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2.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22.xml" ContentType="application/vnd.openxmlformats-officedocument.spreadsheetml.comments+xml"/>
  <Override PartName="/xl/threadedComments/threadedComment2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DC413FB8-93DF-46EE-8462-AC9270FAEDE7}" xr6:coauthVersionLast="47" xr6:coauthVersionMax="47" xr10:uidLastSave="{00000000-0000-0000-0000-000000000000}"/>
  <bookViews>
    <workbookView xWindow="-34905" yWindow="3315" windowWidth="28770" windowHeight="15600" tabRatio="960" firstSheet="25" activeTab="35" xr2:uid="{7377D5F2-A35E-4BA2-AAE5-2277F246B42A}"/>
  </bookViews>
  <sheets>
    <sheet name="Read me " sheetId="107" r:id="rId1"/>
    <sheet name="Run through MetaMap" sheetId="123" r:id="rId2"/>
    <sheet name="Tier 1 and Tier 2 COVID CDEs" sheetId="122" r:id="rId3"/>
    <sheet name="UMLS Links" sheetId="57" r:id="rId4"/>
    <sheet name="MetaMap build in stop words" sheetId="113" r:id="rId5"/>
    <sheet name="Count CDE Concept Lineage Done " sheetId="94" r:id="rId6"/>
    <sheet name="Summary CDE Concept Lineage" sheetId="110" r:id="rId7"/>
    <sheet name="Summary CDE Concept Lineage (2)" sheetId="117" r:id="rId8"/>
    <sheet name="CDE COns Lineage Levels Example" sheetId="111" r:id="rId9"/>
    <sheet name="NCIt concept lineage" sheetId="93" r:id="rId10"/>
    <sheet name="MetaMap settings" sheetId="8" r:id="rId11"/>
    <sheet name="CDE domains" sheetId="102" r:id="rId12"/>
    <sheet name="COVID CDEs Test Mappings" sheetId="1" r:id="rId13"/>
    <sheet name="Clinical Events Monitor-3" sheetId="98" r:id="rId14"/>
    <sheet name="Clinical Events Monitorin -2" sheetId="50" r:id="rId15"/>
    <sheet name="Clinical Events &amp; Monitoring" sheetId="41" r:id="rId16"/>
    <sheet name="Comorbidities" sheetId="103" r:id="rId17"/>
    <sheet name="COVID Qualitative Measures" sheetId="29" r:id="rId18"/>
    <sheet name="COVID Testing &amp; Tracing 1" sheetId="119" r:id="rId19"/>
    <sheet name="COVID Testing &amp; Tracing 2" sheetId="95" r:id="rId20"/>
    <sheet name="Demographics" sheetId="118" r:id="rId21"/>
    <sheet name="Diagnosis &amp; Disease Progression" sheetId="22" r:id="rId22"/>
    <sheet name="DiagnosisDiseaseProgression 2" sheetId="99" r:id="rId23"/>
    <sheet name="Eligibility, Enrollment and Inf" sheetId="120" r:id="rId24"/>
    <sheet name="Financial Stability Employment" sheetId="109" r:id="rId25"/>
    <sheet name="Healthcare Access" sheetId="101" r:id="rId26"/>
    <sheet name="Hospitalization" sheetId="121" r:id="rId27"/>
    <sheet name="Housing &amp; Food Insecurity " sheetId="31" r:id="rId28"/>
    <sheet name="Language &amp; Heritage" sheetId="34" r:id="rId29"/>
    <sheet name="Medical History" sheetId="87" r:id="rId30"/>
    <sheet name="Mitigation Strategies" sheetId="28" r:id="rId31"/>
    <sheet name="Outcomes" sheetId="38" r:id="rId32"/>
    <sheet name="Physical Exams and Findings" sheetId="16" r:id="rId33"/>
    <sheet name="Risk Behaviors" sheetId="106" r:id="rId34"/>
    <sheet name="Symptoms" sheetId="97" r:id="rId35"/>
    <sheet name="Treatment" sheetId="81" r:id="rId36"/>
    <sheet name="38 CDEs for Russell" sheetId="56" r:id="rId37"/>
    <sheet name="38 CDEs CDE Names" sheetId="60" r:id="rId38"/>
    <sheet name="38 CDEs Name+QT" sheetId="61" r:id="rId39"/>
    <sheet name="38 CDE Name+QT MeSH" sheetId="71" r:id="rId40"/>
    <sheet name="38 CDEs Name+QT MeSH Comparison" sheetId="72" r:id="rId41"/>
    <sheet name="38 CDEs Summary" sheetId="65" r:id="rId42"/>
    <sheet name="38 CDE mapping plots" sheetId="68" r:id="rId43"/>
    <sheet name="Supp Reference" sheetId="2" r:id="rId44"/>
    <sheet name="MeSH example for NLM" sheetId="88" r:id="rId45"/>
    <sheet name="SuppCOVID Testing Tracing 2" sheetId="96" r:id="rId46"/>
    <sheet name="Sheet1" sheetId="108" r:id="rId47"/>
    <sheet name="Supp Clinical Events  no DEC" sheetId="51" r:id="rId48"/>
    <sheet name="Supp Sample MetaMapOutput" sheetId="46" r:id="rId49"/>
    <sheet name="VLOOKUP" sheetId="33" r:id="rId50"/>
    <sheet name="StopWords Old" sheetId="7" r:id="rId51"/>
    <sheet name="6 and 5 Attr Mappings (2)" sheetId="5" state="hidden" r:id="rId52"/>
  </sheets>
  <externalReferences>
    <externalReference r:id="rId53"/>
  </externalReferences>
  <definedNames>
    <definedName name="_xlnm._FilterDatabase" localSheetId="39" hidden="1">'38 CDE Name+QT MeSH'!$K$1:$K$262</definedName>
    <definedName name="_xlnm._FilterDatabase" localSheetId="37" hidden="1">'38 CDEs CDE Names'!$I$1:$I$325</definedName>
    <definedName name="_xlnm._FilterDatabase" localSheetId="36" hidden="1">'38 CDEs for Russell'!$C$1:$C$438</definedName>
    <definedName name="_xlnm._FilterDatabase" localSheetId="38" hidden="1">'38 CDEs Name+QT'!$Q$1:$Q$373</definedName>
    <definedName name="_xlnm._FilterDatabase" localSheetId="40" hidden="1">'38 CDEs Name+QT MeSH Comparison'!$J$1:$J$424</definedName>
    <definedName name="_xlnm._FilterDatabase" localSheetId="41" hidden="1">'38 CDEs Summary'!$N$1:$N$663</definedName>
    <definedName name="_xlnm._FilterDatabase" localSheetId="13" hidden="1">'Clinical Events Monitor-3'!$L$1:$L$133</definedName>
    <definedName name="_xlnm._FilterDatabase" localSheetId="14" hidden="1">'Clinical Events Monitorin -2'!$C$3:$C$215</definedName>
    <definedName name="_xlnm._FilterDatabase" localSheetId="5" hidden="1">'Count CDE Concept Lineage Done '!$F$1:$F$514</definedName>
    <definedName name="_xlnm._FilterDatabase" localSheetId="12" hidden="1">'COVID CDEs Test Mappings'!$C$2:$C$39</definedName>
    <definedName name="_xlnm._FilterDatabase" localSheetId="18" hidden="1">'COVID Testing &amp; Tracing 1'!$C$2:$C$35</definedName>
    <definedName name="_xlnm._FilterDatabase" localSheetId="19" hidden="1">'COVID Testing &amp; Tracing 2'!$L$1:$L$114</definedName>
    <definedName name="_xlnm._FilterDatabase" localSheetId="20" hidden="1">Demographics!$N$1:$N$79</definedName>
    <definedName name="_xlnm._FilterDatabase" localSheetId="22" hidden="1">'DiagnosisDiseaseProgression 2'!$M$1:$M$235</definedName>
    <definedName name="_xlnm._FilterDatabase" localSheetId="24" hidden="1">'Financial Stability Employment'!$C$1:$C$71</definedName>
    <definedName name="_xlnm._FilterDatabase" localSheetId="25" hidden="1">'Healthcare Access'!$M$1:$M$76</definedName>
    <definedName name="_xlnm._FilterDatabase" localSheetId="26" hidden="1">Hospitalization!$M$1:$M$93</definedName>
    <definedName name="_xlnm._FilterDatabase" localSheetId="29" hidden="1">'Medical History'!$M$1:$M$65</definedName>
    <definedName name="_xlnm._FilterDatabase" localSheetId="50" hidden="1">'StopWords Old'!$C$1:$C$88</definedName>
    <definedName name="_xlnm._FilterDatabase" localSheetId="6" hidden="1">'Summary CDE Concept Lineage'!$B$1:$B$732</definedName>
    <definedName name="_xlnm._FilterDatabase" localSheetId="47" hidden="1">'Supp Clinical Events  no DEC'!$B$1:$B$215</definedName>
    <definedName name="_xlnm._FilterDatabase" localSheetId="45" hidden="1">'SuppCOVID Testing Tracing 2'!$A$1:$A$80</definedName>
    <definedName name="_xlnm._FilterDatabase" localSheetId="34" hidden="1">Symptoms!$M$1:$M$50</definedName>
    <definedName name="_xlnm._FilterDatabase" localSheetId="2" hidden="1">'Tier 1 and Tier 2 COVID CDEs'!$A$4:$Z$268</definedName>
    <definedName name="_xlnm._FilterDatabase" localSheetId="35" hidden="1">Treatment!$M$1:$M$158</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06" l="1"/>
  <c r="I16" i="106" s="1"/>
  <c r="H15" i="106"/>
  <c r="H16" i="106" s="1"/>
  <c r="D129" i="122" l="1"/>
  <c r="D128" i="122"/>
  <c r="D127" i="122"/>
  <c r="D126" i="122"/>
  <c r="D125" i="122"/>
  <c r="D124" i="122"/>
  <c r="D123" i="122"/>
  <c r="D122" i="122"/>
  <c r="D121" i="122"/>
  <c r="D120" i="122"/>
  <c r="D119" i="122"/>
  <c r="D118" i="122"/>
  <c r="D117" i="122"/>
  <c r="D116" i="122"/>
  <c r="D115" i="122"/>
  <c r="D114" i="122"/>
  <c r="D113" i="122"/>
  <c r="D112" i="122"/>
  <c r="D111" i="122"/>
  <c r="D110" i="122"/>
  <c r="D109" i="122"/>
  <c r="D108" i="122"/>
  <c r="D107" i="122"/>
  <c r="D106" i="122"/>
  <c r="D105" i="122"/>
  <c r="D104" i="122"/>
  <c r="D103" i="122"/>
  <c r="D102" i="122"/>
  <c r="D101" i="122"/>
  <c r="D100" i="122"/>
  <c r="D99" i="122"/>
  <c r="D98" i="122"/>
  <c r="D97" i="122"/>
  <c r="D96" i="122"/>
  <c r="D95" i="122"/>
  <c r="D94" i="122"/>
  <c r="D93" i="122"/>
  <c r="D92" i="122"/>
  <c r="D91" i="122"/>
  <c r="D90" i="122"/>
  <c r="D89" i="122"/>
  <c r="D88" i="122"/>
  <c r="D87" i="122"/>
  <c r="D86" i="122"/>
  <c r="D85" i="122"/>
  <c r="D84" i="122"/>
  <c r="D83" i="122"/>
  <c r="D82" i="122"/>
  <c r="D81" i="122"/>
  <c r="D80" i="122"/>
  <c r="D79" i="122"/>
  <c r="D78" i="122"/>
  <c r="D77" i="122"/>
  <c r="D76" i="122"/>
  <c r="D75" i="122"/>
  <c r="D74" i="122"/>
  <c r="D73" i="122"/>
  <c r="D72" i="122"/>
  <c r="D71" i="122"/>
  <c r="D70" i="122"/>
  <c r="D69" i="122"/>
  <c r="D68" i="122"/>
  <c r="D67" i="122"/>
  <c r="D66" i="122"/>
  <c r="D65" i="122"/>
  <c r="D64" i="122"/>
  <c r="D63" i="122"/>
  <c r="D62" i="122"/>
  <c r="D61" i="122"/>
  <c r="D60" i="122"/>
  <c r="D59" i="122"/>
  <c r="D58" i="122"/>
  <c r="D57" i="122"/>
  <c r="D56" i="122"/>
  <c r="D55" i="122"/>
  <c r="D54" i="122"/>
  <c r="D53" i="122"/>
  <c r="D52" i="122"/>
  <c r="D51" i="122"/>
  <c r="D50" i="122"/>
  <c r="D49" i="122"/>
  <c r="D48" i="122"/>
  <c r="D47" i="122"/>
  <c r="D46" i="122"/>
  <c r="D45" i="122"/>
  <c r="D44" i="122"/>
  <c r="D43" i="122"/>
  <c r="D42" i="122"/>
  <c r="D41" i="122"/>
  <c r="D40" i="122"/>
  <c r="D39" i="122"/>
  <c r="D38" i="122"/>
  <c r="D37" i="122"/>
  <c r="D36" i="122"/>
  <c r="D35" i="122"/>
  <c r="D34" i="122"/>
  <c r="D33" i="122"/>
  <c r="D32" i="122"/>
  <c r="D31" i="122"/>
  <c r="D28" i="122"/>
  <c r="D27" i="122"/>
  <c r="D26" i="122"/>
  <c r="D25" i="122"/>
  <c r="D23" i="122"/>
  <c r="D22" i="122"/>
  <c r="D21" i="122"/>
  <c r="D20" i="122"/>
  <c r="D19" i="122"/>
  <c r="D18" i="122"/>
  <c r="D17" i="122"/>
  <c r="D16" i="122"/>
  <c r="D15" i="122"/>
  <c r="D14" i="122"/>
  <c r="D13" i="122"/>
  <c r="D12" i="122"/>
  <c r="D11" i="122"/>
  <c r="D10" i="122"/>
  <c r="D9" i="122"/>
  <c r="D8" i="122"/>
  <c r="D7" i="122"/>
  <c r="D6" i="122"/>
  <c r="D5" i="122"/>
  <c r="I58" i="121"/>
  <c r="I59" i="121" s="1"/>
  <c r="H58" i="121"/>
  <c r="H59" i="121" s="1"/>
  <c r="I12" i="120" l="1"/>
  <c r="I13" i="120" s="1"/>
  <c r="H12" i="120"/>
  <c r="H13" i="120" s="1"/>
  <c r="J14" i="29" l="1"/>
  <c r="J13" i="29"/>
  <c r="H77" i="118"/>
  <c r="H78" i="118" s="1"/>
  <c r="G77" i="118"/>
  <c r="G78" i="118" s="1"/>
  <c r="M17" i="94" l="1"/>
  <c r="M18" i="94" s="1"/>
  <c r="L17" i="94"/>
  <c r="J5" i="94"/>
  <c r="J6" i="94" s="1"/>
  <c r="J7" i="94" s="1"/>
  <c r="J8" i="94" s="1"/>
  <c r="J9" i="94" s="1"/>
  <c r="J10" i="94" s="1"/>
  <c r="J11" i="94" s="1"/>
  <c r="J12" i="94" s="1"/>
  <c r="J13" i="94" s="1"/>
  <c r="J14" i="94" s="1"/>
  <c r="J15" i="94" s="1"/>
  <c r="J16" i="94" s="1"/>
  <c r="J4" i="94"/>
  <c r="I13" i="29"/>
  <c r="I14" i="29" s="1"/>
  <c r="H13" i="29"/>
  <c r="H14" i="29" s="1"/>
  <c r="E172" i="50"/>
  <c r="D172" i="50"/>
  <c r="E171" i="50"/>
  <c r="D171" i="50"/>
  <c r="E170" i="50"/>
  <c r="D170" i="50"/>
  <c r="E169" i="50"/>
  <c r="D169" i="50"/>
  <c r="M140" i="50"/>
  <c r="J140" i="50"/>
  <c r="O18" i="103"/>
  <c r="F1" i="93"/>
  <c r="A3" i="93"/>
  <c r="A4" i="93" s="1"/>
  <c r="A5" i="93" s="1"/>
  <c r="A6" i="93" s="1"/>
  <c r="A7" i="93" s="1"/>
  <c r="A8" i="93" s="1"/>
  <c r="A9" i="93" s="1"/>
  <c r="A10" i="93" s="1"/>
  <c r="A11" i="93" s="1"/>
  <c r="A12" i="93" s="1"/>
  <c r="A13" i="93" s="1"/>
  <c r="A14" i="93" s="1"/>
  <c r="A15" i="93" s="1"/>
  <c r="A16" i="93" s="1"/>
  <c r="A17" i="93" s="1"/>
  <c r="A18" i="93" s="1"/>
  <c r="A19" i="93" s="1"/>
  <c r="A20" i="93" s="1"/>
  <c r="A21" i="93" s="1"/>
  <c r="A22" i="93" s="1"/>
  <c r="A23" i="93" s="1"/>
  <c r="A24" i="93" s="1"/>
  <c r="A25" i="93" s="1"/>
  <c r="A26" i="93" s="1"/>
  <c r="A27" i="93" s="1"/>
  <c r="A28" i="93" s="1"/>
  <c r="A29" i="93" s="1"/>
  <c r="A30" i="93" s="1"/>
  <c r="A31" i="93" s="1"/>
  <c r="A32" i="93" s="1"/>
  <c r="A33" i="93" s="1"/>
  <c r="A34" i="93" s="1"/>
  <c r="A35" i="93" s="1"/>
  <c r="A36" i="93" s="1"/>
  <c r="A37" i="93" s="1"/>
  <c r="A38" i="93" s="1"/>
  <c r="A39" i="93" s="1"/>
  <c r="A40" i="93" s="1"/>
  <c r="A41" i="93" s="1"/>
  <c r="A42" i="93" s="1"/>
  <c r="A43" i="93" s="1"/>
  <c r="A44" i="93" s="1"/>
  <c r="A45" i="93" s="1"/>
  <c r="A46" i="93" s="1"/>
  <c r="A47" i="93" s="1"/>
  <c r="A48" i="93" s="1"/>
  <c r="A49" i="93" s="1"/>
  <c r="A50" i="93" s="1"/>
  <c r="A51" i="93" s="1"/>
  <c r="A52" i="93" s="1"/>
  <c r="A53" i="93" s="1"/>
  <c r="A54" i="93" s="1"/>
  <c r="A55" i="93" s="1"/>
  <c r="A56" i="93" s="1"/>
  <c r="A57" i="93" s="1"/>
  <c r="A58" i="93" s="1"/>
  <c r="A59" i="93" s="1"/>
  <c r="A60" i="93" s="1"/>
  <c r="A61" i="93" s="1"/>
  <c r="A62" i="93" s="1"/>
  <c r="A63" i="93" s="1"/>
  <c r="A64" i="93" s="1"/>
  <c r="A65" i="93" s="1"/>
  <c r="A66" i="93" s="1"/>
  <c r="A67" i="93" s="1"/>
  <c r="A68" i="93" s="1"/>
  <c r="A69" i="93" s="1"/>
  <c r="A70" i="93" s="1"/>
  <c r="A71" i="93" s="1"/>
  <c r="A72" i="93" s="1"/>
  <c r="A73" i="93" s="1"/>
  <c r="A74" i="93" s="1"/>
  <c r="A75" i="93" s="1"/>
  <c r="A76" i="93" s="1"/>
  <c r="A77" i="93" s="1"/>
  <c r="A78" i="93" s="1"/>
  <c r="A79" i="93" s="1"/>
  <c r="A80" i="93" s="1"/>
  <c r="A81" i="93" s="1"/>
  <c r="A82" i="93" s="1"/>
  <c r="A83" i="93" s="1"/>
  <c r="A84" i="93" s="1"/>
  <c r="A85" i="93" s="1"/>
  <c r="A86" i="93" s="1"/>
  <c r="A87" i="93" s="1"/>
  <c r="A88" i="93" s="1"/>
  <c r="A89" i="93" s="1"/>
  <c r="A90" i="93" s="1"/>
  <c r="A91" i="93" s="1"/>
  <c r="A92" i="93" s="1"/>
  <c r="A93" i="93" s="1"/>
  <c r="A94" i="93" s="1"/>
  <c r="A95" i="93" s="1"/>
  <c r="A96" i="93" s="1"/>
  <c r="A97" i="93" s="1"/>
  <c r="A98" i="93" s="1"/>
  <c r="A99" i="93" s="1"/>
  <c r="A100" i="93" s="1"/>
  <c r="A101" i="93" s="1"/>
  <c r="A102" i="93" s="1"/>
  <c r="A103" i="93" s="1"/>
  <c r="A104" i="93" s="1"/>
  <c r="A105" i="93" s="1"/>
  <c r="A106" i="93" s="1"/>
  <c r="A107" i="93" s="1"/>
  <c r="A108" i="93" s="1"/>
  <c r="A109" i="93" s="1"/>
  <c r="A110" i="93" s="1"/>
  <c r="A111" i="93" s="1"/>
  <c r="A112" i="93" s="1"/>
  <c r="A113" i="93" s="1"/>
  <c r="A114" i="93" s="1"/>
  <c r="A115" i="93" s="1"/>
  <c r="A116" i="93" s="1"/>
  <c r="A117" i="93" s="1"/>
  <c r="A118" i="93" s="1"/>
  <c r="A119" i="93" s="1"/>
  <c r="A120" i="93" s="1"/>
  <c r="A121" i="93" s="1"/>
  <c r="A122" i="93" s="1"/>
  <c r="A123" i="93" s="1"/>
  <c r="A124" i="93" s="1"/>
  <c r="A125" i="93" s="1"/>
  <c r="A126" i="93" s="1"/>
  <c r="A127" i="93" s="1"/>
  <c r="A128" i="93" s="1"/>
  <c r="A129" i="93" s="1"/>
  <c r="A130" i="93" s="1"/>
  <c r="A131" i="93" s="1"/>
  <c r="A132" i="93" s="1"/>
  <c r="A133" i="93" s="1"/>
  <c r="A134" i="93" s="1"/>
  <c r="A135" i="93" s="1"/>
  <c r="A136" i="93" s="1"/>
  <c r="A137" i="93" s="1"/>
  <c r="A138" i="93" s="1"/>
  <c r="A139" i="93" s="1"/>
  <c r="A140" i="93" s="1"/>
  <c r="A141" i="93" s="1"/>
  <c r="A142" i="93" s="1"/>
  <c r="A143" i="93" s="1"/>
  <c r="A144" i="93" s="1"/>
  <c r="A145" i="93" s="1"/>
  <c r="A146" i="93" s="1"/>
  <c r="A147" i="93" s="1"/>
  <c r="A148" i="93" s="1"/>
  <c r="A149" i="93" s="1"/>
  <c r="A150" i="93" s="1"/>
  <c r="A151" i="93" s="1"/>
  <c r="A152" i="93" s="1"/>
  <c r="A153" i="93" s="1"/>
  <c r="A154" i="93" s="1"/>
  <c r="A155" i="93" s="1"/>
  <c r="A156" i="93" s="1"/>
  <c r="A157" i="93" s="1"/>
  <c r="A158" i="93" s="1"/>
  <c r="A159" i="93" s="1"/>
  <c r="A160" i="93" s="1"/>
  <c r="A161" i="93" s="1"/>
  <c r="A162" i="93" s="1"/>
  <c r="A163" i="93" s="1"/>
  <c r="A164" i="93" s="1"/>
  <c r="A165" i="93" s="1"/>
  <c r="A166" i="93" s="1"/>
  <c r="A167" i="93" s="1"/>
  <c r="A168" i="93" s="1"/>
  <c r="A169" i="93" s="1"/>
  <c r="A170" i="93" s="1"/>
  <c r="A171" i="93" s="1"/>
  <c r="A172" i="93" s="1"/>
  <c r="A173" i="93" s="1"/>
  <c r="A174" i="93" s="1"/>
  <c r="A175" i="93" s="1"/>
  <c r="A176" i="93" s="1"/>
  <c r="A177" i="93" s="1"/>
  <c r="A178" i="93" s="1"/>
  <c r="A179" i="93" s="1"/>
  <c r="A180" i="93" s="1"/>
  <c r="A181" i="93" s="1"/>
  <c r="A182" i="93" s="1"/>
  <c r="A183" i="93" s="1"/>
  <c r="A184" i="93" s="1"/>
  <c r="A185" i="93" s="1"/>
  <c r="A186" i="93" s="1"/>
  <c r="A187" i="93" s="1"/>
  <c r="A188" i="93" s="1"/>
  <c r="A189" i="93" s="1"/>
  <c r="A190" i="93" s="1"/>
  <c r="A191" i="93" s="1"/>
  <c r="A192" i="93" s="1"/>
  <c r="A193" i="93" s="1"/>
  <c r="A194" i="93" s="1"/>
  <c r="A195" i="93" s="1"/>
  <c r="A196" i="93" s="1"/>
  <c r="A197" i="93" s="1"/>
  <c r="A198" i="93" s="1"/>
  <c r="A199" i="93" s="1"/>
  <c r="A200" i="93" s="1"/>
  <c r="A201" i="93" s="1"/>
  <c r="A202" i="93" s="1"/>
  <c r="A203" i="93" s="1"/>
  <c r="A204" i="93" s="1"/>
  <c r="A205" i="93" s="1"/>
  <c r="A206" i="93" s="1"/>
  <c r="A207" i="93" s="1"/>
  <c r="A208" i="93" s="1"/>
  <c r="A209" i="93" s="1"/>
  <c r="A210" i="93" s="1"/>
  <c r="A211" i="93" s="1"/>
  <c r="A212" i="93" s="1"/>
  <c r="A213" i="93" s="1"/>
  <c r="A214" i="93" s="1"/>
  <c r="A215" i="93" s="1"/>
  <c r="A216" i="93" s="1"/>
  <c r="A217" i="93" s="1"/>
  <c r="A218" i="93" s="1"/>
  <c r="A219" i="93" s="1"/>
  <c r="A220" i="93" s="1"/>
  <c r="A221" i="93" s="1"/>
  <c r="A222" i="93" s="1"/>
  <c r="A223" i="93" s="1"/>
  <c r="A224" i="93" s="1"/>
  <c r="A225" i="93" s="1"/>
  <c r="A226" i="93" s="1"/>
  <c r="A227" i="93" s="1"/>
  <c r="A228" i="93" s="1"/>
  <c r="A229" i="93" s="1"/>
  <c r="A230" i="93" s="1"/>
  <c r="A231" i="93" s="1"/>
  <c r="A232" i="93" s="1"/>
  <c r="A233" i="93" s="1"/>
  <c r="A234" i="93" s="1"/>
  <c r="A235" i="93" s="1"/>
  <c r="A236" i="93" s="1"/>
  <c r="A237" i="93" s="1"/>
  <c r="A238" i="93" s="1"/>
  <c r="A239" i="93" s="1"/>
  <c r="A240" i="93" s="1"/>
  <c r="A241" i="93" s="1"/>
  <c r="A242" i="93" s="1"/>
  <c r="A243" i="93" s="1"/>
  <c r="A244" i="93" s="1"/>
  <c r="A245" i="93" s="1"/>
  <c r="A246" i="93" s="1"/>
  <c r="A247" i="93" s="1"/>
  <c r="A248" i="93" s="1"/>
  <c r="A249" i="93" s="1"/>
  <c r="A250" i="93" s="1"/>
  <c r="A251" i="93" s="1"/>
  <c r="A252" i="93" s="1"/>
  <c r="A253" i="93" s="1"/>
  <c r="A254" i="93" s="1"/>
  <c r="A255" i="93" s="1"/>
  <c r="A256" i="93" s="1"/>
  <c r="A257" i="93" s="1"/>
  <c r="A258" i="93" s="1"/>
  <c r="A259" i="93" s="1"/>
  <c r="A260" i="93" s="1"/>
  <c r="A261" i="93" s="1"/>
  <c r="A262" i="93" s="1"/>
  <c r="A263" i="93" s="1"/>
  <c r="A264" i="93" s="1"/>
  <c r="A265" i="93" s="1"/>
  <c r="A266" i="93" s="1"/>
  <c r="A267" i="93" s="1"/>
  <c r="A268" i="93" s="1"/>
  <c r="A269" i="93" s="1"/>
  <c r="A270" i="93" s="1"/>
  <c r="A271" i="93" s="1"/>
  <c r="A272" i="93" s="1"/>
  <c r="A273" i="93" s="1"/>
  <c r="A274" i="93" s="1"/>
  <c r="A275" i="93" s="1"/>
  <c r="A276" i="93" s="1"/>
  <c r="A277" i="93" s="1"/>
  <c r="A278" i="93" s="1"/>
  <c r="A279" i="93" s="1"/>
  <c r="A280" i="93" s="1"/>
  <c r="A281" i="93" s="1"/>
  <c r="A282" i="93" s="1"/>
  <c r="A283" i="93" s="1"/>
  <c r="A284" i="93" s="1"/>
  <c r="A285" i="93" s="1"/>
  <c r="A286" i="93" s="1"/>
  <c r="A287" i="93" s="1"/>
  <c r="A288" i="93" s="1"/>
  <c r="A289" i="93" s="1"/>
  <c r="A290" i="93" s="1"/>
  <c r="A291" i="93" s="1"/>
  <c r="A292" i="93" s="1"/>
  <c r="A293" i="93" s="1"/>
  <c r="A294" i="93" s="1"/>
  <c r="A295" i="93" s="1"/>
  <c r="A296" i="93" s="1"/>
  <c r="A297" i="93" s="1"/>
  <c r="A298" i="93" s="1"/>
  <c r="A299" i="93" s="1"/>
  <c r="A300" i="93" s="1"/>
  <c r="A301" i="93" s="1"/>
  <c r="A302" i="93" s="1"/>
  <c r="A303" i="93" s="1"/>
  <c r="A304" i="93" s="1"/>
  <c r="A305" i="93" s="1"/>
  <c r="A306" i="93" s="1"/>
  <c r="A307" i="93" s="1"/>
  <c r="A308" i="93" s="1"/>
  <c r="A309" i="93" s="1"/>
  <c r="A310" i="93" s="1"/>
  <c r="A311" i="93" s="1"/>
  <c r="A312" i="93" s="1"/>
  <c r="A313" i="93" s="1"/>
  <c r="A314" i="93" s="1"/>
  <c r="A315" i="93" s="1"/>
  <c r="A316" i="93" s="1"/>
  <c r="A317" i="93" s="1"/>
  <c r="A318" i="93" s="1"/>
  <c r="A319" i="93" s="1"/>
  <c r="A320" i="93" s="1"/>
  <c r="A321" i="93" s="1"/>
  <c r="A322" i="93" s="1"/>
  <c r="K1" i="110"/>
  <c r="H72" i="109"/>
  <c r="G72" i="109"/>
  <c r="H71" i="109"/>
  <c r="G71" i="109"/>
  <c r="B1" i="107"/>
  <c r="N18" i="103"/>
  <c r="J18" i="103"/>
  <c r="H18" i="103"/>
  <c r="F18" i="103"/>
  <c r="D18" i="103"/>
  <c r="O17" i="103"/>
  <c r="N17" i="103"/>
  <c r="J17" i="103"/>
  <c r="H17" i="103"/>
  <c r="F17" i="103"/>
  <c r="D17" i="103"/>
  <c r="L10" i="103"/>
  <c r="J10" i="103"/>
  <c r="H10" i="103"/>
  <c r="F10" i="103"/>
  <c r="D10" i="103"/>
  <c r="L3" i="103"/>
  <c r="J3" i="103"/>
  <c r="H3" i="103"/>
  <c r="F3" i="103"/>
  <c r="D3" i="103"/>
  <c r="C25" i="102"/>
  <c r="H77" i="101"/>
  <c r="G76" i="101"/>
  <c r="H76" i="101"/>
  <c r="F133" i="94"/>
  <c r="H84" i="99"/>
  <c r="G84" i="99"/>
  <c r="H83" i="99"/>
  <c r="G83" i="99"/>
  <c r="G43" i="98"/>
  <c r="H42" i="98"/>
  <c r="H43" i="98" s="1"/>
  <c r="G42" i="98"/>
  <c r="F198" i="94"/>
  <c r="F187" i="94"/>
  <c r="F185" i="94"/>
  <c r="F172" i="94"/>
  <c r="F170" i="94"/>
  <c r="F167" i="94"/>
  <c r="F156" i="94"/>
  <c r="F150" i="94"/>
  <c r="F146" i="94"/>
  <c r="F119" i="94"/>
  <c r="F109" i="94"/>
  <c r="F107" i="94"/>
  <c r="F77" i="94"/>
  <c r="F57" i="94"/>
  <c r="F41" i="94"/>
  <c r="F39" i="94"/>
  <c r="F37" i="94"/>
  <c r="F4" i="94"/>
  <c r="H48" i="97"/>
  <c r="H49" i="97" s="1"/>
  <c r="G48" i="97"/>
  <c r="G49" i="97" s="1"/>
  <c r="A5" i="94"/>
  <c r="A6" i="94" s="1"/>
  <c r="A7" i="94" s="1"/>
  <c r="A8" i="94" s="1"/>
  <c r="A9" i="94" s="1"/>
  <c r="A10" i="94" s="1"/>
  <c r="A11" i="94" s="1"/>
  <c r="A12" i="94" s="1"/>
  <c r="A13" i="94" s="1"/>
  <c r="A14" i="94" s="1"/>
  <c r="A15" i="94" s="1"/>
  <c r="A16" i="94" s="1"/>
  <c r="A17" i="94" s="1"/>
  <c r="A18" i="94" s="1"/>
  <c r="A19" i="94" s="1"/>
  <c r="A20" i="94" s="1"/>
  <c r="A21" i="94" s="1"/>
  <c r="A22" i="94" s="1"/>
  <c r="A23" i="94" s="1"/>
  <c r="A24" i="94" s="1"/>
  <c r="A25" i="94" s="1"/>
  <c r="A26" i="94" s="1"/>
  <c r="A27" i="94" s="1"/>
  <c r="A28" i="94" s="1"/>
  <c r="A29" i="94" s="1"/>
  <c r="A30" i="94" s="1"/>
  <c r="A31" i="94" s="1"/>
  <c r="A32" i="94" s="1"/>
  <c r="A33" i="94" s="1"/>
  <c r="A34" i="94" s="1"/>
  <c r="A35" i="94" s="1"/>
  <c r="A36" i="94" s="1"/>
  <c r="A37" i="94" s="1"/>
  <c r="E210" i="94"/>
  <c r="D210" i="94"/>
  <c r="H115" i="95"/>
  <c r="G115" i="95"/>
  <c r="G114" i="95"/>
  <c r="B2" i="94"/>
  <c r="H55" i="87"/>
  <c r="H56" i="87" s="1"/>
  <c r="G55" i="87"/>
  <c r="G56" i="87" s="1"/>
  <c r="J1" i="7"/>
  <c r="J230" i="72"/>
  <c r="J231" i="72" s="1"/>
  <c r="H46" i="81"/>
  <c r="G45" i="81"/>
  <c r="G46" i="81" s="1"/>
  <c r="H45" i="81"/>
  <c r="I230" i="72"/>
  <c r="I231" i="72" s="1"/>
  <c r="H230" i="72"/>
  <c r="H231" i="72" s="1"/>
  <c r="H199" i="71"/>
  <c r="H200" i="71" s="1"/>
  <c r="G199" i="71"/>
  <c r="G200" i="71" s="1"/>
  <c r="L18" i="94" l="1"/>
  <c r="M10" i="103"/>
  <c r="M3" i="103"/>
  <c r="A38" i="94"/>
  <c r="A39" i="94" s="1"/>
  <c r="A40" i="94" s="1"/>
  <c r="A41" i="94" s="1"/>
  <c r="A42" i="94" s="1"/>
  <c r="A43" i="94" s="1"/>
  <c r="A44" i="94" s="1"/>
  <c r="A45" i="94" s="1"/>
  <c r="A46" i="94" s="1"/>
  <c r="A47" i="94" s="1"/>
  <c r="A48" i="94" s="1"/>
  <c r="A49" i="94" s="1"/>
  <c r="A50" i="94" s="1"/>
  <c r="A51" i="94" s="1"/>
  <c r="A52" i="94" s="1"/>
  <c r="A53" i="94" s="1"/>
  <c r="A54" i="94" s="1"/>
  <c r="A55" i="94" s="1"/>
  <c r="A56" i="94" s="1"/>
  <c r="A57" i="94" s="1"/>
  <c r="A58" i="94" s="1"/>
  <c r="A59" i="94" s="1"/>
  <c r="A60" i="94" s="1"/>
  <c r="A61" i="94" s="1"/>
  <c r="A62" i="94" s="1"/>
  <c r="A63" i="94" s="1"/>
  <c r="A64" i="94" s="1"/>
  <c r="A65" i="94" s="1"/>
  <c r="A66" i="94" s="1"/>
  <c r="A67" i="94" s="1"/>
  <c r="A68" i="94" s="1"/>
  <c r="A69" i="94" s="1"/>
  <c r="A70" i="94" s="1"/>
  <c r="A71" i="94" s="1"/>
  <c r="A72" i="94" s="1"/>
  <c r="A73" i="94" s="1"/>
  <c r="A74" i="94" s="1"/>
  <c r="A75" i="94" s="1"/>
  <c r="A76" i="94" s="1"/>
  <c r="A77" i="94" s="1"/>
  <c r="A78" i="94" s="1"/>
  <c r="A79" i="94" s="1"/>
  <c r="A80" i="94" s="1"/>
  <c r="A81" i="94" s="1"/>
  <c r="A82" i="94" s="1"/>
  <c r="A83" i="94" s="1"/>
  <c r="A84" i="94" s="1"/>
  <c r="A85" i="94" s="1"/>
  <c r="A86" i="94" s="1"/>
  <c r="A87" i="94" s="1"/>
  <c r="F210" i="94"/>
  <c r="N135" i="60"/>
  <c r="T12" i="68"/>
  <c r="M12" i="68"/>
  <c r="Q466" i="65"/>
  <c r="Q467" i="65" s="1"/>
  <c r="A3" i="7"/>
  <c r="A4" i="7" s="1"/>
  <c r="A5" i="7" s="1"/>
  <c r="A6" i="7" s="1"/>
  <c r="A7" i="7" s="1"/>
  <c r="A8" i="7" s="1"/>
  <c r="A9" i="7" s="1"/>
  <c r="A10" i="7" s="1"/>
  <c r="A11" i="7" s="1"/>
  <c r="A12" i="7" s="1"/>
  <c r="A13" i="7" s="1"/>
  <c r="I179" i="61"/>
  <c r="I180" i="61" s="1"/>
  <c r="H179" i="61"/>
  <c r="H180" i="61" s="1"/>
  <c r="H128" i="60"/>
  <c r="H129" i="60" s="1"/>
  <c r="B1" i="57"/>
  <c r="L236" i="56"/>
  <c r="L229" i="56"/>
  <c r="L223" i="56"/>
  <c r="L219" i="56"/>
  <c r="L213" i="56"/>
  <c r="L209" i="56"/>
  <c r="L202" i="56"/>
  <c r="L197" i="56"/>
  <c r="L189" i="56"/>
  <c r="L185" i="56"/>
  <c r="L177" i="56"/>
  <c r="L172" i="56"/>
  <c r="L164" i="56"/>
  <c r="L158" i="56"/>
  <c r="L150" i="56"/>
  <c r="L139" i="56"/>
  <c r="L132" i="56"/>
  <c r="L125" i="56"/>
  <c r="L121" i="56"/>
  <c r="L117" i="56"/>
  <c r="L111" i="56"/>
  <c r="L106" i="56"/>
  <c r="L95" i="56"/>
  <c r="L92" i="56"/>
  <c r="L86" i="56"/>
  <c r="L79" i="56"/>
  <c r="L72" i="56"/>
  <c r="L65" i="56"/>
  <c r="L57" i="56"/>
  <c r="L51" i="56"/>
  <c r="L46" i="56"/>
  <c r="L40" i="56"/>
  <c r="L30" i="56"/>
  <c r="L22" i="56"/>
  <c r="L16" i="56"/>
  <c r="L11" i="56"/>
  <c r="L7" i="56"/>
  <c r="L3" i="56"/>
  <c r="J242" i="56"/>
  <c r="J241" i="56"/>
  <c r="J236" i="56"/>
  <c r="J229" i="56"/>
  <c r="J223" i="56"/>
  <c r="J219" i="56"/>
  <c r="J213" i="56"/>
  <c r="J209" i="56"/>
  <c r="J202" i="56"/>
  <c r="J197" i="56"/>
  <c r="J189" i="56"/>
  <c r="J185" i="56"/>
  <c r="J177" i="56"/>
  <c r="J172" i="56"/>
  <c r="J164" i="56"/>
  <c r="J158" i="56"/>
  <c r="J150" i="56"/>
  <c r="J139" i="56"/>
  <c r="J132" i="56"/>
  <c r="J125" i="56"/>
  <c r="J121" i="56"/>
  <c r="J117" i="56"/>
  <c r="J111" i="56"/>
  <c r="J106" i="56"/>
  <c r="J95" i="56"/>
  <c r="J92" i="56"/>
  <c r="J86" i="56"/>
  <c r="J79" i="56"/>
  <c r="J72" i="56"/>
  <c r="J65" i="56"/>
  <c r="J57" i="56"/>
  <c r="J51" i="56"/>
  <c r="J46" i="56"/>
  <c r="J40" i="56"/>
  <c r="J30" i="56"/>
  <c r="J22" i="56"/>
  <c r="J16" i="56"/>
  <c r="J11" i="56"/>
  <c r="J7" i="56"/>
  <c r="J3" i="56"/>
  <c r="H242" i="56"/>
  <c r="H241" i="56"/>
  <c r="H236" i="56"/>
  <c r="H229" i="56"/>
  <c r="H223" i="56"/>
  <c r="H219" i="56"/>
  <c r="H213" i="56"/>
  <c r="H209" i="56"/>
  <c r="H202" i="56"/>
  <c r="H197" i="56"/>
  <c r="H189" i="56"/>
  <c r="H185" i="56"/>
  <c r="H177" i="56"/>
  <c r="H172" i="56"/>
  <c r="H164" i="56"/>
  <c r="H158" i="56"/>
  <c r="H150" i="56"/>
  <c r="H139" i="56"/>
  <c r="H132" i="56"/>
  <c r="H125" i="56"/>
  <c r="H121" i="56"/>
  <c r="H117" i="56"/>
  <c r="H111" i="56"/>
  <c r="H106" i="56"/>
  <c r="H95" i="56"/>
  <c r="H92" i="56"/>
  <c r="H86" i="56"/>
  <c r="H79" i="56"/>
  <c r="H72" i="56"/>
  <c r="H65" i="56"/>
  <c r="H57" i="56"/>
  <c r="H51" i="56"/>
  <c r="H46" i="56"/>
  <c r="H40" i="56"/>
  <c r="H30" i="56"/>
  <c r="H22" i="56"/>
  <c r="H16" i="56"/>
  <c r="H11" i="56"/>
  <c r="H7" i="56"/>
  <c r="H3" i="56"/>
  <c r="F242" i="56"/>
  <c r="F241" i="56"/>
  <c r="F236" i="56"/>
  <c r="F229" i="56"/>
  <c r="F223" i="56"/>
  <c r="F219" i="56"/>
  <c r="F213" i="56"/>
  <c r="F209" i="56"/>
  <c r="F202" i="56"/>
  <c r="F197" i="56"/>
  <c r="F189" i="56"/>
  <c r="F185" i="56"/>
  <c r="F177" i="56"/>
  <c r="F172" i="56"/>
  <c r="F164" i="56"/>
  <c r="F158" i="56"/>
  <c r="F150" i="56"/>
  <c r="F139" i="56"/>
  <c r="F132" i="56"/>
  <c r="F125" i="56"/>
  <c r="F121" i="56"/>
  <c r="F117" i="56"/>
  <c r="F111" i="56"/>
  <c r="F106" i="56"/>
  <c r="F95" i="56"/>
  <c r="F92" i="56"/>
  <c r="F86" i="56"/>
  <c r="F79" i="56"/>
  <c r="F72" i="56"/>
  <c r="F65" i="56"/>
  <c r="F57" i="56"/>
  <c r="F51" i="56"/>
  <c r="F46" i="56"/>
  <c r="F40" i="56"/>
  <c r="F30" i="56"/>
  <c r="F22" i="56"/>
  <c r="F16" i="56"/>
  <c r="F11" i="56"/>
  <c r="F7" i="56"/>
  <c r="F3" i="56"/>
  <c r="D22" i="56"/>
  <c r="D30" i="56"/>
  <c r="D40" i="56"/>
  <c r="D46" i="56"/>
  <c r="D51" i="56"/>
  <c r="D57" i="56"/>
  <c r="D65" i="56"/>
  <c r="D72" i="56"/>
  <c r="D79" i="56"/>
  <c r="D86" i="56"/>
  <c r="D92" i="56"/>
  <c r="D95" i="56"/>
  <c r="D106" i="56"/>
  <c r="D111" i="56"/>
  <c r="D117" i="56"/>
  <c r="D121" i="56"/>
  <c r="D125" i="56"/>
  <c r="D132" i="56"/>
  <c r="D139" i="56"/>
  <c r="D150" i="56"/>
  <c r="D158" i="56"/>
  <c r="D164" i="56"/>
  <c r="D172" i="56"/>
  <c r="D177" i="56"/>
  <c r="D185" i="56"/>
  <c r="D189" i="56"/>
  <c r="D197" i="56"/>
  <c r="D202" i="56"/>
  <c r="D209" i="56"/>
  <c r="D213" i="56"/>
  <c r="D219" i="56"/>
  <c r="D223" i="56"/>
  <c r="D229" i="56"/>
  <c r="D236" i="56"/>
  <c r="D241" i="56"/>
  <c r="D242" i="56"/>
  <c r="D7" i="56"/>
  <c r="D11" i="56"/>
  <c r="M11" i="56" s="1"/>
  <c r="D16" i="56"/>
  <c r="D3" i="56"/>
  <c r="M3" i="56" s="1"/>
  <c r="O241" i="56"/>
  <c r="O242" i="56" s="1"/>
  <c r="N241" i="56"/>
  <c r="N242" i="56" s="1"/>
  <c r="J5" i="50"/>
  <c r="J6" i="50"/>
  <c r="J7" i="50"/>
  <c r="J8" i="50"/>
  <c r="J9" i="50"/>
  <c r="J10"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37" i="50"/>
  <c r="J38" i="50"/>
  <c r="J39" i="50"/>
  <c r="J40" i="50"/>
  <c r="J41" i="50"/>
  <c r="J42" i="50"/>
  <c r="J43" i="50"/>
  <c r="J44" i="50"/>
  <c r="J45" i="50"/>
  <c r="J46" i="50"/>
  <c r="J47" i="50"/>
  <c r="J48" i="50"/>
  <c r="J49" i="50"/>
  <c r="J50" i="50"/>
  <c r="J51" i="50"/>
  <c r="J52" i="50"/>
  <c r="J53" i="50"/>
  <c r="J54" i="50"/>
  <c r="J55" i="50"/>
  <c r="J56" i="50"/>
  <c r="J57" i="50"/>
  <c r="J58" i="50"/>
  <c r="J59" i="50"/>
  <c r="J60" i="50"/>
  <c r="J61" i="50"/>
  <c r="J62" i="50"/>
  <c r="J63" i="50"/>
  <c r="J64" i="50"/>
  <c r="J65" i="50"/>
  <c r="J66" i="50"/>
  <c r="J67" i="50"/>
  <c r="J68" i="50"/>
  <c r="J69" i="50"/>
  <c r="J70" i="50"/>
  <c r="J71" i="50"/>
  <c r="J72" i="50"/>
  <c r="J73" i="50"/>
  <c r="J74" i="50"/>
  <c r="J75" i="50"/>
  <c r="J76" i="50"/>
  <c r="J77" i="50"/>
  <c r="J78" i="50"/>
  <c r="J79" i="50"/>
  <c r="J80" i="50"/>
  <c r="J81" i="50"/>
  <c r="J82" i="50"/>
  <c r="J83" i="50"/>
  <c r="J84" i="50"/>
  <c r="J85" i="50"/>
  <c r="J86" i="50"/>
  <c r="J87" i="50"/>
  <c r="J88" i="50"/>
  <c r="J89" i="50"/>
  <c r="J90" i="50"/>
  <c r="J91" i="50"/>
  <c r="J92" i="50"/>
  <c r="J93" i="50"/>
  <c r="J94" i="50"/>
  <c r="J95" i="50"/>
  <c r="J96" i="50"/>
  <c r="J97" i="50"/>
  <c r="J98" i="50"/>
  <c r="J99" i="50"/>
  <c r="J100" i="50"/>
  <c r="J101" i="50"/>
  <c r="J102" i="50"/>
  <c r="J103" i="50"/>
  <c r="J104" i="50"/>
  <c r="J105" i="50"/>
  <c r="J106" i="50"/>
  <c r="J107" i="50"/>
  <c r="J108" i="50"/>
  <c r="J109" i="50"/>
  <c r="J110" i="50"/>
  <c r="J111" i="50"/>
  <c r="J112" i="50"/>
  <c r="J113" i="50"/>
  <c r="J114" i="50"/>
  <c r="J115" i="50"/>
  <c r="J116" i="50"/>
  <c r="J117" i="50"/>
  <c r="J118" i="50"/>
  <c r="J119" i="50"/>
  <c r="J120" i="50"/>
  <c r="J121" i="50"/>
  <c r="J122" i="50"/>
  <c r="J123" i="50"/>
  <c r="J124" i="50"/>
  <c r="J125" i="50"/>
  <c r="J126" i="50"/>
  <c r="J127" i="50"/>
  <c r="J128" i="50"/>
  <c r="J129" i="50"/>
  <c r="J130" i="50"/>
  <c r="J131" i="50"/>
  <c r="J132" i="50"/>
  <c r="J133" i="50"/>
  <c r="J134" i="50"/>
  <c r="J135" i="50"/>
  <c r="J136" i="50"/>
  <c r="J137" i="50"/>
  <c r="J138" i="50"/>
  <c r="J139" i="50"/>
  <c r="J141" i="50"/>
  <c r="J142" i="50"/>
  <c r="J143" i="50"/>
  <c r="J144" i="50"/>
  <c r="J145" i="50"/>
  <c r="J146" i="50"/>
  <c r="J147" i="50"/>
  <c r="J148" i="50"/>
  <c r="J149" i="50"/>
  <c r="J150" i="50"/>
  <c r="J151" i="50"/>
  <c r="J152" i="50"/>
  <c r="J153" i="50"/>
  <c r="J154" i="50"/>
  <c r="J155" i="50"/>
  <c r="J156" i="50"/>
  <c r="J157" i="50"/>
  <c r="J158" i="50"/>
  <c r="J159" i="50"/>
  <c r="J160" i="50"/>
  <c r="J161" i="50"/>
  <c r="J162" i="50"/>
  <c r="J163" i="50"/>
  <c r="J164" i="50"/>
  <c r="J165" i="50"/>
  <c r="J166" i="50"/>
  <c r="J167" i="50"/>
  <c r="J4" i="50"/>
  <c r="H165" i="51"/>
  <c r="H162" i="51"/>
  <c r="H159" i="51"/>
  <c r="H156" i="51"/>
  <c r="H155" i="51"/>
  <c r="H152" i="51"/>
  <c r="H151" i="51"/>
  <c r="H148" i="51"/>
  <c r="H145" i="51"/>
  <c r="H143" i="51"/>
  <c r="H140" i="51"/>
  <c r="H137" i="51"/>
  <c r="H134" i="51"/>
  <c r="H133" i="51"/>
  <c r="H130" i="51"/>
  <c r="H129" i="51"/>
  <c r="H126" i="51"/>
  <c r="H123" i="51"/>
  <c r="H120" i="51"/>
  <c r="H117" i="51"/>
  <c r="H116" i="51"/>
  <c r="H113" i="51"/>
  <c r="H110" i="51"/>
  <c r="H107" i="51"/>
  <c r="H104" i="51"/>
  <c r="H101" i="51"/>
  <c r="H100" i="51"/>
  <c r="H97" i="51"/>
  <c r="H94" i="51"/>
  <c r="H91" i="51"/>
  <c r="H88" i="51"/>
  <c r="H87" i="51"/>
  <c r="H84" i="51"/>
  <c r="H82" i="51"/>
  <c r="H81" i="51"/>
  <c r="H78" i="51"/>
  <c r="H75" i="51"/>
  <c r="H72" i="51"/>
  <c r="H69" i="51"/>
  <c r="H67" i="51"/>
  <c r="H65" i="51"/>
  <c r="H62" i="51"/>
  <c r="H59" i="51"/>
  <c r="H56" i="51"/>
  <c r="H53" i="51"/>
  <c r="H51" i="51"/>
  <c r="H49" i="51"/>
  <c r="H46" i="51"/>
  <c r="H43" i="51"/>
  <c r="H40" i="51"/>
  <c r="H37" i="51"/>
  <c r="H34" i="51"/>
  <c r="H30" i="51"/>
  <c r="H27" i="51"/>
  <c r="H24" i="51"/>
  <c r="H21" i="51"/>
  <c r="H19" i="51"/>
  <c r="H18" i="51"/>
  <c r="H17" i="51"/>
  <c r="H14" i="51"/>
  <c r="H11" i="51"/>
  <c r="H8" i="51"/>
  <c r="H5" i="51"/>
  <c r="H2" i="51"/>
  <c r="M4" i="50"/>
  <c r="A88" i="94" l="1"/>
  <c r="A89" i="94" s="1"/>
  <c r="A90" i="94" s="1"/>
  <c r="A91" i="94" s="1"/>
  <c r="A92" i="94" s="1"/>
  <c r="A93" i="94" s="1"/>
  <c r="A94" i="94" s="1"/>
  <c r="A95" i="94" s="1"/>
  <c r="A96" i="94" s="1"/>
  <c r="A97" i="94" s="1"/>
  <c r="A98" i="94" s="1"/>
  <c r="A99" i="94" s="1"/>
  <c r="A100" i="94" s="1"/>
  <c r="A101" i="94" s="1"/>
  <c r="A102" i="94" s="1"/>
  <c r="A103" i="94" s="1"/>
  <c r="A104" i="94" s="1"/>
  <c r="A105" i="94" s="1"/>
  <c r="A106" i="94" s="1"/>
  <c r="A107" i="94" s="1"/>
  <c r="A108" i="94" s="1"/>
  <c r="A109" i="94" s="1"/>
  <c r="A110" i="94" s="1"/>
  <c r="M209" i="56"/>
  <c r="M223" i="56"/>
  <c r="M197" i="56"/>
  <c r="M185" i="56"/>
  <c r="M177" i="56"/>
  <c r="M229" i="56"/>
  <c r="M150" i="56"/>
  <c r="M236" i="56"/>
  <c r="M189" i="56"/>
  <c r="M132" i="56"/>
  <c r="M86" i="56"/>
  <c r="M30" i="56"/>
  <c r="M121" i="56"/>
  <c r="M16" i="56"/>
  <c r="M72" i="56"/>
  <c r="M164" i="56"/>
  <c r="M95" i="56"/>
  <c r="M202" i="56"/>
  <c r="M46" i="56"/>
  <c r="M125" i="56"/>
  <c r="M79" i="56"/>
  <c r="M22" i="56"/>
  <c r="M111" i="56"/>
  <c r="M57" i="56"/>
  <c r="M213" i="56"/>
  <c r="M7" i="56"/>
  <c r="M139" i="56"/>
  <c r="M92" i="56"/>
  <c r="M158" i="56"/>
  <c r="M106" i="56"/>
  <c r="M51" i="56"/>
  <c r="M40" i="56"/>
  <c r="M219" i="56"/>
  <c r="M172" i="56"/>
  <c r="M117" i="56"/>
  <c r="M65" i="56"/>
  <c r="M7" i="50"/>
  <c r="M10" i="50"/>
  <c r="M13" i="50"/>
  <c r="M16" i="50"/>
  <c r="M19" i="50"/>
  <c r="M20" i="50"/>
  <c r="M21" i="50"/>
  <c r="M23" i="50"/>
  <c r="M26" i="50"/>
  <c r="M29" i="50"/>
  <c r="M32" i="50"/>
  <c r="M35" i="50"/>
  <c r="M37" i="50"/>
  <c r="M39" i="50"/>
  <c r="M42" i="50"/>
  <c r="M45" i="50"/>
  <c r="M48" i="50"/>
  <c r="M51" i="50"/>
  <c r="M53" i="50"/>
  <c r="M55" i="50"/>
  <c r="M58" i="50"/>
  <c r="M61" i="50"/>
  <c r="M64" i="50"/>
  <c r="M67" i="50"/>
  <c r="M68" i="50"/>
  <c r="M70" i="50"/>
  <c r="M72" i="50"/>
  <c r="M75" i="50"/>
  <c r="M78" i="50"/>
  <c r="M81" i="50"/>
  <c r="M84" i="50"/>
  <c r="M87" i="50"/>
  <c r="M90" i="50"/>
  <c r="M91" i="50"/>
  <c r="M94" i="50"/>
  <c r="M97" i="50"/>
  <c r="M100" i="50"/>
  <c r="M103" i="50"/>
  <c r="M104" i="50"/>
  <c r="M107" i="50"/>
  <c r="M110" i="50"/>
  <c r="M113" i="50"/>
  <c r="M116" i="50"/>
  <c r="M117" i="50"/>
  <c r="M120" i="50"/>
  <c r="M123" i="50"/>
  <c r="M126" i="50"/>
  <c r="M129" i="50"/>
  <c r="M130" i="50"/>
  <c r="M133" i="50"/>
  <c r="M134" i="50"/>
  <c r="M137" i="50"/>
  <c r="M143" i="50"/>
  <c r="M145" i="50"/>
  <c r="M148" i="50"/>
  <c r="M149" i="50"/>
  <c r="M152" i="50"/>
  <c r="M153" i="50"/>
  <c r="M156" i="50"/>
  <c r="M159" i="50"/>
  <c r="M162" i="50"/>
  <c r="M165" i="50"/>
  <c r="T6" i="41"/>
  <c r="T7" i="41"/>
  <c r="T8" i="41"/>
  <c r="T9" i="41"/>
  <c r="T10" i="41"/>
  <c r="T11" i="41"/>
  <c r="T12" i="41"/>
  <c r="T13" i="41"/>
  <c r="T14" i="41"/>
  <c r="T15" i="41"/>
  <c r="T16" i="41"/>
  <c r="T17" i="41"/>
  <c r="T18" i="41"/>
  <c r="T19" i="41"/>
  <c r="T20" i="41"/>
  <c r="T21" i="41"/>
  <c r="T22" i="41"/>
  <c r="T5" i="41"/>
  <c r="U5" i="38"/>
  <c r="U6" i="38"/>
  <c r="U7" i="38"/>
  <c r="U8" i="38"/>
  <c r="U9" i="38"/>
  <c r="U10" i="38"/>
  <c r="U11" i="38"/>
  <c r="U12" i="38"/>
  <c r="U13" i="38"/>
  <c r="U14" i="38"/>
  <c r="U15" i="38"/>
  <c r="U4" i="38"/>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 i="34"/>
  <c r="U6" i="29"/>
  <c r="U5" i="28"/>
  <c r="U6" i="28"/>
  <c r="U7" i="28"/>
  <c r="U8" i="28"/>
  <c r="U9" i="28"/>
  <c r="U10" i="28"/>
  <c r="U11" i="28"/>
  <c r="U12" i="28"/>
  <c r="U13" i="28"/>
  <c r="U14" i="28"/>
  <c r="U15" i="28"/>
  <c r="U16" i="28"/>
  <c r="U17" i="28"/>
  <c r="U18" i="28"/>
  <c r="U19" i="28"/>
  <c r="U20" i="28"/>
  <c r="U21" i="28"/>
  <c r="U22" i="28"/>
  <c r="U23" i="28"/>
  <c r="U24" i="28"/>
  <c r="U25" i="28"/>
  <c r="U26" i="28"/>
  <c r="U27" i="28"/>
  <c r="U28" i="28"/>
  <c r="U29" i="28"/>
  <c r="U4" i="28"/>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5" i="31"/>
  <c r="A10" i="34"/>
  <c r="A16" i="34" s="1"/>
  <c r="A25" i="34" s="1"/>
  <c r="A31" i="34" s="1"/>
  <c r="A37" i="34" s="1"/>
  <c r="A111" i="94" l="1"/>
  <c r="A112" i="94" s="1"/>
  <c r="A113" i="94" s="1"/>
  <c r="A114" i="94" s="1"/>
  <c r="A115" i="94" s="1"/>
  <c r="A116" i="94" s="1"/>
  <c r="A117" i="94" s="1"/>
  <c r="A118" i="94" s="1"/>
  <c r="A119" i="94" s="1"/>
  <c r="A120" i="94" s="1"/>
  <c r="A121" i="94" s="1"/>
  <c r="A122" i="94" s="1"/>
  <c r="A123" i="94" s="1"/>
  <c r="A124" i="94" s="1"/>
  <c r="A125" i="94" s="1"/>
  <c r="A126" i="94" s="1"/>
  <c r="A127" i="94" s="1"/>
  <c r="A128" i="94" s="1"/>
  <c r="A129" i="94" s="1"/>
  <c r="A130" i="94" s="1"/>
  <c r="A131" i="94" s="1"/>
  <c r="A132" i="94" s="1"/>
  <c r="A133" i="94" s="1"/>
  <c r="A134" i="94" s="1"/>
  <c r="A135" i="94" s="1"/>
  <c r="A136" i="94" s="1"/>
  <c r="A137" i="94" s="1"/>
  <c r="A138" i="94" s="1"/>
  <c r="A139" i="94" s="1"/>
  <c r="A140" i="94" s="1"/>
  <c r="A141" i="94" s="1"/>
  <c r="A142" i="94" s="1"/>
  <c r="A143" i="94" s="1"/>
  <c r="A144" i="94" s="1"/>
  <c r="A145" i="94" s="1"/>
  <c r="A146" i="94" s="1"/>
  <c r="A147" i="94" s="1"/>
  <c r="A148" i="94" s="1"/>
  <c r="A149" i="94" s="1"/>
  <c r="A150" i="94" s="1"/>
  <c r="A151" i="94" s="1"/>
  <c r="A152" i="94" s="1"/>
  <c r="A153" i="94" s="1"/>
  <c r="A154" i="94" s="1"/>
  <c r="A155" i="94" s="1"/>
  <c r="A156" i="94" s="1"/>
  <c r="A157" i="94" s="1"/>
  <c r="A158" i="94" s="1"/>
  <c r="A159" i="94" s="1"/>
  <c r="A160" i="94" s="1"/>
  <c r="A161" i="94" s="1"/>
  <c r="A162" i="94" s="1"/>
  <c r="A163" i="94" s="1"/>
  <c r="A164" i="94" s="1"/>
  <c r="A165" i="94" s="1"/>
  <c r="A166" i="94" s="1"/>
  <c r="A167" i="94" s="1"/>
  <c r="A168" i="94" s="1"/>
  <c r="A169" i="94" s="1"/>
  <c r="A170" i="94" s="1"/>
  <c r="A171" i="94" s="1"/>
  <c r="A172" i="94" s="1"/>
  <c r="A173" i="94" s="1"/>
  <c r="A174" i="94" s="1"/>
  <c r="A175" i="94" s="1"/>
  <c r="A176" i="94" s="1"/>
  <c r="A177" i="94" s="1"/>
  <c r="A178" i="94" s="1"/>
  <c r="A179" i="94" s="1"/>
  <c r="A180" i="94" s="1"/>
  <c r="A181" i="94" s="1"/>
  <c r="A182" i="94" s="1"/>
  <c r="A183" i="94" s="1"/>
  <c r="A184" i="94" s="1"/>
  <c r="A185" i="94" s="1"/>
  <c r="A186" i="94" s="1"/>
  <c r="A187" i="94" s="1"/>
  <c r="A188" i="94" s="1"/>
  <c r="A189" i="94" s="1"/>
  <c r="A190" i="94" s="1"/>
  <c r="A191" i="94" s="1"/>
  <c r="A192" i="94" s="1"/>
  <c r="A193" i="94" s="1"/>
  <c r="A194" i="94" s="1"/>
  <c r="A195" i="94" s="1"/>
  <c r="A196" i="94" s="1"/>
  <c r="A197" i="94" s="1"/>
  <c r="A198" i="94" s="1"/>
  <c r="A199" i="94" s="1"/>
  <c r="A200" i="94" s="1"/>
  <c r="A201" i="94" s="1"/>
  <c r="A202" i="94" s="1"/>
  <c r="A203" i="94" s="1"/>
  <c r="A204" i="94" s="1"/>
  <c r="A205" i="94" s="1"/>
  <c r="A206" i="94" s="1"/>
  <c r="A207" i="94" s="1"/>
  <c r="A208" i="94" s="1"/>
  <c r="B211" i="94" s="1"/>
  <c r="A85" i="31"/>
  <c r="A98" i="31" s="1"/>
  <c r="A111" i="31" s="1"/>
  <c r="A5" i="22"/>
  <c r="A6" i="22" s="1"/>
  <c r="A7" i="22" s="1"/>
  <c r="A8" i="22" s="1"/>
  <c r="A9" i="22" s="1"/>
  <c r="A10" i="22" s="1"/>
  <c r="A11" i="22" s="1"/>
  <c r="A12" i="22" s="1"/>
  <c r="A13" i="22" s="1"/>
  <c r="J5" i="16"/>
  <c r="J6" i="16"/>
  <c r="J7" i="16"/>
  <c r="J8" i="16"/>
  <c r="J9" i="16"/>
  <c r="J10" i="16"/>
  <c r="J11" i="16"/>
  <c r="J12" i="16"/>
  <c r="J13" i="16"/>
  <c r="J14" i="16"/>
  <c r="J15" i="16"/>
  <c r="J16" i="16"/>
  <c r="J4" i="16"/>
  <c r="A5" i="16"/>
  <c r="A6" i="16" s="1"/>
  <c r="A7" i="16" s="1"/>
  <c r="A8" i="16" s="1"/>
  <c r="A9" i="16" s="1"/>
  <c r="A10" i="16" s="1"/>
  <c r="A11" i="16" s="1"/>
  <c r="A12" i="16" s="1"/>
  <c r="A13" i="16" s="1"/>
  <c r="A14" i="16" s="1"/>
  <c r="A15" i="16" s="1"/>
  <c r="A16" i="16"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G77" i="101"/>
  <c r="H114" i="9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tc={8EE7F467-2F89-4DB6-829D-4E1AB09EE752}</author>
  </authors>
  <commentList>
    <comment ref="B393" authorId="0" shapeId="0" xr:uid="{8EE7F467-2F89-4DB6-829D-4E1AB09EE752}">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tc={CBEC0A02-913F-42FC-AC74-385B0484CDEB}</author>
    <author>tc={7E5AF97C-FD6C-4A93-850F-2CD7597EF31B}</author>
    <author>tc={D87C0C37-B57C-411C-88EA-962C01ECBA79}</author>
    <author>tc={BFBAF790-5549-4F21-820B-9298BC92B58A}</author>
    <author>tc={484C45F5-70D1-4BB8-80EA-85F9023A9BAE}</author>
    <author>tc={410830B3-DBDC-453E-A5FA-6586F50F023E}</author>
    <author>tc={EFFF1260-1CFA-494D-926E-6B39667F2C30}</author>
    <author>tc={F0EE3A4C-5BD2-4F2B-9888-A76A444CA66E}</author>
    <author>tc={F87A6CA2-8B16-42EF-AE4B-0A0A82104179}</author>
    <author>tc={E75F7DA2-79D4-4472-87FC-CA0DC4F77692}</author>
    <author>tc={CAB9D710-F130-4F4A-BC0D-E60A168EE1E8}</author>
  </authors>
  <commentList>
    <comment ref="P25" authorId="0" shapeId="0" xr:uid="{CBEC0A02-913F-42FC-AC74-385B0484CDEB}">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 shapeId="0" xr:uid="{7E5AF97C-FD6C-4A93-850F-2CD7597EF31B}">
      <text>
        <t>[Threaded comment]
Your version of Excel allows you to read this threaded comment; however, any edits to it will get removed if the file is opened in a newer version of Excel. Learn more: https://go.microsoft.com/fwlink/?linkid=870924
Comment:
    found manually</t>
      </text>
    </comment>
    <comment ref="P48" authorId="2" shapeId="0" xr:uid="{D87C0C37-B57C-411C-88EA-962C01ECBA7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5" authorId="3" shapeId="0" xr:uid="{BFBAF790-5549-4F21-820B-9298BC92B58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9" authorId="4" shapeId="0" xr:uid="{484C45F5-70D1-4BB8-80EA-85F9023A9BA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M61" authorId="5" shapeId="0" xr:uid="{410830B3-DBDC-453E-A5FA-6586F50F023E}">
      <text>
        <t>[Threaded comment]
Your version of Excel allows you to read this threaded comment; however, any edits to it will get removed if the file is opened in a newer version of Excel. Learn more: https://go.microsoft.com/fwlink/?linkid=870924
Comment:
    wrong concept</t>
      </text>
    </comment>
    <comment ref="P64" authorId="6" shapeId="0" xr:uid="{EFFF1260-1CFA-494D-926E-6B39667F2C30}">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68" authorId="7" shapeId="0" xr:uid="{F0EE3A4C-5BD2-4F2B-9888-A76A444CA66E}">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69" authorId="8" shapeId="0" xr:uid="{F87A6CA2-8B16-42EF-AE4B-0A0A82104179}">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3" authorId="9" shapeId="0" xr:uid="{E75F7DA2-79D4-4472-87FC-CA0DC4F77692}">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4" authorId="10" shapeId="0" xr:uid="{CAB9D710-F130-4F4A-BC0D-E60A168EE1E8}">
      <text>
        <t>[Threaded comment]
Your version of Excel allows you to read this threaded comment; however, any edits to it will get removed if the file is opened in a newer version of Excel. Learn more: https://go.microsoft.com/fwlink/?linkid=870924
Comment:
    found manually in NCI</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tc={53CC39B3-CA06-4F9D-A5F3-D01FB2079FA9}</author>
    <author>tc={F5B51096-3EAD-4F0E-8E7A-605D0628DA7B}</author>
    <author>tc={E8BF67E4-9318-4CC4-83E4-65038147B8A3}</author>
    <author>tc={8F44C226-7757-457D-862C-727EA5479A89}</author>
    <author>tc={380A80D0-461D-4FEE-979B-488117AF9D7F}</author>
    <author>tc={BA50A8FE-D962-4EA5-A302-4FAF0BAC88AA}</author>
    <author>tc={4F563FA9-0451-4D7A-8635-DF51FD9C9A43}</author>
    <author>tc={7C52ACEF-710C-4864-B7EE-91CE032CF5C5}</author>
    <author>tc={F637A199-D495-4185-B062-A98C9E26F209}</author>
    <author>tc={AB640C9B-AFDC-4C2B-8E4D-85C06EC6597B}</author>
    <author>tc={41FB51E6-9C8F-4E28-AFA8-88422795A26D}</author>
    <author>tc={0720E4C4-FB91-4547-81E4-8DBCC289C3FD}</author>
    <author>tc={34E66E5E-67DB-4475-B489-30BB4AFA3228}</author>
    <author>tc={8D7A7C03-2684-44BB-905E-BCAAAC9D1BDE}</author>
    <author>tc={696002C3-70B1-4EA9-AF51-E865F9332F7F}</author>
    <author>tc={58084376-C343-40FB-A064-94439542268C}</author>
    <author>tc={1CD30444-912A-4F21-90E8-74CB0B83207E}</author>
  </authors>
  <commentList>
    <comment ref="R3" authorId="0" shapeId="0" xr:uid="{53CC39B3-CA06-4F9D-A5F3-D01FB2079FA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Q7" authorId="1" shapeId="0" xr:uid="{F5B51096-3EAD-4F0E-8E7A-605D0628DA7B}">
      <text>
        <t>[Threaded comment]
Your version of Excel allows you to read this threaded comment; however, any edits to it will get removed if the file is opened in a newer version of Excel. Learn more: https://go.microsoft.com/fwlink/?linkid=870924
Comment:
    found manually</t>
      </text>
    </comment>
    <comment ref="R7" authorId="2" shapeId="0" xr:uid="{E8BF67E4-9318-4CC4-83E4-65038147B8A3}">
      <text>
        <t>[Threaded comment]
Your version of Excel allows you to read this threaded comment; however, any edits to it will get removed if the file is opened in a newer version of Excel. Learn more: https://go.microsoft.com/fwlink/?linkid=870924
Comment:
    found manually, but might be not the best fit</t>
      </text>
    </comment>
    <comment ref="R9" authorId="3" shapeId="0" xr:uid="{8F44C226-7757-457D-862C-727EA5479A8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R16" authorId="4" shapeId="0" xr:uid="{380A80D0-461D-4FEE-979B-488117AF9D7F}">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17" authorId="5" shapeId="0" xr:uid="{BA50A8FE-D962-4EA5-A302-4FAF0BAC88AA}">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0" authorId="6" shapeId="0" xr:uid="{4F563FA9-0451-4D7A-8635-DF51FD9C9A43}">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1" authorId="7" shapeId="0" xr:uid="{7C52ACEF-710C-4864-B7EE-91CE032CF5C5}">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2" authorId="8" shapeId="0" xr:uid="{F637A199-D495-4185-B062-A98C9E26F209}">
      <text>
        <t>[Threaded comment]
Your version of Excel allows you to read this threaded comment; however, any edits to it will get removed if the file is opened in a newer version of Excel. Learn more: https://go.microsoft.com/fwlink/?linkid=870924
Comment:
    found manually</t>
      </text>
    </comment>
    <comment ref="R25" authorId="9" shapeId="0" xr:uid="{AB640C9B-AFDC-4C2B-8E4D-85C06EC6597B}">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7" authorId="10" shapeId="0" xr:uid="{41FB51E6-9C8F-4E28-AFA8-88422795A26D}">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8" authorId="11" shapeId="0" xr:uid="{0720E4C4-FB91-4547-81E4-8DBCC289C3FD}">
      <text>
        <t>[Threaded comment]
Your version of Excel allows you to read this threaded comment; however, any edits to it will get removed if the file is opened in a newer version of Excel. Learn more: https://go.microsoft.com/fwlink/?linkid=870924
Comment:
    found manually</t>
      </text>
    </comment>
    <comment ref="R32" authorId="12" shapeId="0" xr:uid="{34E66E5E-67DB-4475-B489-30BB4AFA3228}">
      <text>
        <t>[Threaded comment]
Your version of Excel allows you to read this threaded comment; however, any edits to it will get removed if the file is opened in a newer version of Excel. Learn more: https://go.microsoft.com/fwlink/?linkid=870924
Comment:
    found manually</t>
      </text>
    </comment>
    <comment ref="R33" authorId="13" shapeId="0" xr:uid="{8D7A7C03-2684-44BB-905E-BCAAAC9D1BDE}">
      <text>
        <t>[Threaded comment]
Your version of Excel allows you to read this threaded comment; however, any edits to it will get removed if the file is opened in a newer version of Excel. Learn more: https://go.microsoft.com/fwlink/?linkid=870924
Comment:
    did not find the concept in NCIm. FOund in NCIt manually</t>
      </text>
    </comment>
    <comment ref="R34" authorId="14" shapeId="0" xr:uid="{696002C3-70B1-4EA9-AF51-E865F9332F7F}">
      <text>
        <t>[Threaded comment]
Your version of Excel allows you to read this threaded comment; however, any edits to it will get removed if the file is opened in a newer version of Excel. Learn more: https://go.microsoft.com/fwlink/?linkid=870924
Comment:
    found manually</t>
      </text>
    </comment>
    <comment ref="R39" authorId="15" shapeId="0" xr:uid="{58084376-C343-40FB-A064-94439542268C}">
      <text>
        <t>[Threaded comment]
Your version of Excel allows you to read this threaded comment; however, any edits to it will get removed if the file is opened in a newer version of Excel. Learn more: https://go.microsoft.com/fwlink/?linkid=870924
Comment:
    found manualluy</t>
      </text>
    </comment>
    <comment ref="R44" authorId="16" shapeId="0" xr:uid="{1CD30444-912A-4F21-90E8-74CB0B83207E}">
      <text>
        <t>[Threaded comment]
Your version of Excel allows you to read this threaded comment; however, any edits to it will get removed if the file is opened in a newer version of Excel. Learn more: https://go.microsoft.com/fwlink/?linkid=870924
Comment:
    found manualluy</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tc={0010BEBB-A522-4534-9404-88D54C24E2E5}</author>
    <author>tc={2B72BD9C-A73C-4F7C-9A15-9F6D3FF81191}</author>
    <author>tc={20C63964-D35D-459A-9BD5-BDEAB8378657}</author>
    <author>tc={F3B682EB-8502-477D-B410-5B7D1A5AEB69}</author>
    <author>tc={4A6AEC29-3CE1-4627-A0D6-825934EEDF7A}</author>
    <author>tc={FD649FA9-A8C0-45EC-B9BB-AB9BC7C363BD}</author>
    <author>tc={46BA1E26-13B7-4707-AFDD-5BCDF956BE49}</author>
    <author>tc={4B72C8E0-DBAA-4BAA-8FDE-8F8EE9434AAA}</author>
    <author>tc={47266862-C86D-4183-89F6-B56565D7E987}</author>
    <author>tc={9DDAB4C2-16BB-4E5C-84B9-8096BDE230B0}</author>
    <author>tc={E953FA64-3E99-44B2-8C38-23E868584F08}</author>
    <author>tc={0A7C1247-13FB-4272-ABCC-1833E81CB697}</author>
    <author>tc={1212FA13-FA5C-4E81-B116-7B1C34455B71}</author>
  </authors>
  <commentList>
    <comment ref="Q3" authorId="0" shapeId="0" xr:uid="{0010BEBB-A522-4534-9404-88D54C24E2E5}">
      <text>
        <t>[Threaded comment]
Your version of Excel allows you to read this threaded comment; however, any edits to it will get removed if the file is opened in a newer version of Excel. Learn more: https://go.microsoft.com/fwlink/?linkid=870924
Comment:
    found manually</t>
      </text>
    </comment>
    <comment ref="Q7" authorId="1" shapeId="0" xr:uid="{2B72BD9C-A73C-4F7C-9A15-9F6D3FF81191}">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20C63964-D35D-459A-9BD5-BDEAB8378657}">
      <text>
        <t>[Threaded comment]
Your version of Excel allows you to read this threaded comment; however, any edits to it will get removed if the file is opened in a newer version of Excel. Learn more: https://go.microsoft.com/fwlink/?linkid=870924
Comment:
    found manually</t>
      </text>
    </comment>
    <comment ref="P13" authorId="3" shapeId="0" xr:uid="{F3B682EB-8502-477D-B410-5B7D1A5AEB69}">
      <text>
        <t>[Threaded comment]
Your version of Excel allows you to read this threaded comment; however, any edits to it will get removed if the file is opened in a newer version of Excel. Learn more: https://go.microsoft.com/fwlink/?linkid=870924
Comment:
    found manually</t>
      </text>
    </comment>
    <comment ref="P14" authorId="4" shapeId="0" xr:uid="{4A6AEC29-3CE1-4627-A0D6-825934EEDF7A}">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P16" authorId="5" shapeId="0" xr:uid="{FD649FA9-A8C0-45EC-B9BB-AB9BC7C363BD}">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6" shapeId="0" xr:uid="{46BA1E26-13B7-4707-AFDD-5BCDF956BE49}">
      <text>
        <t>[Threaded comment]
Your version of Excel allows you to read this threaded comment; however, any edits to it will get removed if the file is opened in a newer version of Excel. Learn more: https://go.microsoft.com/fwlink/?linkid=870924
Comment:
    found manually</t>
      </text>
    </comment>
    <comment ref="P18" authorId="7" shapeId="0" xr:uid="{4B72C8E0-DBAA-4BAA-8FDE-8F8EE9434AAA}">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8" shapeId="0" xr:uid="{47266862-C86D-4183-89F6-B56565D7E987}">
      <text>
        <t>[Threaded comment]
Your version of Excel allows you to read this threaded comment; however, any edits to it will get removed if the file is opened in a newer version of Excel. Learn more: https://go.microsoft.com/fwlink/?linkid=870924
Comment:
    found manually</t>
      </text>
    </comment>
    <comment ref="P25" authorId="9" shapeId="0" xr:uid="{9DDAB4C2-16BB-4E5C-84B9-8096BDE230B0}">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0" shapeId="0" xr:uid="{E953FA64-3E99-44B2-8C38-23E868584F08}">
      <text>
        <t>[Threaded comment]
Your version of Excel allows you to read this threaded comment; however, any edits to it will get removed if the file is opened in a newer version of Excel. Learn more: https://go.microsoft.com/fwlink/?linkid=870924
Comment:
    found manually</t>
      </text>
    </comment>
    <comment ref="P43" authorId="11" shapeId="0" xr:uid="{0A7C1247-13FB-4272-ABCC-1833E81CB697}">
      <text>
        <t>[Threaded comment]
Your version of Excel allows you to read this threaded comment; however, any edits to it will get removed if the file is opened in a newer version of Excel. Learn more: https://go.microsoft.com/fwlink/?linkid=870924
Comment:
    found manually</t>
      </text>
    </comment>
    <comment ref="G56" authorId="12" shapeId="0" xr:uid="{1212FA13-FA5C-4E81-B116-7B1C34455B71}">
      <text>
        <t>[Threaded comment]
Your version of Excel allows you to read this threaded comment; however, any edits to it will get removed if the file is opened in a newer version of Excel. Learn more: https://go.microsoft.com/fwlink/?linkid=870924
Comment:
    This number is close to 4, and it is mostly due to the fact that for many CDEs their question text is very semantically overloaded.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tc={0D981C18-30A5-4E08-A2DC-0F773E7555DB}</author>
    <author>tc={3F3B53E1-4AA1-4E6D-BAD4-4C1FF9377459}</author>
  </authors>
  <commentList>
    <comment ref="N3" authorId="0" shapeId="0" xr:uid="{0D981C18-30A5-4E08-A2DC-0F773E7555D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7" authorId="1" shapeId="0" xr:uid="{3F3B53E1-4AA1-4E6D-BAD4-4C1FF9377459}">
      <text>
        <t>[Threaded comment]
Your version of Excel allows you to read this threaded comment; however, any edits to it will get removed if the file is opened in a newer version of Excel. Learn more: https://go.microsoft.com/fwlink/?linkid=870924
Comment:
    not in NCI</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tc={F2322A90-4749-459B-8BF9-E184D27728EB}</author>
  </authors>
  <commentList>
    <comment ref="M27" authorId="0" shapeId="0" xr:uid="{F2322A90-4749-459B-8BF9-E184D27728EB}">
      <text>
        <t>[Threaded comment]
Your version of Excel allows you to read this threaded comment; however, any edits to it will get removed if the file is opened in a newer version of Excel. Learn more: https://go.microsoft.com/fwlink/?linkid=870924
Comment:
    we don't need both</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tc={D070780F-9ED6-4B7E-902A-993C123BB057}</author>
    <author>tc={80130DB9-EBF6-402E-A7FD-32C5243FD7BF}</author>
    <author>tc={89B2049F-0991-4B7D-A1EB-67AE56B58FA4}</author>
    <author>tc={304BE482-DCE7-41E9-9B80-EE54AD76ACAF}</author>
    <author>tc={A9D67953-989B-4721-ACAF-B77AFCF00CD5}</author>
    <author>tc={37F536D5-511D-4F91-BFC5-BAD06FE57D7F}</author>
    <author>tc={873334E2-E087-4D14-8972-DDC57B04D44F}</author>
  </authors>
  <commentList>
    <comment ref="Q7" authorId="0" shapeId="0" xr:uid="{D070780F-9ED6-4B7E-902A-993C123BB057}">
      <text>
        <t>[Threaded comment]
Your version of Excel allows you to read this threaded comment; however, any edits to it will get removed if the file is opened in a newer version of Excel. Learn more: https://go.microsoft.com/fwlink/?linkid=870924
Comment:
    found manually</t>
      </text>
    </comment>
    <comment ref="Q8" authorId="1" shapeId="0" xr:uid="{80130DB9-EBF6-402E-A7FD-32C5243FD7BF}">
      <text>
        <t>[Threaded comment]
Your version of Excel allows you to read this threaded comment; however, any edits to it will get removed if the file is opened in a newer version of Excel. Learn more: https://go.microsoft.com/fwlink/?linkid=870924
Comment:
    found manually</t>
      </text>
    </comment>
    <comment ref="Q10" authorId="2" shapeId="0" xr:uid="{89B2049F-0991-4B7D-A1EB-67AE56B58FA4}">
      <text>
        <t>[Threaded comment]
Your version of Excel allows you to read this threaded comment; however, any edits to it will get removed if the file is opened in a newer version of Excel. Learn more: https://go.microsoft.com/fwlink/?linkid=870924
Comment:
    found manually</t>
      </text>
    </comment>
    <comment ref="Q13" authorId="3" shapeId="0" xr:uid="{304BE482-DCE7-41E9-9B80-EE54AD76ACAF}">
      <text>
        <t>[Threaded comment]
Your version of Excel allows you to read this threaded comment; however, any edits to it will get removed if the file is opened in a newer version of Excel. Learn more: https://go.microsoft.com/fwlink/?linkid=870924
Comment:
    found manually</t>
      </text>
    </comment>
    <comment ref="Q17" authorId="4" shapeId="0" xr:uid="{A9D67953-989B-4721-ACAF-B77AFCF00CD5}">
      <text>
        <t>[Threaded comment]
Your version of Excel allows you to read this threaded comment; however, any edits to it will get removed if the file is opened in a newer version of Excel. Learn more: https://go.microsoft.com/fwlink/?linkid=870924
Comment:
    found manually</t>
      </text>
    </comment>
    <comment ref="Q32" authorId="5" shapeId="0" xr:uid="{37F536D5-511D-4F91-BFC5-BAD06FE57D7F}">
      <text>
        <t>[Threaded comment]
Your version of Excel allows you to read this threaded comment; however, any edits to it will get removed if the file is opened in a newer version of Excel. Learn more: https://go.microsoft.com/fwlink/?linkid=870924
Comment:
    found manually</t>
      </text>
    </comment>
    <comment ref="Q43" authorId="6" shapeId="0" xr:uid="{873334E2-E087-4D14-8972-DDC57B04D44F}">
      <text>
        <t>[Threaded comment]
Your version of Excel allows you to read this threaded comment; however, any edits to it will get removed if the file is opened in a newer version of Excel. Learn more: https://go.microsoft.com/fwlink/?linkid=870924
Comment:
    found manually. Not the best fit concept, will exclude from the mappng and the concept hierarchy</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tc={1D2F9FCA-421C-40A7-B55B-4D4472A915BD}</author>
    <author>tc={1F3AECDD-1B06-4368-B0FB-1A2F345BDE67}</author>
    <author>tc={373133A8-B659-49A7-9D6D-B145F253A6CA}</author>
    <author>tc={BC003A62-7DA9-4CC6-A1BA-9DCE3A79CCEC}</author>
    <author>tc={CFB5ECF1-F628-4911-8763-4B1D805D6FE9}</author>
    <author>tc={52D80508-E7B1-4EB4-B939-2B18C28E8A7E}</author>
    <author>tc={736985B0-3B1A-436B-84E4-79EB9BC46CDB}</author>
    <author>tc={8C627ECD-C691-4E73-B21B-D2F374C6E728}</author>
    <author>tc={B6F933E6-2363-47D2-8EF7-8A907F61D19C}</author>
    <author>tc={E2C8DF02-A9F3-4610-81D6-3AE976301B76}</author>
    <author>tc={C5E9E3B8-9006-4167-9F30-B52EAD0169F5}</author>
    <author>tc={462C82D4-20A6-430F-B28E-8E1EF855D2F6}</author>
    <author>tc={50E8BB63-E5F0-42EC-8F61-DD1AA6CA42CB}</author>
    <author>tc={4886A26C-ADA4-46B8-AEB9-CD0D66B55942}</author>
    <author>tc={DE60274E-FB8E-4B53-8AC0-6427124F5BD2}</author>
    <author>tc={A84EB9FD-37C2-4861-8741-F209AF901615}</author>
    <author>tc={4739A5E5-B770-47AD-BB15-622AA7869080}</author>
    <author>tc={9F4614CE-859B-4DFA-982A-6CF8981268EC}</author>
    <author>tc={8EB3AE13-B43A-4084-ABE1-959423359920}</author>
    <author>tc={89E4B4B3-08A5-44CA-9909-60F61D244761}</author>
    <author>tc={B261D126-B03B-41C1-86FA-2BD2A5EB845D}</author>
    <author>tc={6DF3827E-8708-497F-871F-B214688A89A4}</author>
  </authors>
  <commentList>
    <comment ref="T14" authorId="0" shapeId="0" xr:uid="{1D2F9FCA-421C-40A7-B55B-4D4472A915BD}">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T18" authorId="1" shapeId="0" xr:uid="{1F3AECDD-1B06-4368-B0FB-1A2F345BDE67}">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S44" authorId="2" shapeId="0" xr:uid="{373133A8-B659-49A7-9D6D-B145F253A6CA}">
      <text>
        <t>[Threaded comment]
Your version of Excel allows you to read this threaded comment; however, any edits to it will get removed if the file is opened in a newer version of Excel. Learn more: https://go.microsoft.com/fwlink/?linkid=870924
Comment:
    We might want to include "effect" into the list of stop words. Need to think about it</t>
      </text>
    </comment>
    <comment ref="S55" authorId="3" shapeId="0" xr:uid="{BC003A62-7DA9-4CC6-A1BA-9DCE3A79CCEC}">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T61" authorId="4" shapeId="0" xr:uid="{CFB5ECF1-F628-4911-8763-4B1D805D6FE9}">
      <text>
        <t>[Threaded comment]
Your version of Excel allows you to read this threaded comment; however, any edits to it will get removed if the file is opened in a newer version of Excel. Learn more: https://go.microsoft.com/fwlink/?linkid=870924
Comment:
    a wrong concept</t>
      </text>
    </comment>
    <comment ref="T62" authorId="5" shapeId="0" xr:uid="{52D80508-E7B1-4EB4-B939-2B18C28E8A7E}">
      <text>
        <t>[Threaded comment]
Your version of Excel allows you to read this threaded comment; however, any edits to it will get removed if the file is opened in a newer version of Excel. Learn more: https://go.microsoft.com/fwlink/?linkid=870924
Comment:
    a wrong concept</t>
      </text>
    </comment>
    <comment ref="T65" authorId="6" shapeId="0" xr:uid="{736985B0-3B1A-436B-84E4-79EB9BC46CDB}">
      <text>
        <t>[Threaded comment]
Your version of Excel allows you to read this threaded comment; however, any edits to it will get removed if the file is opened in a newer version of Excel. Learn more: https://go.microsoft.com/fwlink/?linkid=870924
Comment:
    same as below</t>
      </text>
    </comment>
    <comment ref="T72" authorId="7" shapeId="0" xr:uid="{8C627ECD-C691-4E73-B21B-D2F374C6E728}">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T84" authorId="8" shapeId="0" xr:uid="{B6F933E6-2363-47D2-8EF7-8A907F61D19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98" authorId="9" shapeId="0" xr:uid="{E2C8DF02-A9F3-4610-81D6-3AE976301B76}">
      <text>
        <t>[Threaded comment]
Your version of Excel allows you to read this threaded comment; however, any edits to it will get removed if the file is opened in a newer version of Excel. Learn more: https://go.microsoft.com/fwlink/?linkid=870924
Comment:
    a wrong concept</t>
      </text>
    </comment>
    <comment ref="T107" authorId="10" shapeId="0" xr:uid="{C5E9E3B8-9006-4167-9F30-B52EAD0169F5}">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15" authorId="11" shapeId="0" xr:uid="{462C82D4-20A6-430F-B28E-8E1EF855D2F6}">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25" authorId="12" shapeId="0" xr:uid="{50E8BB63-E5F0-42EC-8F61-DD1AA6CA42CB}">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T127" authorId="13" shapeId="0" xr:uid="{4886A26C-ADA4-46B8-AEB9-CD0D66B55942}">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T140" authorId="14" shapeId="0" xr:uid="{DE60274E-FB8E-4B53-8AC0-6427124F5BD2}">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T153" authorId="15" shapeId="0" xr:uid="{A84EB9FD-37C2-4861-8741-F209AF901615}">
      <text>
        <t>[Threaded comment]
Your version of Excel allows you to read this threaded comment; however, any edits to it will get removed if the file is opened in a newer version of Excel. Learn more: https://go.microsoft.com/fwlink/?linkid=870924
Comment:
    wrong concept</t>
      </text>
    </comment>
    <comment ref="T156" authorId="16" shapeId="0" xr:uid="{4739A5E5-B770-47AD-BB15-622AA7869080}">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T161" authorId="17" shapeId="0" xr:uid="{9F4614CE-859B-4DFA-982A-6CF8981268E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167" authorId="18" shapeId="0" xr:uid="{8EB3AE13-B43A-4084-ABE1-959423359920}">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T193" authorId="19" shapeId="0" xr:uid="{89E4B4B3-08A5-44CA-9909-60F61D244761}">
      <text>
        <t>[Threaded comment]
Your version of Excel allows you to read this threaded comment; however, any edits to it will get removed if the file is opened in a newer version of Excel. Learn more: https://go.microsoft.com/fwlink/?linkid=870924
Comment:
    wrong concept</t>
      </text>
    </comment>
    <comment ref="T194" authorId="20" shapeId="0" xr:uid="{B261D126-B03B-41C1-86FA-2BD2A5EB845D}">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T234" authorId="21" shapeId="0" xr:uid="{6DF3827E-8708-497F-871F-B214688A89A4}">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tc={F5A6F6F7-F74E-4F7A-9215-E4F4C2BBC40D}</author>
    <author>tc={2E3B127A-0410-439C-BD8F-C6C6C99AAC4A}</author>
  </authors>
  <commentList>
    <comment ref="M3" authorId="0" shapeId="0" xr:uid="{F5A6F6F7-F74E-4F7A-9215-E4F4C2BBC40D}">
      <text>
        <t>[Threaded comment]
Your version of Excel allows you to read this threaded comment; however, any edits to it will get removed if the file is opened in a newer version of Excel. Learn more: https://go.microsoft.com/fwlink/?linkid=870924
Comment:
    there is also Person Name (C1547383) concept</t>
      </text>
    </comment>
    <comment ref="N68" authorId="1" shapeId="0" xr:uid="{2E3B127A-0410-439C-BD8F-C6C6C99AAC4A}">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tc={DB19C589-EC9B-468D-B84C-5962EC6C63AD}</author>
    <author>tc={96CDC051-23DF-4DF1-94D2-36441352A7BB}</author>
    <author>tc={BB103734-7440-406F-8F6D-10EA9CB13905}</author>
    <author>tc={0436B14A-6094-4C5A-BE97-534EB9E18A19}</author>
    <author>tc={A4F39ADD-9C8E-4340-9E06-4A0A06899EF5}</author>
    <author>tc={815FF32C-9508-4AD9-A1BB-79266DB4DE13}</author>
    <author>tc={0891D3B4-FEA7-40B7-A42D-CD4A3315F03A}</author>
    <author>tc={457DCCA8-6108-4D15-886E-CFF321ABA7E6}</author>
    <author>tc={92CCF77C-33D5-43C6-B958-C91974D1C152}</author>
    <author>tc={BE3911D0-CF02-46E5-A81A-7AC3B629410C}</author>
    <author>tc={C82583D9-1877-4AFA-A761-62F43D6CEAC5}</author>
  </authors>
  <commentList>
    <comment ref="M8" authorId="0" shapeId="0" xr:uid="{DB19C589-EC9B-468D-B84C-5962EC6C63AD}">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M12" authorId="1" shapeId="0" xr:uid="{96CDC051-23DF-4DF1-94D2-36441352A7BB}">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N57" authorId="2" shapeId="0" xr:uid="{BB103734-7440-406F-8F6D-10EA9CB13905}">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61" authorId="3" shapeId="0" xr:uid="{0436B14A-6094-4C5A-BE97-534EB9E18A19}">
      <text>
        <t>[Threaded comment]
Your version of Excel allows you to read this threaded comment; however, any edits to it will get removed if the file is opened in a newer version of Excel. Learn more: https://go.microsoft.com/fwlink/?linkid=870924
Comment:
    not in NCI</t>
      </text>
    </comment>
    <comment ref="N69" authorId="4" shapeId="0" xr:uid="{A4F39ADD-9C8E-4340-9E06-4A0A06899EF5}">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94" authorId="5" shapeId="0" xr:uid="{815FF32C-9508-4AD9-A1BB-79266DB4DE13}">
      <text>
        <t>[Threaded comment]
Your version of Excel allows you to read this threaded comment; however, any edits to it will get removed if the file is opened in a newer version of Excel. Learn more: https://go.microsoft.com/fwlink/?linkid=870924
Comment:
    wrong concept</t>
      </text>
    </comment>
    <comment ref="Q109" authorId="6" shapeId="0" xr:uid="{0891D3B4-FEA7-40B7-A42D-CD4A3315F03A}">
      <text>
        <t>[Threaded comment]
Your version of Excel allows you to read this threaded comment; however, any edits to it will get removed if the file is opened in a newer version of Excel. Learn more: https://go.microsoft.com/fwlink/?linkid=870924
Comment:
    found manually</t>
      </text>
    </comment>
    <comment ref="Q112" authorId="7" shapeId="0" xr:uid="{457DCCA8-6108-4D15-886E-CFF321ABA7E6}">
      <text>
        <t>[Threaded comment]
Your version of Excel allows you to read this threaded comment; however, any edits to it will get removed if the file is opened in a newer version of Excel. Learn more: https://go.microsoft.com/fwlink/?linkid=870924
Comment:
    found manually</t>
      </text>
    </comment>
    <comment ref="N121" authorId="8" shapeId="0" xr:uid="{92CCF77C-33D5-43C6-B958-C91974D1C152}">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142" authorId="9" shapeId="0" xr:uid="{BE3911D0-CF02-46E5-A81A-7AC3B629410C}">
      <text>
        <t>[Threaded comment]
Your version of Excel allows you to read this threaded comment; however, any edits to it will get removed if the file is opened in a newer version of Excel. Learn more: https://go.microsoft.com/fwlink/?linkid=870924
Comment:
    a wrong concept</t>
      </text>
    </comment>
    <comment ref="N145" authorId="10" shapeId="0" xr:uid="{C82583D9-1877-4AFA-A761-62F43D6CEAC5}">
      <text>
        <t>[Threaded comment]
Your version of Excel allows you to read this threaded comment; however, any edits to it will get removed if the file is opened in a newer version of Excel. Learn more: https://go.microsoft.com/fwlink/?linkid=870924
Comment:
    teh same as above</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tc={FC6C011E-B7B6-4204-9C9E-7B5280F4C38E}</author>
    <author>tc={866B4F94-6E33-4A48-8D1A-B7E4F2FA1554}</author>
    <author>tc={7BD2E863-4F97-4418-92DD-C356020399E6}</author>
  </authors>
  <commentList>
    <comment ref="L188" authorId="0" shapeId="0" xr:uid="{FC6C011E-B7B6-4204-9C9E-7B5280F4C38E}">
      <text>
        <t>[Threaded comment]
Your version of Excel allows you to read this threaded comment; however, any edits to it will get removed if the file is opened in a newer version of Excel. Learn more: https://go.microsoft.com/fwlink/?linkid=870924
Comment:
    we might want to add "occurence" to the list of stop words</t>
      </text>
    </comment>
    <comment ref="K190" authorId="1" shapeId="0" xr:uid="{866B4F94-6E33-4A48-8D1A-B7E4F2FA1554}">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 ref="K195" authorId="2" shapeId="0" xr:uid="{7BD2E863-4F97-4418-92DD-C356020399E6}">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tc={B6E799C0-F276-484F-B337-D97AF8F1366E}</author>
    <author>tc={5EE4C175-CCFF-413D-A95F-599F7BDA0392}</author>
    <author>tc={CCD62AAA-AC45-454C-9AB1-FE577B3C671E}</author>
    <author>tc={E162F26B-765D-492B-A345-74A67F692141}</author>
    <author>tc={4E4D5FEE-A2A3-49CC-921B-C33081DD2D11}</author>
    <author>tc={75CF2CCC-D659-4CF6-9037-D286BB479406}</author>
    <author>tc={21FBF453-3FB5-49DC-A3CE-59FB40BFDBB2}</author>
    <author>tc={443284AF-0BAE-4C28-B571-9920BD482560}</author>
    <author>tc={6A9A3178-52E8-49D7-A9B7-9AD84EBC4206}</author>
    <author>tc={89684BA7-53DE-4D7E-8984-D2E43E69B60A}</author>
    <author>tc={A4C09756-C82F-4D97-97C6-8AA6133306A0}</author>
    <author>tc={B9C01509-ABAB-4E8F-B4C2-6341C03B3D73}</author>
    <author>tc={61576E62-7336-4598-83D8-B69342F7A99E}</author>
    <author>tc={41701814-4D98-4C48-9EB9-CD9F167239E4}</author>
    <author>tc={07796F6C-5FAD-4D8F-8ADF-81244FFD64DB}</author>
    <author>tc={CB19E402-3CD8-4726-8C9C-178BF1B3DEFC}</author>
    <author>tc={CEF288BD-0F33-4CAE-B409-EC71F127BA06}</author>
    <author>tc={7652D67A-B329-4730-8352-FC5CBD0E2A09}</author>
    <author>tc={35B6F432-6EA6-4A6E-93AC-4ABDBD861264}</author>
    <author>tc={77854589-995F-4435-9D38-ED92102EFD2F}</author>
    <author>tc={D5EB2D1C-BBC1-40CD-A26C-2C17F9D270A5}</author>
    <author>tc={3CDF4842-1769-4D1E-BF33-58E46C46987E}</author>
    <author>tc={D2EE65F7-616B-435B-86A2-369AEDACAAC0}</author>
    <author>tc={7B7888EB-4C41-4EB4-B531-88C96DBA1E82}</author>
    <author>tc={077A32D2-2E7E-445D-9862-D40D05500748}</author>
    <author>tc={B3B76EF4-95CA-4C27-8734-2D4571410708}</author>
    <author>tc={43850219-4B0C-41DD-900A-13323D8BE4E3}</author>
    <author>tc={B8EAAD3C-3A01-4290-BBE3-AD76649EDA72}</author>
    <author>tc={40CED820-AECC-46A9-AE8B-2D94C03F30A6}</author>
    <author>tc={DF06C79A-B527-4BB1-BEB5-B7CCDC5E996D}</author>
    <author>tc={EE7D5066-B044-4427-81DE-92B7989F9F2B}</author>
    <author>tc={B683A834-0967-4109-B0A5-C95F47662AD1}</author>
    <author>tc={CACC463F-F759-4B1E-9BDC-8D38FBE2B9FF}</author>
    <author>tc={EDAE5DE8-CBC2-4072-A00F-A23A90776410}</author>
    <author>tc={E21A942B-0F81-4C16-8D9C-57703F207EC1}</author>
    <author>tc={428E2693-82BB-4D08-BE53-C5465DE88F19}</author>
    <author>tc={8D3B78A5-7A1D-4DEC-8B62-C3201968CAD4}</author>
    <author>tc={57A91739-59FF-4DA6-845A-83AD7DA3236D}</author>
    <author>tc={C9A1CA90-3FB9-4E5C-B4CA-CE03AB776596}</author>
    <author>tc={A60AA8D4-5D82-44B3-9C78-C0909896B978}</author>
    <author>tc={F7C6D5FC-716F-46EC-A184-D1E64686A12F}</author>
    <author>tc={70E3927B-CA87-4376-8020-BBF2D9DF568A}</author>
    <author>tc={C2336E7B-C33B-4E62-B52E-390A0499CF3A}</author>
    <author>tc={90EDF916-B7D4-4356-9A5B-1358E38A87C7}</author>
    <author>tc={79A63D3A-CDE2-4597-A1EA-0C6E77B3F503}</author>
    <author>tc={82CBF6B4-7CEB-44A9-B2EA-7C7FEDB9DC4B}</author>
    <author>tc={60D31C62-62BF-470D-88C0-29A8D74306EC}</author>
    <author>tc={482AFE36-99EE-4DBD-9577-D61AAF422F4E}</author>
    <author>tc={91B116B3-9DEC-4D94-BC7A-74969901EB72}</author>
    <author>tc={9D2D1DBD-A4EA-4CE2-B755-EA203AC6909C}</author>
    <author>tc={8EA1C162-74BC-4A9F-B764-761BE7CABD2A}</author>
    <author>tc={53986CF0-023C-4659-B7BD-D47E82AB345D}</author>
    <author>tc={30D50DC9-9CAA-4908-8A88-F823C2BF82E1}</author>
    <author>tc={9125C186-0149-48B1-AB5B-E3BBD2336E45}</author>
    <author>tc={F9B2E5F9-08E4-4CE9-BFE6-9B6809BBC7FF}</author>
    <author>tc={794032CC-06A3-4C26-839B-E005D379A45E}</author>
    <author>tc={BCF3E85E-0A06-4231-860D-C11903F3C3E7}</author>
    <author>tc={4F4B95C9-7E55-4987-89BD-C97E2B85357C}</author>
    <author>tc={C5285E44-1DCB-4B38-8700-A8A851516968}</author>
    <author>tc={DA92B84E-224A-4F7F-87BA-4564AFFEC46F}</author>
    <author>tc={EA765CF1-885E-4FAE-9104-ECC381FE1417}</author>
    <author>tc={A89341A3-9ABF-4D27-9035-D56DE4A4C97B}</author>
    <author>tc={A6B52498-7C7C-489B-808A-9898FA3AEA2B}</author>
    <author>tc={866888CE-6149-4406-8AD5-7412EC6EECB0}</author>
    <author>tc={548DB058-DF9F-44F8-ABEC-A6905D91BF91}</author>
    <author>tc={CABF45B7-5E9C-48E0-9796-53243889792A}</author>
    <author>tc={88CBCB41-55A5-45F9-83CF-11AC4929BAFF}</author>
    <author>tc={75CDC1A1-9C5B-408E-91E6-54B7486A99F1}</author>
    <author>tc={A64328E6-67B5-469F-A319-91FF4016D55A}</author>
    <author>tc={AC1A5A26-E033-4F49-9EF6-9C171D9853CE}</author>
    <author>tc={8F182950-5279-48B3-B450-372937126F2C}</author>
    <author>tc={F9D21D64-E979-4E31-B4D8-439B23B5BBE9}</author>
    <author>tc={F2383D5E-2F59-4EDF-960F-B7D36C3FB6C8}</author>
  </authors>
  <commentList>
    <comment ref="C44" authorId="0" shapeId="0" xr:uid="{B6E799C0-F276-484F-B337-D97AF8F1366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4" authorId="1" shapeId="0" xr:uid="{5EE4C175-CCFF-413D-A95F-599F7BDA039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5" authorId="2" shapeId="0" xr:uid="{CCD62AAA-AC45-454C-9AB1-FE577B3C671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5" authorId="3" shapeId="0" xr:uid="{E162F26B-765D-492B-A345-74A67F69214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6" authorId="4" shapeId="0" xr:uid="{4E4D5FEE-A2A3-49CC-921B-C33081DD2D1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6" authorId="5" shapeId="0" xr:uid="{75CF2CCC-D659-4CF6-9037-D286BB479406}">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7" authorId="6" shapeId="0" xr:uid="{21FBF453-3FB5-49DC-A3CE-59FB40BFDBB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7" authorId="7" shapeId="0" xr:uid="{443284AF-0BAE-4C28-B571-9920BD482560}">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104" authorId="8" shapeId="0" xr:uid="{6A9A3178-52E8-49D7-A9B7-9AD84EBC4206}">
      <text>
        <t>[Threaded comment]
Your version of Excel allows you to read this threaded comment; however, any edits to it will get removed if the file is opened in a newer version of Excel. Learn more: https://go.microsoft.com/fwlink/?linkid=870924
Comment:
    found manually</t>
      </text>
    </comment>
    <comment ref="D109" authorId="9" shapeId="0" xr:uid="{89684BA7-53DE-4D7E-8984-D2E43E69B60A}">
      <text>
        <t>[Threaded comment]
Your version of Excel allows you to read this threaded comment; however, any edits to it will get removed if the file is opened in a newer version of Excel. Learn more: https://go.microsoft.com/fwlink/?linkid=870924
Comment:
    Found manually</t>
      </text>
    </comment>
    <comment ref="D110" authorId="10" shapeId="0" xr:uid="{A4C09756-C82F-4D97-97C6-8AA6133306A0}">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C140" authorId="11" shapeId="0" xr:uid="{B9C01509-ABAB-4E8F-B4C2-6341C03B3D73}">
      <text>
        <t>[Threaded comment]
Your version of Excel allows you to read this threaded comment; however, any edits to it will get removed if the file is opened in a newer version of Excel. Learn more: https://go.microsoft.com/fwlink/?linkid=870924
Comment:
    I don't think we should use this concept</t>
      </text>
    </comment>
    <comment ref="C175" authorId="12" shapeId="0" xr:uid="{61576E62-7336-4598-83D8-B69342F7A99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6" authorId="13" shapeId="0" xr:uid="{41701814-4D98-4C48-9EB9-CD9F167239E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6" authorId="14" shapeId="0" xr:uid="{07796F6C-5FAD-4D8F-8ADF-81244FFD64DB}">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7" authorId="15" shapeId="0" xr:uid="{CB19E402-3CD8-4726-8C9C-178BF1B3DEFC}">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7" authorId="16" shapeId="0" xr:uid="{CEF288BD-0F33-4CAE-B409-EC71F127BA0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8" authorId="17" shapeId="0" xr:uid="{7652D67A-B329-4730-8352-FC5CBD0E2A09}">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8" authorId="18" shapeId="0" xr:uid="{35B6F432-6EA6-4A6E-93AC-4ABDBD86126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9" authorId="19" shapeId="0" xr:uid="{77854589-995F-4435-9D38-ED92102EFD2F}">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9" authorId="20" shapeId="0" xr:uid="{D5EB2D1C-BBC1-40CD-A26C-2C17F9D270A5}">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3" authorId="21" shapeId="0" xr:uid="{3CDF4842-1769-4D1E-BF33-58E46C46987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3" authorId="22" shapeId="0" xr:uid="{D2EE65F7-616B-435B-86A2-369AEDACAAC0}">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4" authorId="23" shapeId="0" xr:uid="{7B7888EB-4C41-4EB4-B531-88C96DBA1E8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4" authorId="24" shapeId="0" xr:uid="{077A32D2-2E7E-445D-9862-D40D0550074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5" authorId="25" shapeId="0" xr:uid="{B3B76EF4-95CA-4C27-8734-2D457141070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5" authorId="26" shapeId="0" xr:uid="{43850219-4B0C-41DD-900A-13323D8BE4E3}">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6" authorId="27" shapeId="0" xr:uid="{B8EAAD3C-3A01-4290-BBE3-AD76649EDA7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6" authorId="28" shapeId="0" xr:uid="{40CED820-AECC-46A9-AE8B-2D94C03F30A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9" authorId="29" shapeId="0" xr:uid="{DF06C79A-B527-4BB1-BEB5-B7CCDC5E996D}">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0" authorId="30" shapeId="0" xr:uid="{EE7D5066-B044-4427-81DE-92B7989F9F2B}">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1" authorId="31" shapeId="0" xr:uid="{B683A834-0967-4109-B0A5-C95F47662AD1}">
      <text>
        <t>[Threaded comment]
Your version of Excel allows you to read this threaded comment; however, any edits to it will get removed if the file is opened in a newer version of Excel. Learn more: https://go.microsoft.com/fwlink/?linkid=870924
Comment:
    found manually</t>
      </text>
    </comment>
    <comment ref="C255" authorId="32" shapeId="0" xr:uid="{CACC463F-F759-4B1E-9BDC-8D38FBE2B9FF}">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D255" authorId="33" shapeId="0" xr:uid="{EDAE5DE8-CBC2-4072-A00F-A23A90776410}">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C279" authorId="34" shapeId="0" xr:uid="{E21A942B-0F81-4C16-8D9C-57703F207EC1}">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79" authorId="35" shapeId="0" xr:uid="{428E2693-82BB-4D08-BE53-C5465DE88F19}">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C281" authorId="36" shapeId="0" xr:uid="{8D3B78A5-7A1D-4DEC-8B62-C3201968CAD4}">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81" authorId="37" shapeId="0" xr:uid="{57A91739-59FF-4DA6-845A-83AD7DA3236D}">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325" authorId="38" shapeId="0" xr:uid="{C9A1CA90-3FB9-4E5C-B4CA-CE03AB776596}">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26" authorId="39" shapeId="0" xr:uid="{A60AA8D4-5D82-44B3-9C78-C0909896B978}">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 It was actually excluded from the final mapping.</t>
      </text>
    </comment>
    <comment ref="D326" authorId="40" shapeId="0" xr:uid="{F7C6D5FC-716F-46EC-A184-D1E64686A12F}">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31" authorId="41" shapeId="0" xr:uid="{70E3927B-CA87-4376-8020-BBF2D9DF568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t>
      </text>
    </comment>
    <comment ref="D331" authorId="42" shapeId="0" xr:uid="{C2336E7B-C33B-4E62-B52E-390A0499CF3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 That is nt the best solution though. We might want as well create a "cheat sheet" for cases like this.</t>
      </text>
    </comment>
    <comment ref="C332" authorId="43" shapeId="0" xr:uid="{90EDF916-B7D4-4356-9A5B-1358E38A87C7}">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D332" authorId="44" shapeId="0" xr:uid="{79A63D3A-CDE2-4597-A1EA-0C6E77B3F503}">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C361" authorId="45" shapeId="0" xr:uid="{82CBF6B4-7CEB-44A9-B2EA-7C7FEDB9DC4B}">
      <text>
        <t>[Threaded comment]
Your version of Excel allows you to read this threaded comment; however, any edits to it will get removed if the file is opened in a newer version of Excel. Learn more: https://go.microsoft.com/fwlink/?linkid=870924
Comment:
    found manually</t>
      </text>
    </comment>
    <comment ref="D361" authorId="46" shapeId="0" xr:uid="{60D31C62-62BF-470D-88C0-29A8D74306EC}">
      <text>
        <t>[Threaded comment]
Your version of Excel allows you to read this threaded comment; however, any edits to it will get removed if the file is opened in a newer version of Excel. Learn more: https://go.microsoft.com/fwlink/?linkid=870924
Comment:
    found manually</t>
      </text>
    </comment>
    <comment ref="C376" authorId="47" shapeId="0" xr:uid="{482AFE36-99EE-4DBD-9577-D61AAF422F4E}">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D376" authorId="48" shapeId="0" xr:uid="{91B116B3-9DEC-4D94-BC7A-74969901EB72}">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C377" authorId="49" shapeId="0" xr:uid="{9D2D1DBD-A4EA-4CE2-B755-EA203AC6909C}">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7" authorId="50" shapeId="0" xr:uid="{8EA1C162-74BC-4A9F-B764-761BE7CABD2A}">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C378" authorId="51" shapeId="0" xr:uid="{53986CF0-023C-4659-B7BD-D47E82AB345D}">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8" authorId="52" shapeId="0" xr:uid="{30D50DC9-9CAA-4908-8A88-F823C2BF82E1}">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80" authorId="53" shapeId="0" xr:uid="{9125C186-0149-48B1-AB5B-E3BBD2336E45}">
      <text>
        <t>[Threaded comment]
Your version of Excel allows you to read this threaded comment; however, any edits to it will get removed if the file is opened in a newer version of Excel. Learn more: https://go.microsoft.com/fwlink/?linkid=870924
Comment:
    found manuallyfound manually</t>
      </text>
    </comment>
    <comment ref="D381" authorId="54" shapeId="0" xr:uid="{F9B2E5F9-08E4-4CE9-BFE6-9B6809BBC7FF}">
      <text>
        <t>[Threaded comment]
Your version of Excel allows you to read this threaded comment; however, any edits to it will get removed if the file is opened in a newer version of Excel. Learn more: https://go.microsoft.com/fwlink/?linkid=870924
Comment:
    found manually</t>
      </text>
    </comment>
    <comment ref="D382" authorId="55" shapeId="0" xr:uid="{794032CC-06A3-4C26-839B-E005D379A45E}">
      <text>
        <t>[Threaded comment]
Your version of Excel allows you to read this threaded comment; however, any edits to it will get removed if the file is opened in a newer version of Excel. Learn more: https://go.microsoft.com/fwlink/?linkid=870924
Comment:
    Found manually</t>
      </text>
    </comment>
    <comment ref="D383" authorId="56" shapeId="0" xr:uid="{BCF3E85E-0A06-4231-860D-C11903F3C3E7}">
      <text>
        <t>[Threaded comment]
Your version of Excel allows you to read this threaded comment; however, any edits to it will get removed if the file is opened in a newer version of Excel. Learn more: https://go.microsoft.com/fwlink/?linkid=870924
Comment:
    found manually</t>
      </text>
    </comment>
    <comment ref="D400" authorId="57" shapeId="0" xr:uid="{4F4B95C9-7E55-4987-89BD-C97E2B85357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412" authorId="58" shapeId="0" xr:uid="{C5285E44-1DCB-4B38-8700-A8A851516968}">
      <text>
        <t>[Threaded comment]
Your version of Excel allows you to read this threaded comment; however, any edits to it will get removed if the file is opened in a newer version of Excel. Learn more: https://go.microsoft.com/fwlink/?linkid=870924
Comment:
    found manually</t>
      </text>
    </comment>
    <comment ref="D413" authorId="59" shapeId="0" xr:uid="{DA92B84E-224A-4F7F-87BA-4564AFFEC46F}">
      <text>
        <t>[Threaded comment]
Your version of Excel allows you to read this threaded comment; however, any edits to it will get removed if the file is opened in a newer version of Excel. Learn more: https://go.microsoft.com/fwlink/?linkid=870924
Comment:
    found manually</t>
      </text>
    </comment>
    <comment ref="D479" authorId="60" shapeId="0" xr:uid="{EA765CF1-885E-4FAE-9104-ECC381FE1417}">
      <text>
        <t>[Threaded comment]
Your version of Excel allows you to read this threaded comment; however, any edits to it will get removed if the file is opened in a newer version of Excel. Learn more: https://go.microsoft.com/fwlink/?linkid=870924
Comment:
    found manually</t>
      </text>
    </comment>
    <comment ref="D573" authorId="61" shapeId="0" xr:uid="{A89341A3-9ABF-4D27-9035-D56DE4A4C97B}">
      <text>
        <t>[Threaded comment]
Your version of Excel allows you to read this threaded comment; however, any edits to it will get removed if the file is opened in a newer version of Excel. Learn more: https://go.microsoft.com/fwlink/?linkid=870924
Comment:
    found manually</t>
      </text>
    </comment>
    <comment ref="C607" authorId="62" shapeId="0" xr:uid="{A6B52498-7C7C-489B-808A-9898FA3AEA2B}">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07" authorId="63" shapeId="0" xr:uid="{866888CE-6149-4406-8AD5-7412EC6EECB0}">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14" authorId="64" shapeId="0" xr:uid="{548DB058-DF9F-44F8-ABEC-A6905D91BF91}">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C663" authorId="65" shapeId="0" xr:uid="{CABF45B7-5E9C-48E0-9796-53243889792A}">
      <text>
        <t>[Threaded comment]
Your version of Excel allows you to read this threaded comment; however, any edits to it will get removed if the file is opened in a newer version of Excel. Learn more: https://go.microsoft.com/fwlink/?linkid=870924
Comment:
    found manually</t>
      </text>
    </comment>
    <comment ref="C664" authorId="66" shapeId="0" xr:uid="{88CBCB41-55A5-45F9-83CF-11AC4929BAFF}">
      <text>
        <t>[Threaded comment]
Your version of Excel allows you to read this threaded comment; however, any edits to it will get removed if the file is opened in a newer version of Excel. Learn more: https://go.microsoft.com/fwlink/?linkid=870924
Comment:
    found manually</t>
      </text>
    </comment>
    <comment ref="C665" authorId="67" shapeId="0" xr:uid="{75CDC1A1-9C5B-408E-91E6-54B7486A99F1}">
      <text>
        <t>[Threaded comment]
Your version of Excel allows you to read this threaded comment; however, any edits to it will get removed if the file is opened in a newer version of Excel. Learn more: https://go.microsoft.com/fwlink/?linkid=870924
Comment:
    found manually</t>
      </text>
    </comment>
    <comment ref="D693" authorId="68" shapeId="0" xr:uid="{A64328E6-67B5-469F-A319-91FF4016D55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4" authorId="69" shapeId="0" xr:uid="{AC1A5A26-E033-4F49-9EF6-9C171D9853C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5" authorId="70" shapeId="0" xr:uid="{8F182950-5279-48B3-B450-372937126F2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A723" authorId="71" shapeId="0" xr:uid="{F9D21D64-E979-4E31-B4D8-439B23B5BBE9}">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 ref="D723" authorId="72" shapeId="0" xr:uid="{F2383D5E-2F59-4EDF-960F-B7D36C3FB6C8}">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tc={0B1C836B-D96A-4A40-97A8-86ECC9A5BC84}</author>
    <author>tc={B4426AA3-956B-4FD4-BE02-2E0B8FE1B69F}</author>
    <author>tc={8C2D49D5-BD10-4AE3-B10A-6413E8FD980A}</author>
    <author>tc={DF3594ED-A32F-4D7A-8FFA-3A865C157A3D}</author>
    <author>tc={5AFDAF8C-1D80-4D7A-A936-DB4FB6537E1B}</author>
    <author>tc={0465E3F3-FC20-47E8-8197-CE38ACD5ED0D}</author>
    <author>tc={FCEF3222-A009-4D58-98CD-64E421D917CC}</author>
    <author>tc={3678B6C1-198D-4737-B13B-CD52B9C39157}</author>
    <author>tc={44415EF3-D1D9-48D0-B8C1-5DF622242CAB}</author>
    <author>tc={F229B1F5-65D9-4311-A453-8D92C737528E}</author>
    <author>tc={C283166D-5018-4390-A760-F8BF46AC94A7}</author>
    <author>tc={F720EC2B-C1A5-473D-B97B-316297CA3658}</author>
    <author>tc={A7168C05-F5A1-4F76-BFEC-26F23E941D03}</author>
    <author>tc={5FDA80DF-D9CE-4D2A-8832-35D021F85E5C}</author>
    <author>tc={665FA541-CEEC-44B6-909B-E1200A329A4E}</author>
    <author>tc={B401B229-A704-4F5A-9D98-D83FD2951080}</author>
    <author>tc={D6E91219-4809-42FA-B0E0-85A58A02F4C9}</author>
  </authors>
  <commentList>
    <comment ref="N10" authorId="0" shapeId="0" xr:uid="{0B1C836B-D96A-4A40-97A8-86ECC9A5BC84}">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N15" authorId="1" shapeId="0" xr:uid="{B4426AA3-956B-4FD4-BE02-2E0B8FE1B69F}">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O50" authorId="2" shapeId="0" xr:uid="{8C2D49D5-BD10-4AE3-B10A-6413E8FD980A}">
      <text>
        <t>[Threaded comment]
Your version of Excel allows you to read this threaded comment; however, any edits to it will get removed if the file is opened in a newer version of Excel. Learn more: https://go.microsoft.com/fwlink/?linkid=870924
Comment:
    do not need this concept since wealready have C0021430</t>
      </text>
    </comment>
    <comment ref="O51" authorId="3" shapeId="0" xr:uid="{DF3594ED-A32F-4D7A-8FFA-3A865C157A3D}">
      <text>
        <t>[Threaded comment]
Your version of Excel allows you to read this threaded comment; however, any edits to it will get removed if the file is opened in a newer version of Excel. Learn more: https://go.microsoft.com/fwlink/?linkid=870924
Comment:
    do not need this concept since we have C0021430</t>
      </text>
    </comment>
    <comment ref="O70" authorId="4" shapeId="0" xr:uid="{5AFDAF8C-1D80-4D7A-A936-DB4FB6537E1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O83" authorId="5" shapeId="0" xr:uid="{0465E3F3-FC20-47E8-8197-CE38ACD5ED0D}">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O102" authorId="6" shapeId="0" xr:uid="{FCEF3222-A009-4D58-98CD-64E421D917CC}">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17" authorId="7" shapeId="0" xr:uid="{3678B6C1-198D-4737-B13B-CD52B9C39157}">
      <text>
        <t>[Threaded comment]
Your version of Excel allows you to read this threaded comment; however, any edits to it will get removed if the file is opened in a newer version of Excel. Learn more: https://go.microsoft.com/fwlink/?linkid=870924
Comment:
    wrong concept</t>
      </text>
    </comment>
    <comment ref="O147" authorId="8" shapeId="0" xr:uid="{44415EF3-D1D9-48D0-B8C1-5DF622242CAB}">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48" authorId="9" shapeId="0" xr:uid="{F229B1F5-65D9-4311-A453-8D92C737528E}">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57" authorId="10" shapeId="0" xr:uid="{C283166D-5018-4390-A760-F8BF46AC94A7}">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O176" authorId="11" shapeId="0" xr:uid="{F720EC2B-C1A5-473D-B97B-316297CA3658}">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80" authorId="12" shapeId="0" xr:uid="{A7168C05-F5A1-4F76-BFEC-26F23E941D03}">
      <text>
        <t>[Threaded comment]
Your version of Excel allows you to read this threaded comment; however, any edits to it will get removed if the file is opened in a newer version of Excel. Learn more: https://go.microsoft.com/fwlink/?linkid=870924
Comment:
    a wrong concept</t>
      </text>
    </comment>
    <comment ref="O216" authorId="13" shapeId="0" xr:uid="{5FDA80DF-D9CE-4D2A-8832-35D021F85E5C}">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0" authorId="14" shapeId="0" xr:uid="{665FA541-CEEC-44B6-909B-E1200A329A4E}">
      <text>
        <t>[Threaded comment]
Your version of Excel allows you to read this threaded comment; however, any edits to it will get removed if the file is opened in a newer version of Excel. Learn more: https://go.microsoft.com/fwlink/?linkid=870924
Comment:
    does not fit</t>
      </text>
    </comment>
    <comment ref="O224" authorId="15" shapeId="0" xr:uid="{B401B229-A704-4F5A-9D98-D83FD2951080}">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8" authorId="16" shapeId="0" xr:uid="{D6E91219-4809-42FA-B0E0-85A58A02F4C9}">
      <text>
        <t>[Threaded comment]
Your version of Excel allows you to read this threaded comment; however, any edits to it will get removed if the file is opened in a newer version of Excel. Learn more: https://go.microsoft.com/fwlink/?linkid=870924
Comment:
    does not really fit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tc={D3C5D4A4-4F65-4324-B302-F416F31E06D7}</author>
    <author>tc={5ADCDAB9-BAD3-41F5-857F-31BC8DAEC658}</author>
    <author>tc={6B89610F-4FEB-4EC7-9214-3CC584E8B04E}</author>
    <author>tc={390E3605-4ADE-47FC-A99A-31813C718B0F}</author>
    <author>tc={F741D27B-08FB-4799-942E-43081588C385}</author>
    <author>tc={6B4AA027-A1AE-4575-A3DB-0D6922E4E7DF}</author>
    <author>tc={D5C18DCD-FBBD-4541-9343-3016F45DB5D1}</author>
    <author>tc={984C7146-4CA2-4D01-8DA6-2D9318279AA4}</author>
    <author>tc={A3524984-2920-46AA-B078-BF225DD541D7}</author>
    <author>tc={CB8F1D04-58E6-436E-A083-3792E76D4E9E}</author>
    <author>tc={8ED0A43E-CA96-43D1-A82E-D30C981F43B3}</author>
    <author>tc={BE177C00-BAF6-4C21-9CE3-6F54CC81BED5}</author>
    <author>tc={D5C05C68-AEAB-43ED-B87E-A781EED7D0F1}</author>
    <author>tc={C638B79B-0898-40C6-A898-64B8CFB0F63B}</author>
    <author>tc={E85F913F-3772-44DA-A1E7-27035496C1BA}</author>
    <author>tc={C6976328-FF70-4242-93F1-9E7AF343B174}</author>
    <author>tc={F2D582E5-77DE-4728-B65F-18E69F8DB9AF}</author>
    <author>tc={62EDF816-7152-493D-A916-9AC2577EBE5E}</author>
    <author>tc={EC5503C2-7A39-47D8-956E-C6A735CCD058}</author>
    <author>tc={DEFC3145-0BC0-450C-AD7F-E29829533AC4}</author>
    <author>tc={C194C774-1E0C-4692-9840-17052F41AA1C}</author>
    <author>tc={56F92488-D8B7-4A67-BF10-65D761A4F14F}</author>
    <author>tc={B776FD5C-8C81-46E6-B182-94D5C5AFF52D}</author>
    <author>tc={65441270-83D3-4A5E-B28E-E43BC207996E}</author>
    <author>tc={D1FBC4C0-DA9A-4D69-9E0D-26DC3DF08B3C}</author>
    <author>tc={A277AE06-FB90-4ED3-9025-40F614BC6720}</author>
    <author>tc={FAC554BC-C26F-40F9-9AA9-EDA069D7B3CA}</author>
    <author>tc={4ACFD54C-BD7F-4B34-B07F-10C6CBBE85DD}</author>
    <author>tc={B53B754F-13F6-47E5-8FCE-EC42A15BA080}</author>
    <author>tc={DF7F2775-6759-4C6C-9133-D817AD6FA9F7}</author>
    <author>tc={1B021F58-03FA-4E49-B82B-88AAABEE8FC5}</author>
    <author>tc={753933AC-5703-458B-8405-C46F935B146A}</author>
    <author>tc={BD6243EE-1072-40FE-BEC7-9E917221AA71}</author>
    <author>tc={5E386B1A-32A6-4F09-A114-6465F177D9AE}</author>
    <author>tc={6FD8F0B4-7C61-4BE8-B3CC-5EE959479F35}</author>
    <author>tc={4FFCE2F1-4C74-48CA-BFF1-40941566204B}</author>
    <author>tc={0954962B-5C32-4680-93C3-F8CC5E4EF691}</author>
    <author>tc={80E3414A-7B96-413D-B0E8-FD6031D62B45}</author>
    <author>tc={7321DEFF-5C7E-4070-B1BC-F3690E0350FB}</author>
    <author>tc={57FCF2B5-4F7A-422B-A776-02F547040FB1}</author>
    <author>tc={D5235740-FE1F-429A-9955-FB55580912FB}</author>
    <author>tc={2622A947-D0D4-4C30-89D7-EE6D877CE00E}</author>
    <author>tc={51172AA8-47B7-4284-8055-C89F366859A6}</author>
    <author>tc={B24D4C80-2374-46AA-BC01-35679E628E6D}</author>
    <author>tc={C37A30F6-6A88-468F-A084-B28DF644CD99}</author>
  </authors>
  <commentList>
    <comment ref="N25" authorId="0" shapeId="0" xr:uid="{D3C5D4A4-4F65-4324-B302-F416F31E06D7}">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N28" authorId="1" shapeId="0" xr:uid="{5ADCDAB9-BAD3-41F5-857F-31BC8DAEC658}">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0" authorId="2" shapeId="0" xr:uid="{6B89610F-4FEB-4EC7-9214-3CC584E8B04E}">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4" authorId="3" shapeId="0" xr:uid="{390E3605-4ADE-47FC-A99A-31813C718B0F}">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N35" authorId="4" shapeId="0" xr:uid="{F741D27B-08FB-4799-942E-43081588C385}">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53" authorId="5" shapeId="0" xr:uid="{6B4AA027-A1AE-4575-A3DB-0D6922E4E7DF}">
      <text>
        <t>[Threaded comment]
Your version of Excel allows you to read this threaded comment; however, any edits to it will get removed if the file is opened in a newer version of Excel. Learn more: https://go.microsoft.com/fwlink/?linkid=870924
Comment:
    There is also Parental employment (C1820505) and Maternal employment (C4062906) concepts in UMLS</t>
      </text>
    </comment>
    <comment ref="M81" authorId="6" shapeId="0" xr:uid="{D5C18DCD-FBBD-4541-9343-3016F45DB5D1}">
      <text>
        <t>[Threaded comment]
Your version of Excel allows you to read this threaded comment; however, any edits to it will get removed if the file is opened in a newer version of Excel. Learn more: https://go.microsoft.com/fwlink/?linkid=870924
Comment:
    This concept does not fit into teh CDE semantics. We might want to include "effect" into the list of stop words. Need to think about it</t>
      </text>
    </comment>
    <comment ref="N86" authorId="7" shapeId="0" xr:uid="{984C7146-4CA2-4D01-8DA6-2D9318279AA4}">
      <text>
        <t>[Threaded comment]
Your version of Excel allows you to read this threaded comment; however, any edits to it will get removed if the file is opened in a newer version of Excel. Learn more: https://go.microsoft.com/fwlink/?linkid=870924
Comment:
    it looks like this one is the best fitting concept</t>
      </text>
    </comment>
    <comment ref="M106" authorId="8" shapeId="0" xr:uid="{A3524984-2920-46AA-B078-BF225DD541D7}">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M113" authorId="9" shapeId="0" xr:uid="{CB8F1D04-58E6-436E-A083-3792E76D4E9E}">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M114" authorId="10" shapeId="0" xr:uid="{8ED0A43E-CA96-43D1-A82E-D30C981F43B3}">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N116" authorId="11" shapeId="0" xr:uid="{BE177C00-BAF6-4C21-9CE3-6F54CC81BED5}">
      <text>
        <t>[Threaded comment]
Your version of Excel allows you to read this threaded comment; however, any edits to it will get removed if the file is opened in a newer version of Excel. Learn more: https://go.microsoft.com/fwlink/?linkid=870924
Comment:
    a wrong concept</t>
      </text>
    </comment>
    <comment ref="N117" authorId="12" shapeId="0" xr:uid="{D5C05C68-AEAB-43ED-B87E-A781EED7D0F1}">
      <text>
        <t>[Threaded comment]
Your version of Excel allows you to read this threaded comment; however, any edits to it will get removed if the file is opened in a newer version of Excel. Learn more: https://go.microsoft.com/fwlink/?linkid=870924
Comment:
    a wrong concept</t>
      </text>
    </comment>
    <comment ref="N120" authorId="13" shapeId="0" xr:uid="{C638B79B-0898-40C6-A898-64B8CFB0F63B}">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2" authorId="14" shapeId="0" xr:uid="{E85F913F-3772-44DA-A1E7-27035496C1BA}">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7" authorId="15" shapeId="0" xr:uid="{C6976328-FF70-4242-93F1-9E7AF343B174}">
      <text>
        <t>[Threaded comment]
Your version of Excel allows you to read this threaded comment; however, any edits to it will get removed if the file is opened in a newer version of Excel. Learn more: https://go.microsoft.com/fwlink/?linkid=870924
Comment:
    same as below</t>
      </text>
    </comment>
    <comment ref="N128" authorId="16" shapeId="0" xr:uid="{F2D582E5-77DE-4728-B65F-18E69F8DB9AF}">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5" authorId="17" shapeId="0" xr:uid="{62EDF816-7152-493D-A916-9AC2577EBE5E}">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7" authorId="18" shapeId="0" xr:uid="{EC5503C2-7A39-47D8-956E-C6A735CCD058}">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0" authorId="19" shapeId="0" xr:uid="{DEFC3145-0BC0-450C-AD7F-E29829533AC4}">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N141" authorId="20" shapeId="0" xr:uid="{C194C774-1E0C-4692-9840-17052F41AA1C}">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3" authorId="21" shapeId="0" xr:uid="{56F92488-D8B7-4A67-BF10-65D761A4F14F}">
      <text>
        <t>[Threaded comment]
Your version of Excel allows you to read this threaded comment; however, any edits to it will get removed if the file is opened in a newer version of Excel. Learn more: https://go.microsoft.com/fwlink/?linkid=870924
Comment:
    wrong concept</t>
      </text>
    </comment>
    <comment ref="N148" authorId="22" shapeId="0" xr:uid="{B776FD5C-8C81-46E6-B182-94D5C5AFF52D}">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N158" authorId="23" shapeId="0" xr:uid="{65441270-83D3-4A5E-B28E-E43BC207996E}">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69" authorId="24" shapeId="0" xr:uid="{D1FBC4C0-DA9A-4D69-9E0D-26DC3DF08B3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80" authorId="25" shapeId="0" xr:uid="{A277AE06-FB90-4ED3-9025-40F614BC6720}">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192" authorId="26" shapeId="0" xr:uid="{FAC554BC-C26F-40F9-9AA9-EDA069D7B3CA}">
      <text>
        <t>[Threaded comment]
Your version of Excel allows you to read this threaded comment; however, any edits to it will get removed if the file is opened in a newer version of Excel. Learn more: https://go.microsoft.com/fwlink/?linkid=870924
Comment:
    a wrong concept</t>
      </text>
    </comment>
    <comment ref="N206" authorId="27" shapeId="0" xr:uid="{4ACFD54C-BD7F-4B34-B07F-10C6CBBE85DD}">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17" authorId="28" shapeId="0" xr:uid="{B53B754F-13F6-47E5-8FCE-EC42A15BA080}">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38" authorId="29" shapeId="0" xr:uid="{DF7F2775-6759-4C6C-9133-D817AD6FA9F7}">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 ref="N241" authorId="30" shapeId="0" xr:uid="{1B021F58-03FA-4E49-B82B-88AAABEE8FC5}">
      <text>
        <t>[Threaded comment]
Your version of Excel allows you to read this threaded comment; however, any edits to it will get removed if the file is opened in a newer version of Excel. Learn more: https://go.microsoft.com/fwlink/?linkid=870924
Comment:
    wrong concept</t>
      </text>
    </comment>
    <comment ref="N244" authorId="31" shapeId="0" xr:uid="{753933AC-5703-458B-8405-C46F935B146A}">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N246" authorId="32" shapeId="0" xr:uid="{BD6243EE-1072-40FE-BEC7-9E917221AA71}">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N274" authorId="33" shapeId="0" xr:uid="{5E386B1A-32A6-4F09-A114-6465F177D9AE}">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N297" authorId="34" shapeId="0" xr:uid="{6FD8F0B4-7C61-4BE8-B3CC-5EE959479F35}">
      <text>
        <t>[Threaded comment]
Your version of Excel allows you to read this threaded comment; however, any edits to it will get removed if the file is opened in a newer version of Excel. Learn more: https://go.microsoft.com/fwlink/?linkid=870924
Comment:
    wrong concept</t>
      </text>
    </comment>
    <comment ref="N300" authorId="35" shapeId="0" xr:uid="{4FFCE2F1-4C74-48CA-BFF1-40941566204B}">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N306" authorId="36" shapeId="0" xr:uid="{0954962B-5C32-4680-93C3-F8CC5E4EF691}">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310" authorId="37" shapeId="0" xr:uid="{80E3414A-7B96-413D-B0E8-FD6031D62B45}">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326" authorId="38" shapeId="0" xr:uid="{7321DEFF-5C7E-4070-B1BC-F3690E0350FB}">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N366" authorId="39" shapeId="0" xr:uid="{57FCF2B5-4F7A-422B-A776-02F547040FB1}">
      <text>
        <t>[Threaded comment]
Your version of Excel allows you to read this threaded comment; however, any edits to it will get removed if the file is opened in a newer version of Excel. Learn more: https://go.microsoft.com/fwlink/?linkid=870924
Comment:
    a wrong concept</t>
      </text>
    </comment>
    <comment ref="N371" authorId="40" shapeId="0" xr:uid="{D5235740-FE1F-429A-9955-FB55580912FB}">
      <text>
        <t>[Threaded comment]
Your version of Excel allows you to read this threaded comment; however, any edits to it will get removed if the file is opened in a newer version of Excel. Learn more: https://go.microsoft.com/fwlink/?linkid=870924
Comment:
    wrong concept</t>
      </text>
    </comment>
    <comment ref="N372" authorId="41" shapeId="0" xr:uid="{2622A947-D0D4-4C30-89D7-EE6D877CE00E}">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N378" authorId="42" shapeId="0" xr:uid="{51172AA8-47B7-4284-8055-C89F366859A6}">
      <text>
        <t>[Threaded comment]
Your version of Excel allows you to read this threaded comment; however, any edits to it will get removed if the file is opened in a newer version of Excel. Learn more: https://go.microsoft.com/fwlink/?linkid=870924
Comment:
    teh same as above</t>
      </text>
    </comment>
    <comment ref="N443" authorId="43" shapeId="0" xr:uid="{B24D4C80-2374-46AA-BC01-35679E628E6D}">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N452" authorId="44" shapeId="0" xr:uid="{C37A30F6-6A88-468F-A084-B28DF644CD99}">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tc={2D566C97-C97F-44A3-AC60-8AA5A7F5AB8D}</author>
    <author>tc={4413F8D4-F2D1-4E8E-B121-722F19DB0B6B}</author>
    <author>tc={6DC44D04-7279-43C0-9B7B-DB668171E4F2}</author>
    <author>tc={ADAB8B8A-6633-426F-8553-0B4F22CAB3AD}</author>
    <author>tc={C93A83B3-A426-40F1-884F-1198F0082ED7}</author>
    <author>tc={64491813-23AD-4751-BE30-8FEA2FE6DAE6}</author>
    <author>tc={467A1FB4-6643-4FDB-A90E-9AA8726CED9C}</author>
    <author>tc={7A224341-C720-4CD1-BC1D-4123273B335C}</author>
    <author>tc={AD1AD5DD-D5C7-4C87-B15E-1CE99728D438}</author>
    <author>tc={8CB5CF5B-C6EE-4884-96A0-2DDCDD235F5F}</author>
  </authors>
  <commentList>
    <comment ref="C3" authorId="0" shapeId="0" xr:uid="{2D566C97-C97F-44A3-AC60-8AA5A7F5AB8D}">
      <text>
        <t>[Threaded comment]
Your version of Excel allows you to read this threaded comment; however, any edits to it will get removed if the file is opened in a newer version of Excel. Learn more: https://go.microsoft.com/fwlink/?linkid=870924
Comment:
    found manually</t>
      </text>
    </comment>
    <comment ref="C6" authorId="1" shapeId="0" xr:uid="{4413F8D4-F2D1-4E8E-B121-722F19DB0B6B}">
      <text>
        <t>[Threaded comment]
Your version of Excel allows you to read this threaded comment; however, any edits to it will get removed if the file is opened in a newer version of Excel. Learn more: https://go.microsoft.com/fwlink/?linkid=870924
Comment:
    found manually</t>
      </text>
    </comment>
    <comment ref="C9" authorId="2" shapeId="0" xr:uid="{6DC44D04-7279-43C0-9B7B-DB668171E4F2}">
      <text>
        <t>[Threaded comment]
Your version of Excel allows you to read this threaded comment; however, any edits to it will get removed if the file is opened in a newer version of Excel. Learn more: https://go.microsoft.com/fwlink/?linkid=870924
Comment:
    found manually</t>
      </text>
    </comment>
    <comment ref="C14" authorId="3" shapeId="0" xr:uid="{ADAB8B8A-6633-426F-8553-0B4F22CAB3AD}">
      <text>
        <t>[Threaded comment]
Your version of Excel allows you to read this threaded comment; however, any edits to it will get removed if the file is opened in a newer version of Excel. Learn more: https://go.microsoft.com/fwlink/?linkid=870924
Comment:
    found manually</t>
      </text>
    </comment>
    <comment ref="C18" authorId="4" shapeId="0" xr:uid="{C93A83B3-A426-40F1-884F-1198F0082ED7}">
      <text>
        <t>[Threaded comment]
Your version of Excel allows you to read this threaded comment; however, any edits to it will get removed if the file is opened in a newer version of Excel. Learn more: https://go.microsoft.com/fwlink/?linkid=870924
Comment:
    found manually</t>
      </text>
    </comment>
    <comment ref="C24" authorId="5" shapeId="0" xr:uid="{64491813-23AD-4751-BE30-8FEA2FE6DAE6}">
      <text>
        <t>[Threaded comment]
Your version of Excel allows you to read this threaded comment; however, any edits to it will get removed if the file is opened in a newer version of Excel. Learn more: https://go.microsoft.com/fwlink/?linkid=870924
Comment:
    found manually</t>
      </text>
    </comment>
    <comment ref="C27" authorId="6" shapeId="0" xr:uid="{467A1FB4-6643-4FDB-A90E-9AA8726CED9C}">
      <text>
        <t>[Threaded comment]
Your version of Excel allows you to read this threaded comment; however, any edits to it will get removed if the file is opened in a newer version of Excel. Learn more: https://go.microsoft.com/fwlink/?linkid=870924
Comment:
    found manually</t>
      </text>
    </comment>
    <comment ref="D31" authorId="7" shapeId="0" xr:uid="{7A224341-C720-4CD1-BC1D-4123273B335C}">
      <text>
        <t>[Threaded comment]
Your version of Excel allows you to read this threaded comment; however, any edits to it will get removed if the file is opened in a newer version of Excel. Learn more: https://go.microsoft.com/fwlink/?linkid=870924
Comment:
    found manually</t>
      </text>
    </comment>
    <comment ref="C63" authorId="8" shapeId="0" xr:uid="{AD1AD5DD-D5C7-4C87-B15E-1CE99728D438}">
      <text>
        <t>[Threaded comment]
Your version of Excel allows you to read this threaded comment; however, any edits to it will get removed if the file is opened in a newer version of Excel. Learn more: https://go.microsoft.com/fwlink/?linkid=870924
Comment:
    found manually</t>
      </text>
    </comment>
    <comment ref="C76" authorId="9" shapeId="0" xr:uid="{8CB5CF5B-C6EE-4884-96A0-2DDCDD235F5F}">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tc={545CBEEF-5CA9-4D97-9C6C-71B01E372C00}</author>
    <author>tc={903D143D-85F0-44A7-8FEE-99E289C955BF}</author>
    <author>tc={7944040E-2F3F-4FD3-84C2-A8190036C288}</author>
    <author>tc={08A61439-9D74-417E-85DA-0816EE604593}</author>
  </authors>
  <commentList>
    <comment ref="P23" authorId="0" shapeId="0" xr:uid="{545CBEEF-5CA9-4D97-9C6C-71B01E372C00}">
      <text>
        <t>[Threaded comment]
Your version of Excel allows you to read this threaded comment; however, any edits to it will get removed if the file is opened in a newer version of Excel. Learn more: https://go.microsoft.com/fwlink/?linkid=870924
Comment:
    Not part of CDE DECs</t>
      </text>
    </comment>
    <comment ref="N28" authorId="1" shapeId="0" xr:uid="{903D143D-85F0-44A7-8FEE-99E289C955BF}">
      <text>
        <t>[Threaded comment]
Your version of Excel allows you to read this threaded comment; however, any edits to it will get removed if the file is opened in a newer version of Excel. Learn more: https://go.microsoft.com/fwlink/?linkid=870924
Comment:
    It looks like 2 concepts fit</t>
      </text>
    </comment>
    <comment ref="Q28" authorId="2" shapeId="0" xr:uid="{7944040E-2F3F-4FD3-84C2-A8190036C288}">
      <text>
        <t>[Threaded comment]
Your version of Excel allows you to read this threaded comment; however, any edits to it will get removed if the file is opened in a newer version of Excel. Learn more: https://go.microsoft.com/fwlink/?linkid=870924
Comment:
    Informed Consent Date is not part of this CDE DECs</t>
      </text>
    </comment>
    <comment ref="C29" authorId="3" shapeId="0" xr:uid="{08A61439-9D74-417E-85DA-0816EE604593}">
      <text>
        <t>[Threaded comment]
Your version of Excel allows you to read this threaded comment; however, any edits to it will get removed if the file is opened in a newer version of Excel. Learn more: https://go.microsoft.com/fwlink/?linkid=870924
Comment:
    keeeping "date" because it has semantic meaning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tc={5D662410-5232-4B2E-B660-402E3A736661}</author>
    <author>tc={62EABE14-BDCC-4EA8-9018-819FAD22BF7B}</author>
    <author>tc={74D8C36C-84B2-4762-B548-8AE13F12DCA5}</author>
    <author>tc={CE3D4510-5BD9-4357-B6CA-974323491D88}</author>
    <author>tc={FE13ADB0-0313-4196-BC3E-EE75623D13F0}</author>
    <author>tc={F87BD60A-9D19-4664-8DAA-9735C18F1159}</author>
    <author>tc={8F68B852-5CDD-437D-BF39-DE423EAF4613}</author>
  </authors>
  <commentList>
    <comment ref="P8" authorId="0" shapeId="0" xr:uid="{5D662410-5232-4B2E-B660-402E3A736661}">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 ref="P11" authorId="1" shapeId="0" xr:uid="{62EABE14-BDCC-4EA8-9018-819FAD22BF7B}">
      <text>
        <t>[Threaded comment]
Your version of Excel allows you to read this threaded comment; however, any edits to it will get removed if the file is opened in a newer version of Excel. Learn more: https://go.microsoft.com/fwlink/?linkid=870924
Comment:
    does not really help, remove from mapping</t>
      </text>
    </comment>
    <comment ref="P16" authorId="2" shapeId="0" xr:uid="{74D8C36C-84B2-4762-B548-8AE13F12DCA5}">
      <text>
        <t>[Threaded comment]
Your version of Excel allows you to read this threaded comment; however, any edits to it will get removed if the file is opened in a newer version of Excel. Learn more: https://go.microsoft.com/fwlink/?linkid=870924
Comment:
    found manually</t>
      </text>
    </comment>
    <comment ref="Q16" authorId="3" shapeId="0" xr:uid="{CE3D4510-5BD9-4357-B6CA-974323491D88}">
      <text>
        <t>[Threaded comment]
Your version of Excel allows you to read this threaded comment; however, any edits to it will get removed if the file is opened in a newer version of Excel. Learn more: https://go.microsoft.com/fwlink/?linkid=870924
Comment:
    found manually</t>
      </text>
    </comment>
    <comment ref="L20" authorId="4" shapeId="0" xr:uid="{FE13ADB0-0313-4196-BC3E-EE75623D13F0}">
      <text>
        <t>[Threaded comment]
Your version of Excel allows you to read this threaded comment; however, any edits to it will get removed if the file is opened in a newer version of Excel. Learn more: https://go.microsoft.com/fwlink/?linkid=870924
Comment:
    not in NCI</t>
      </text>
    </comment>
    <comment ref="L24" authorId="5" shapeId="0" xr:uid="{F87BD60A-9D19-4664-8DAA-9735C18F1159}">
      <text>
        <t>[Threaded comment]
Your version of Excel allows you to read this threaded comment; however, any edits to it will get removed if the file is opened in a newer version of Excel. Learn more: https://go.microsoft.com/fwlink/?linkid=870924
Comment:
    not in NCI</t>
      </text>
    </comment>
    <comment ref="L30" authorId="6" shapeId="0" xr:uid="{8F68B852-5CDD-437D-BF39-DE423EAF4613}">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tc={8535D8A8-F40D-4309-A5F6-DD8C535C9D72}</author>
    <author>tc={309FB0E9-1F3C-4BC6-9699-06AE28F9F95F}</author>
  </authors>
  <commentList>
    <comment ref="T3" authorId="0" shapeId="0" xr:uid="{8535D8A8-F40D-4309-A5F6-DD8C535C9D72}">
      <text>
        <t>[Threaded comment]
Your version of Excel allows you to read this threaded comment; however, any edits to it will get removed if the file is opened in a newer version of Excel. Learn more: https://go.microsoft.com/fwlink/?linkid=870924
Comment:
    same as below</t>
      </text>
    </comment>
    <comment ref="T10" authorId="1" shapeId="0" xr:uid="{309FB0E9-1F3C-4BC6-9699-06AE28F9F95F}">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tc={6DA608FD-C58A-4DB5-853D-49CF57999825}</author>
  </authors>
  <commentList>
    <comment ref="N4" authorId="0" shapeId="0" xr:uid="{6DA608FD-C58A-4DB5-853D-49CF57999825}">
      <text>
        <t>[Threaded comment]
Your version of Excel allows you to read this threaded comment; however, any edits to it will get removed if the file is opened in a newer version of Excel. Learn more: https://go.microsoft.com/fwlink/?linkid=870924
Comment:
    added manually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tc={B942CC77-0688-4EA7-996F-3FF84D074EB9}</author>
    <author>tc={9A7B7A7A-733E-4276-A4B7-7A9E98FCAB7F}</author>
    <author>tc={C9FD9D6E-BFB3-4C6F-9E49-517089FB8C3E}</author>
    <author>tc={F812A19B-D182-4D7C-BA7B-016378DA2F01}</author>
    <author>tc={062C58CC-62B0-42CF-BE96-907FF33BEC71}</author>
    <author>tc={98E20E88-B586-4516-AF5D-0867C6842887}</author>
    <author>tc={4FC7F29E-05A0-4134-BA51-CB777EFD0854}</author>
  </authors>
  <commentList>
    <comment ref="T25" authorId="0" shapeId="0" xr:uid="{B942CC77-0688-4EA7-996F-3FF84D074EB9}">
      <text>
        <t>[Threaded comment]
Your version of Excel allows you to read this threaded comment; however, any edits to it will get removed if the file is opened in a newer version of Excel. Learn more: https://go.microsoft.com/fwlink/?linkid=870924
Comment:
    added by OV</t>
      </text>
    </comment>
    <comment ref="B26" authorId="1" shapeId="0" xr:uid="{9A7B7A7A-733E-4276-A4B7-7A9E98FCAB7F}">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7" authorId="2" shapeId="0" xr:uid="{C9FD9D6E-BFB3-4C6F-9E49-517089FB8C3E}">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8" authorId="3" shapeId="0" xr:uid="{F812A19B-D182-4D7C-BA7B-016378DA2F01}">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 
Aded "Travel History (Code C173619)" conccept to DEC</t>
      </text>
    </comment>
    <comment ref="F28" authorId="4" shapeId="0" xr:uid="{062C58CC-62B0-42CF-BE96-907FF33BEC71}">
      <text>
        <t>[Threaded comment]
Your version of Excel allows you to read this threaded comment; however, any edits to it will get removed if the file is opened in a newer version of Excel. Learn more: https://go.microsoft.com/fwlink/?linkid=870924
Comment:
    Aded "Travel History (Code C173619)" conccept to DEC</t>
      </text>
    </comment>
    <comment ref="B32" authorId="5" shapeId="0" xr:uid="{98E20E88-B586-4516-AF5D-0867C6842887}">
      <text>
        <t>[Threaded comment]
Your version of Excel allows you to read this threaded comment; however, any edits to it will get removed if the file is opened in a newer version of Excel. Learn more: https://go.microsoft.com/fwlink/?linkid=870924
Comment:
    ideal mapping by OV</t>
      </text>
    </comment>
    <comment ref="B35" authorId="6" shapeId="0" xr:uid="{4FC7F29E-05A0-4134-BA51-CB777EFD0854}">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tc={4DF75D32-30E6-4E10-B05D-4FF6243A2604}</author>
    <author>tc={42536434-18D7-40B3-8B1D-825BF5011126}</author>
    <author>tc={B8201D1A-0333-47AD-A07F-BA4188A8561E}</author>
    <author>tc={D1B88E0C-4F61-410D-A8F9-6006117EF88B}</author>
    <author>tc={A04C7293-0141-47F3-A225-F895293B3BB2}</author>
    <author>tc={287F1310-FD1A-4DE1-B3EC-21D35CF54D01}</author>
    <author>tc={6AEB208A-7496-4939-B75B-B32EC848E7F7}</author>
    <author>tc={82AB57AF-5CC4-4C9D-878F-16B3978C6671}</author>
    <author>tc={5C56AE53-0B70-42D5-8A01-D40D5F3181FE}</author>
    <author>tc={2E4D4352-A788-43DA-B49C-30C2C63C0FD5}</author>
    <author>tc={CCA3ED2D-181B-4D18-8609-F74ADA5E6E60}</author>
  </authors>
  <commentList>
    <comment ref="P3" authorId="0" shapeId="0" xr:uid="{4DF75D32-30E6-4E10-B05D-4FF6243A2604}">
      <text>
        <t>[Threaded comment]
Your version of Excel allows you to read this threaded comment; however, any edits to it will get removed if the file is opened in a newer version of Excel. Learn more: https://go.microsoft.com/fwlink/?linkid=870924
Comment:
    found manually</t>
      </text>
    </comment>
    <comment ref="P7" authorId="1" shapeId="0" xr:uid="{42536434-18D7-40B3-8B1D-825BF5011126}">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B8201D1A-0333-47AD-A07F-BA4188A8561E}">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3" shapeId="0" xr:uid="{D1B88E0C-4F61-410D-A8F9-6006117EF88B}">
      <text>
        <t>[Threaded comment]
Your version of Excel allows you to read this threaded comment; however, any edits to it will get removed if the file is opened in a newer version of Excel. Learn more: https://go.microsoft.com/fwlink/?linkid=870924
Comment:
    found manually</t>
      </text>
    </comment>
    <comment ref="P22" authorId="4" shapeId="0" xr:uid="{A04C7293-0141-47F3-A225-F895293B3BB2}">
      <text>
        <t>[Threaded comment]
Your version of Excel allows you to read this threaded comment; however, any edits to it will get removed if the file is opened in a newer version of Excel. Learn more: https://go.microsoft.com/fwlink/?linkid=870924
Comment:
    found manually</t>
      </text>
    </comment>
    <comment ref="P29" authorId="5" shapeId="0" xr:uid="{287F1310-FD1A-4DE1-B3EC-21D35CF54D01}">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6" shapeId="0" xr:uid="{6AEB208A-7496-4939-B75B-B32EC848E7F7}">
      <text>
        <t>[Threaded comment]
Your version of Excel allows you to read this threaded comment; however, any edits to it will get removed if the file is opened in a newer version of Excel. Learn more: https://go.microsoft.com/fwlink/?linkid=870924
Comment:
    found manually</t>
      </text>
    </comment>
    <comment ref="Q38" authorId="7" shapeId="0" xr:uid="{82AB57AF-5CC4-4C9D-878F-16B3978C6671}">
      <text>
        <t>[Threaded comment]
Your version of Excel allows you to read this threaded comment; however, any edits to it will get removed if the file is opened in a newer version of Excel. Learn more: https://go.microsoft.com/fwlink/?linkid=870924
Comment:
    found manually</t>
      </text>
    </comment>
    <comment ref="P84" authorId="8" shapeId="0" xr:uid="{5C56AE53-0B70-42D5-8A01-D40D5F3181FE}">
      <text>
        <t>[Threaded comment]
Your version of Excel allows you to read this threaded comment; however, any edits to it will get removed if the file is opened in a newer version of Excel. Learn more: https://go.microsoft.com/fwlink/?linkid=870924
Comment:
    found manually</t>
      </text>
    </comment>
    <comment ref="P88" authorId="9" shapeId="0" xr:uid="{2E4D4352-A788-43DA-B49C-30C2C63C0FD5}">
      <text>
        <t>[Threaded comment]
Your version of Excel allows you to read this threaded comment; however, any edits to it will get removed if the file is opened in a newer version of Excel. Learn more: https://go.microsoft.com/fwlink/?linkid=870924
Comment:
    found manually</t>
      </text>
    </comment>
    <comment ref="P109" authorId="10" shapeId="0" xr:uid="{CCA3ED2D-181B-4D18-8609-F74ADA5E6E60}">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tc={2E24697D-6615-4120-87AF-AF5E51576BFB}</author>
    <author>tc={083E3EC8-CDCB-4A02-BC79-228C4F2FBA8F}</author>
    <author>tc={97ABCB63-6DEA-4CDC-966D-DCEEA05A2CAB}</author>
    <author>tc={56E18413-8C26-4CF1-8144-966EE8361240}</author>
    <author>tc={FE7E99AE-776F-4C1E-BE64-E5D8A309EBF0}</author>
    <author>tc={106BF9BA-E1CF-406F-B063-11256D1F0854}</author>
    <author>tc={F36DC5B0-BD8C-4C1F-B176-A3AE53A1D085}</author>
    <author>tc={46AE2028-00CD-4DBA-B354-09E598A5618B}</author>
    <author>tc={58648E96-0787-4D58-948D-7342AFD44B81}</author>
  </authors>
  <commentList>
    <comment ref="P14" authorId="0" shapeId="0" xr:uid="{2E24697D-6615-4120-87AF-AF5E51576BFB}">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1" shapeId="0" xr:uid="{083E3EC8-CDCB-4A02-BC79-228C4F2FBA8F}">
      <text>
        <t>[Threaded comment]
Your version of Excel allows you to read this threaded comment; however, any edits to it will get removed if the file is opened in a newer version of Excel. Learn more: https://go.microsoft.com/fwlink/?linkid=870924
Comment:
    found manually</t>
      </text>
    </comment>
    <comment ref="Q21" authorId="2" shapeId="0" xr:uid="{97ABCB63-6DEA-4CDC-966D-DCEEA05A2CAB}">
      <text>
        <t>[Threaded comment]
Your version of Excel allows you to read this threaded comment; however, any edits to it will get removed if the file is opened in a newer version of Excel. Learn more: https://go.microsoft.com/fwlink/?linkid=870924
Comment:
    found manually</t>
      </text>
    </comment>
    <comment ref="P28" authorId="3" shapeId="0" xr:uid="{56E18413-8C26-4CF1-8144-966EE8361240}">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4" shapeId="0" xr:uid="{FE7E99AE-776F-4C1E-BE64-E5D8A309EBF0}">
      <text>
        <t>[Threaded comment]
Your version of Excel allows you to read this threaded comment; however, any edits to it will get removed if the file is opened in a newer version of Excel. Learn more: https://go.microsoft.com/fwlink/?linkid=870924
Comment:
    found manually</t>
      </text>
    </comment>
    <comment ref="P67" authorId="5" shapeId="0" xr:uid="{106BF9BA-E1CF-406F-B063-11256D1F0854}">
      <text>
        <t>[Threaded comment]
Your version of Excel allows you to read this threaded comment; however, any edits to it will get removed if the file is opened in a newer version of Excel. Learn more: https://go.microsoft.com/fwlink/?linkid=870924
Comment:
    found manually</t>
      </text>
    </comment>
    <comment ref="Q67" authorId="6" shapeId="0" xr:uid="{F36DC5B0-BD8C-4C1F-B176-A3AE53A1D085}">
      <text>
        <t>[Threaded comment]
Your version of Excel allows you to read this threaded comment; however, any edits to it will get removed if the file is opened in a newer version of Excel. Learn more: https://go.microsoft.com/fwlink/?linkid=870924
Comment:
    found manually</t>
      </text>
    </comment>
    <comment ref="P69" authorId="7" shapeId="0" xr:uid="{46AE2028-00CD-4DBA-B354-09E598A5618B}">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Q69" authorId="8" shapeId="0" xr:uid="{58648E96-0787-4D58-948D-7342AFD44B81}">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List>
</comments>
</file>

<file path=xl/sharedStrings.xml><?xml version="1.0" encoding="utf-8"?>
<sst xmlns="http://schemas.openxmlformats.org/spreadsheetml/2006/main" count="31315" uniqueCount="7551">
  <si>
    <t>Project 5 COVID CDE Metadata</t>
  </si>
  <si>
    <t>UMLS SemNet 2020AB</t>
  </si>
  <si>
    <t>NCIt</t>
  </si>
  <si>
    <t>UMLS and NCIt Knowledge Graph/ Semantic Hierarchies Together</t>
  </si>
  <si>
    <t>Domain</t>
  </si>
  <si>
    <t>CDE Name</t>
  </si>
  <si>
    <t>Question Text / Item Text</t>
  </si>
  <si>
    <t>CDE Definition</t>
  </si>
  <si>
    <t xml:space="preserve">Data Element Concept (DEC) and Identifier
</t>
  </si>
  <si>
    <t>Classifications/Tags/Keywords for the CDE</t>
  </si>
  <si>
    <t>_MetaMap input</t>
  </si>
  <si>
    <t>_MetaMap Output</t>
  </si>
  <si>
    <t>Concepts with Highest Scores (ideally = 1000)</t>
  </si>
  <si>
    <t># of unique concepts with highest scores</t>
  </si>
  <si>
    <t>Semantic Types Hierarchy (highest scores)</t>
  </si>
  <si>
    <t># of unique Semantic Types with highest scores</t>
  </si>
  <si>
    <t>Best Fit Concept</t>
  </si>
  <si>
    <t>Semantic Type and Hierarchy for the Best Fit Concept</t>
  </si>
  <si>
    <t>Concept</t>
  </si>
  <si>
    <t>Concept Hierarchy</t>
  </si>
  <si>
    <t>Semantic Type Hierarchy</t>
  </si>
  <si>
    <t>UMLS and NCIt Semantic Hierarchies Seen Together</t>
  </si>
  <si>
    <t>Demographics</t>
  </si>
  <si>
    <r>
      <t>Full</t>
    </r>
    <r>
      <rPr>
        <strike/>
        <sz val="12"/>
        <color theme="1"/>
        <rFont val="Calibri"/>
        <family val="2"/>
        <scheme val="minor"/>
      </rPr>
      <t xml:space="preserve"> Name</t>
    </r>
  </si>
  <si>
    <t>Full Name</t>
  </si>
  <si>
    <r>
      <t xml:space="preserve">A persons full name, usually consisting of a </t>
    </r>
    <r>
      <rPr>
        <u/>
        <sz val="12"/>
        <color theme="1"/>
        <rFont val="Calibri"/>
        <family val="2"/>
        <scheme val="minor"/>
      </rPr>
      <t>first (personal) name</t>
    </r>
    <r>
      <rPr>
        <sz val="12"/>
        <color theme="1"/>
        <rFont val="Calibri"/>
        <family val="2"/>
        <scheme val="minor"/>
      </rPr>
      <t xml:space="preserve"> and a </t>
    </r>
    <r>
      <rPr>
        <u/>
        <sz val="12"/>
        <color theme="1"/>
        <rFont val="Calibri"/>
        <family val="2"/>
        <scheme val="minor"/>
      </rPr>
      <t>last (family)</t>
    </r>
    <r>
      <rPr>
        <sz val="12"/>
        <color theme="1"/>
        <rFont val="Calibri"/>
        <family val="2"/>
        <scheme val="minor"/>
      </rPr>
      <t xml:space="preserve"> name with an optional </t>
    </r>
    <r>
      <rPr>
        <u/>
        <sz val="12"/>
        <color theme="1"/>
        <rFont val="Calibri"/>
        <family val="2"/>
        <scheme val="minor"/>
      </rPr>
      <t>middle name</t>
    </r>
    <r>
      <rPr>
        <sz val="12"/>
        <color theme="1"/>
        <rFont val="Calibri"/>
        <family val="2"/>
        <scheme val="minor"/>
      </rPr>
      <t xml:space="preserve">. In some cultural traditions the </t>
    </r>
    <r>
      <rPr>
        <u/>
        <sz val="12"/>
        <color theme="1"/>
        <rFont val="Calibri"/>
        <family val="2"/>
        <scheme val="minor"/>
      </rPr>
      <t>family name</t>
    </r>
    <r>
      <rPr>
        <sz val="12"/>
        <color theme="1"/>
        <rFont val="Calibri"/>
        <family val="2"/>
        <scheme val="minor"/>
      </rPr>
      <t xml:space="preserve"> comes first.</t>
    </r>
  </si>
  <si>
    <t>Person; Full; Name; Person Name</t>
  </si>
  <si>
    <t>Person;Demographics;</t>
  </si>
  <si>
    <t>Demographics	Full 	Full Name	A persons full name, usually consisting of a first (personal) name and a last (family) name with an optional middle name. In some cultural traditions the family name comes first.	Person; Full; Name; Person Name (C25191)	Person;Demographics;</t>
  </si>
  <si>
    <t>Processing inter_02212022_10:57:55_98882_olgav.vovk@gmail.com_374133775.tmp.tx.1: Demographics	Full 	Full Name	A persons full name, usually consisting of a first (personal) name and a last (family) name with an optional middle name. 
Phrase: Demographics	Full 	Full
&gt;&gt;&gt;&gt;&gt; Phrase
demographics full full
&lt;&lt;&lt;&lt;&lt; Phrase
Phrase: Name
&gt;&gt;&gt;&gt;&gt; Phrase
name
&lt;&lt;&lt;&lt;&lt; Phrase
&gt;&gt;&gt;&gt;&gt; Mappings
Meta Mapping (1000):
  1000   C1547383:Name (Person Name {HL7V2.5,LNC,MTH,NCI,NCI_BRIDG_3_0_3,NCI_CDISC,NCI_CareLex,NCI_NICHD,SNOMEDCT_US}) [Intellectual Product]
&lt;&lt;&lt;&lt;&lt; Mappings
Phrase: A persons full name,
&gt;&gt;&gt;&gt;&gt; Phrase
persons full name
&lt;&lt;&lt;&lt;&lt; Phrase
&gt;&gt;&gt;&gt;&gt; Mappings
Meta Mapping (896):
   896   C1547383:Person Name {HL7V2.5,LNC,MTH,NCI,NCI_BRIDG_3_0_3,NCI_CDISC,NCI_CareLex,NCI_NICHD,SNOMEDCT_US} [Intellectual Product]
&lt;&lt;&lt;&lt;&lt; Mappings
Phrase: usually
&gt;&gt;&gt;&gt;&gt; Phrase
usually
&lt;&lt;&lt;&lt;&lt; Phrase
&gt;&gt;&gt;&gt;&gt; Mappings
Meta Mapping (1000):
  1000   C3538928:Usually (Usual {LNC,MTH,NCI}) [Qualitative Concept]
&lt;&lt;&lt;&lt;&lt; Mappings
Phrase: consisting of a first
&gt;&gt;&gt;&gt;&gt; Phrase
consisting of a first
&lt;&lt;&lt;&lt;&lt; Phrase
Phrase: (personal
&gt;&gt;&gt;&gt;&gt; Phrase
personal
&lt;&lt;&lt;&lt;&lt; Phrase
&gt;&gt;&gt;&gt;&gt; Mappings
Meta Mapping (1000):
  1000   C1519021:Personal (Personal Attribute {MTH,NCI,NLMSubSyn}) [Organism Attribute]
&lt;&lt;&lt;&lt;&lt; Mappings
Phrase: )
&gt;&gt;&gt;&gt;&gt; Phrase
&lt;&lt;&lt;&lt;&lt; Phrase
Phrase: name
&gt;&gt;&gt;&gt;&gt; Phrase
name
&lt;&lt;&lt;&lt;&lt; Phrase
&gt;&gt;&gt;&gt;&gt; Mappings
Meta Mapping (1000):
  1000   C1547383:Name (Person Name {HL7V2.5,LNC,MTH,NCI,NCI_BRIDG_3_0_3,NCI_CDISC,NCI_CareLex,NCI_NICHD,SNOMEDCT_US}) [Intellectual Product]
&lt;&lt;&lt;&lt;&lt; Mappings
Phrase: and
&gt;&gt;&gt;&gt;&gt; Phrase
&lt;&lt;&lt;&lt;&lt; Phrase
Phrase: a last
&gt;&gt;&gt;&gt;&gt; Phrase
last
&lt;&lt;&lt;&lt;&lt; Phrase
&gt;&gt;&gt;&gt;&gt; Mappings
Meta Mapping (1000):
  1000   C1517741:Last {LNC,NCI} [Qualitative Concept]
&lt;&lt;&lt;&lt;&lt; Mappings
Phrase: (family
&gt;&gt;&gt;&gt;&gt; Phrase
family
&lt;&lt;&lt;&lt;&lt; Phrase
&gt;&gt;&gt;&gt;&gt; Mappings
Meta Mapping (1000):
  1000   C0015576:Family {AOD,CHV,CSP,LCH,LCH_NW,LNC,MSH,MTH,NCI,NCI_NCI-GLOSS,NLMSubSyn,SNMI,SNOMEDCT_US} [Family Group]
&lt;&lt;&lt;&lt;&lt; Mappings
Phrase: )
&gt;&gt;&gt;&gt;&gt; Phrase
&lt;&lt;&lt;&lt;&lt; Phrase
Phrase: name with an optional middle name.
&gt;&gt;&gt;&gt;&gt; Phrase
name with an optional middle name
&lt;&lt;&lt;&lt;&lt; Phrase
Processing inter_02212022_10:57:55_98882_olgav.vovk@gmail.com_374133775.tmp.tx.2: In some cultural traditions the family name comes first.	
Phrase: In some cultural traditions
&gt;&gt;&gt;&gt;&gt; Phrase
cultural traditions
&lt;&lt;&lt;&lt;&lt; Phrase
&gt;&gt;&gt;&gt;&gt; Mappings
Meta Mapping (861):
   861   C0683624:traditions (Tradition {AOD,CHV,NCI,NCI_NCI-GLOSS}) [Social Behavior]
&lt;&lt;&lt;&lt;&lt; Mappings
Phrase: the family name
&gt;&gt;&gt;&gt;&gt; Phrase
family name
&lt;&lt;&lt;&lt;&lt; Phrase
&gt;&gt;&gt;&gt;&gt; Mappings
Meta Mapping (1000):
  1000   C1301584:Family Name (Last Name {MTH,NCI,NCI_ICDC,SNOMEDCT_US}) [Intellectual Product]
&lt;&lt;&lt;&lt;&lt; Mappings
Phrase: comes
&gt;&gt;&gt;&gt;&gt; Phrase
comes
&lt;&lt;&lt;&lt;&lt; Phrase
Phrase: first.
&gt;&gt;&gt;&gt;&gt; Phrase
first
&lt;&lt;&lt;&lt;&lt; Phrase
&gt;&gt;&gt;&gt;&gt; Mappings
Meta Mapping (1000):
  1000   C1279901:First (Firstly {MTH,NCI,SNMI,SNOMEDCT_US}) [Qualitative Concept]
&lt;&lt;&lt;&lt;&lt; Mappings
Processing inter_02212022_10:57:55_98882_olgav.vovk@gmail.com_374133775.tmp.tx.3: Person; Full; Name; Person Name (C25191)	Person;Demographics;
Phrase: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(C25191
&gt;&gt;&gt;&gt;&gt; Phrase
c25191
&lt;&lt;&lt;&lt;&lt; Phrase
Phrase: )
&gt;&gt;&gt;&gt;&gt; Phrase
&lt;&lt;&lt;&lt;&lt; Phrase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</si>
  <si>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1000 C1547383:Name (Person Name {HL7V2.5,LNC,MTH,NCI,NCI_BRIDG_3_0_3,NCI_CDISC,NCI_CareLex,NCI_NICHD,SNOMEDCT_US}) [Intellectual Product]
2. 1000 C0011298:Demographics (Demography {AOD,CHV,CSP,LCH,LCH_NW,LNC,MSH,MTH,NCI,NCI_NICHD,NLMSubSyn}) [Occupation or Discipline]
3.	1000 C0015576:Family {AOD,CHV,CSP,LCH,LCH_NW,LNC,MSH,MTH,NCI,NCI_NCI-GLOSS,NLMSubSyn,SNMI,SNOMEDCT_US} [Family Group]
4.	1000 C0443225:Full {CHV,LNC,NCI,SNOMEDCT_US} [Qualitative Concept]
5.	1000 C1279901:First (Firstly {MTH,NCI,SNMI,SNOMEDCT_US}) [Qualitative Concept]
6.	1000 C1301584:Family Name (Last Name {MTH,NCI,NCI_ICDC,SNOMEDCT_US}) [Intellectual Product]
7.	1000 C1517741:Last {LNC,NCI} [Qualitative Concept]
8.	1000 C1519021:Personal (Personal Attribute {MTH,NCI,NLMSubSyn}) [Organism Attribute]
9.	1000 C2347489:Person (Person Observer {MTH,NCI,NCI_DICOM,NLMSubSyn}) [Group]
10.	1000 C3538928:Usually (Usual {LNC,MTH,NCI}) [Qualitative Concept]
11.	861 C0683624:traditions (Tradition {AOD,CHV,NCI,NCI_NCI-GLOSS}) [Social Behavior]
12.	896 C1547383:Person Name {HL7V2.5,LNC,MTH,NCI,NCI_BRIDG_3_0_3,NCI_CDISC,NCI_CareLex,NCI_NICHD,SNOMEDCT_US} [Intellectual Product]</t>
  </si>
  <si>
    <t>1.	[Intellectual Product] isa [Conceptual Entity] isa [Entity]
2.          [Family Group] isa [Group] isa [Conceptual Entity] isa {Entity]
3.	[Group] isa [Conceptual Entity] isa {Entity]
4.           [Occupation or Discipline] isa [Conceptual Entity] isa [Entity]
5.	[Organism Attribute] isa [Conceptual Entity] isa [Entity]
6.	[Qualitative Concept] isa [Idea or Concept] isa [Conceptual Entity] isa [Entity]
7.	[Social Behavior] isa [Behavior] isa[Activity] isa [Event]</t>
  </si>
  <si>
    <t>8.	1000 C1547383:Name (Person Name {HL7V2.5,LNC,MTH,NCI,NCI_BRIDG_3_0_3,NCI_CDISC,NCI_CareLex,NCI_NICHD,SNOMEDCT_US}) [Intellectual Product]</t>
  </si>
  <si>
    <t>[Intellectual Product] isa [Conceptual Entity] isa {Entity]</t>
  </si>
  <si>
    <t>Person Name (C25191)</t>
  </si>
  <si>
    <t>Person Name  &gt; Name &gt; Conceptual Entity</t>
  </si>
  <si>
    <t>[Organism Attribute] isa [Conceptual Entity] isa [Entity]</t>
  </si>
  <si>
    <t>Age*</t>
  </si>
  <si>
    <t>What is the person's age?</t>
  </si>
  <si>
    <t>The length of time that one has existed in completed years, months and days at the time of the event</t>
  </si>
  <si>
    <t>Person;Age</t>
  </si>
  <si>
    <t>Demographics	Age*	What is the person's age?	The length of time that one has existed in completed years, months and days at the time of the event	Person;Age	Person;Demographics;</t>
  </si>
  <si>
    <t>Processing inter_02212022_11:25:13_105317_olgav.vovk@gmail.com_375238568.tmp.tx.1: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inter_02212022_11:25:13_105317_olgav.vovk@gmail.com_375238568.tmp.tx.2: The length of time that one has existed in completed years, months and days at the time of the event	Person;Age	Person;Demographics;
Phrase: The length of time
&gt;&gt;&gt;&gt;&gt; Phrase
the length of time
&lt;&lt;&lt;&lt;&lt; Phrase
Phrase: that one
&gt;&gt;&gt;&gt;&gt; Phrase
one
&lt;&lt;&lt;&lt;&lt; Phrase
&gt;&gt;&gt;&gt;&gt; Mappings
Meta Mapping (1000):
  1000   C0205447:ONE (One {MTH,NCI,NCI_CDISC,SNMI,SNOMEDCT_US}) [Quantitative Concept]
&lt;&lt;&lt;&lt;&lt; Mappings
Phrase: has
&gt;&gt;&gt;&gt;&gt; Phrase
&lt;&lt;&lt;&lt;&lt; Phrase
Phrase: existed in completed years,
&gt;&gt;&gt;&gt;&gt; Phrase
existed in completed years
&lt;&lt;&lt;&lt;&lt; Phrase
Phrase: months
&gt;&gt;&gt;&gt;&gt; Phrase
months
&lt;&lt;&lt;&lt;&lt; Phrase
&gt;&gt;&gt;&gt;&gt; Mappings
Meta Mapping (1000):
  1000   C0439231:MONTHS (month {CHV,LNC,MTH,NCI,NCI_CDISC,NCI_FDA,NCI_NCPDP,NCI_UCUM,SNOMEDCT_US}) [Temporal Concept]
&lt;&lt;&lt;&lt;&lt; Mappings
Phrase: and
&gt;&gt;&gt;&gt;&gt; Phrase
&lt;&lt;&lt;&lt;&lt; Phrase
Phrase: days at the time of the event	Person
&gt;&gt;&gt;&gt;&gt; Phrase
days at the time of the event person
&lt;&lt;&lt;&lt;&lt; Phrase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
&gt;&gt;&gt;&gt;&gt; Phrase
&lt;&lt;&lt;&lt;&lt; Phrase</t>
  </si>
  <si>
    <t>1.	861 C0001779:AGE (Age {AOD,CHV,FMA,LNC,MTH,NCI,NCI_BRIDG_3_0_3,NCI_BRIDG_5_3,NCI_CDISC,NCI_FDA,NCI_INC,NCI_NICHD,SNMI,SNOMEDCT_US}) [Organism Attribute]
2. 1000 C0205447:ONE (One {MTH,NCI,NCI_CDISC,SNMI,SNOMEDCT_US}) [Quantitative Concept]
3.	1000 C0439231:MONTHS (month {CHV,LNC,MTH,NCI,NCI_CDISC,NCI_FDA,NCI_NCPDP,NCI_UCUM,SNOMEDCT_US}) [Temporal Concept]
4.	1000 C1704791:Demographics (Demographics Domain {MTH,NCI,NCI_CDISC}) [Idea or Concept]
5.	861 C2347489:Person (Person Observer {MTH,NCI,NCI_DICOM,NLMSubSyn}) [Group]</t>
  </si>
  <si>
    <t>1.	[Organism Attribute] isa [Conceptual Entity] isa [Entity]
2.           [Quantitative Concept] isa [Idea or Concept] isa [Conceptual Entity] isa [Entity]
3.	[Temporal Concept] isa [Idea or Concept] isa [Conceptual Entity] isa [Entity]
4.	[Idea or Concept] isa [Conceptual Entity] isa [Entity]
5.	[Group] isa [Conceptual Entity] isa [Entity]</t>
  </si>
  <si>
    <t>861 C0001779:AGE (Age {AOD,CHV,FMA,LNC,MTH,NCI,NCI_BRIDG_3_0_3,NCI_BRIDG_5_3,NCI_CDISC,NCI_FDA,NCI_INC,NCI_NICHD,SNMI,SNOMEDCT_US}) [Organism Attribute]</t>
  </si>
  <si>
    <t>Age (C25150)</t>
  </si>
  <si>
    <t>Age &gt;  Personal Attribute &gt; Person/Individual Attribute &gt; Property or Attribute</t>
  </si>
  <si>
    <t>Medical History</t>
  </si>
  <si>
    <r>
      <t xml:space="preserve">Current Pregnancy </t>
    </r>
    <r>
      <rPr>
        <strike/>
        <sz val="12"/>
        <color theme="1"/>
        <rFont val="Calibri"/>
        <family val="2"/>
        <scheme val="minor"/>
      </rPr>
      <t>Indicator*</t>
    </r>
  </si>
  <si>
    <t>Are you pregnant now?</t>
  </si>
  <si>
    <t>A textual description of the person's current pregnancy status.</t>
  </si>
  <si>
    <t>Person (C25190)
Current (C25471)
Pregnancy (C25742) 
Indicator (C25180)</t>
  </si>
  <si>
    <t>Person;Demographics;Pregnancy;</t>
  </si>
  <si>
    <t>Medical History	Current Pregnancy Indicator*	Are you pregnant now?	A textual description of the person's current pregnancy status.	"Person  
Current
Pregnancy  
Indicator  	Person;Demographics;Pregnancy;</t>
  </si>
  <si>
    <t>1.	1000 C0032961:PREGNANCY (Pregnancy {AOD,CHV,COSTAR,CSP,DXP,GO,ICD10CM,LCH,LCH_NW,LNC,MEDLINEPLUS,MSH,MTH,NCI,NCI_CDISC,NCI_CTRP,NCI_FDA,NCI_NCI-GLOSS,NCI_NICHD,NLMSubSyn,SNM,SNMI,SNOMEDCT_US}) [Organism Function]
2.	1000 C1704791:Demographics (Demographics Domain {MTH,NCI,NCI_CDISC}) [Idea or Concept]
3.	861 C0600457:PREGNANT (Gravidity {AOD,CHV,LNC,MSH,MTH,NCI,NCI_FDA,NCI_NICHD,NLMSubSyn,SNOMEDCT_US}) [Finding]
4.	861 C1948052:Now (Now (temporal qualifier) {MTH,NCI}) [Temporal Concept]
5.	911 C2987065:Medical History Indicator {NCI,NCI_BRIDG_3_0_3,NCI_BRIDG_5_3,NLMSubSyn} [Conceptual Entity]</t>
  </si>
  <si>
    <t>1.	[Organism Function] isa [Physiologic Function] isa [Biologic Function] isa [Natural Phenomenon or Process] isa [Phenomenon or Process] isa [Event] 
2.	[Idea or Concept] isa [Conceptual Entity] isa [Entity]
3.	[Finding] isa [Conceptual Entity] isa [Entity]
4.	[Temporal Concept] isa [Idea or Concept] isa [Conceptual Entity] isa [Entity]
5.	[Conceptual Entity] isa [Entity]</t>
  </si>
  <si>
    <t>1.	1000 C0032961:PREGNANCY (Pregnancy {AOD,CHV,COSTAR,CSP,DXP,GO,ICD10CM,LCH,LCH_NW,LNC,MEDLINEPLUS,MSH,MTH,NCI,NCI_CDISC,NCI_CTRP,NCI_FDA,NCI_NCI-GLOSS,NCI_NICHD,NLMSubSyn,SNM,SNMI,SNOMEDCT_US}) [Organism Function]</t>
  </si>
  <si>
    <t xml:space="preserve">1.	[Organism Function] isa [Physiologic Function] isa [Biologic Function] isa [Natural Phenomenon or Process] isa [Phenomenon or Process] isa [Event] </t>
  </si>
  <si>
    <t xml:space="preserve">Pregnancy (C25742) </t>
  </si>
  <si>
    <t>Pregnancy &gt; Reproductive Process &gt; Organismal Process &gt; Biological Process</t>
  </si>
  <si>
    <t>[Organism Function] isa [Physiologic Function] isa [Biologic Function] isa [Natural Phenomenon or Process] isa [Phenomenon or Process] isa [Event]</t>
  </si>
  <si>
    <r>
      <t xml:space="preserve">Current Pregnancy Due </t>
    </r>
    <r>
      <rPr>
        <strike/>
        <sz val="12"/>
        <color theme="1"/>
        <rFont val="Calibri"/>
        <family val="2"/>
        <scheme val="minor"/>
      </rPr>
      <t>Date</t>
    </r>
  </si>
  <si>
    <t>If yes, Due Date</t>
  </si>
  <si>
    <t>The date on which the person is expected to deliver the baby.</t>
  </si>
  <si>
    <t>Person (C25190)
Current (C25471)
Pregnancy (C25742)
Expected Date of Confinement (C81247)</t>
  </si>
  <si>
    <t>Medical History	Current Pregnancy Due 	If yes, Due Date	The date on which the person is expected to deliver the baby.	"Person (C25190)
Current (C25471)
Pregnancy (C25742)
Expected Date of Confinement (C81247)"	Person;Demographics;Pregnancy;</t>
  </si>
  <si>
    <t>1.	1000 C2825543:Due Date (Expected Date of Confinement {CHV,LNC,MTH,NCI,NCI_CDISC,NCI_NICHD,NLMSubSyn,SNOMEDCT_US}) [Finding]
2.	1000 C0021270:BABY (Infant {AOD,CHV,DXP,LCH,LCH_NW,LNC,MSH,MTH,NCI,NCI_FDA,NCI_NICHD,NLMSubSyn,SNOMEDCT_US}) [Age Group]
3.	1000 C0032961:PREGNANCY (Pregnancy {AOD,CHV,COSTAR,CSP,DXP,GO,ICD10CM,LCH,LCH_NW,LNC,MEDLINEPLUS,MSH,MTH,NCI,NCI_CDISC,NCI_CTRP,NCI_FDA,NCI_NCI-GLOSS,NCI_NICHD,NLMSubSyn,SNM,SNMI,SNOMEDCT_US}) [Organism Function]
4.	1000 C0521116:CURRENT (Current (present time) {CHV,MTH,NCI,NCI_CDISC,SNMI,SNOMEDCT_US}) [Temporal Concept]
5.	1000 C1517001:Expected {HL7V3.0,NCI} [Intellectual Product]
6.	1000 C1704791:Demographics (Demographics Domain {MTH,NCI,NCI_CDISC}) [Idea or Concept]
7.	1000 C2347489:Person (Person Observer {MTH,NCI,NCI_DICOM,NLMSubSyn}) [Group]</t>
  </si>
  <si>
    <t>1.	 [Finding] isa [Conceptual Entity] isa [Entity]
2.	 [Age Group] isa [Group] isa [Conceptual Entity] isa [Entity]
3.	 [Organism Function] isa [Physiologic Function] isa [Biologic Function] isa [Natural Phenomenon or Process] isa [Phenomenon or Process] isa [Event]
4.	 [Temporal Concept] isa [Idea or Concept] isa [Conceptual Entity] isa [Entity]
5.	 [Intellectual Product] isa [Conceptual Entity] isa {Entity]
6.	 [Idea or Concept] isa [Conceptual Entity] isa [Entity]
7.	[Group] isa [Conceptual Entity] isa [Entity]</t>
  </si>
  <si>
    <t>1.	1000 C2825543:Due Date (Expected Date of Confinement {CHV,LNC,MTH,NCI,NCI_CDISC,NCI_NICHD,NLMSubSyn,SNOMEDCT_US}) [Finding]</t>
  </si>
  <si>
    <t>[Finding] isa [Conceptual Entity] isa [Entity]</t>
  </si>
  <si>
    <t>Expected Date of Confinement (C81247)</t>
  </si>
  <si>
    <t>Expected Date of Confinement &gt; Date &gt; Temporal Qualifier &gt; Qualifier &gt; Property or Attribute</t>
  </si>
  <si>
    <t>[Temporal Concept] isa [Idea or Concept] isa [Conceptual Entity] isa [Entity]</t>
  </si>
  <si>
    <t>Financial Stability &amp; Employment</t>
  </si>
  <si>
    <r>
      <t xml:space="preserve">Employment </t>
    </r>
    <r>
      <rPr>
        <strike/>
        <sz val="10"/>
        <rFont val="Calibri"/>
        <family val="2"/>
        <scheme val="minor"/>
      </rPr>
      <t>Status</t>
    </r>
    <r>
      <rPr>
        <sz val="10"/>
        <rFont val="Calibri"/>
        <family val="2"/>
        <scheme val="minor"/>
      </rPr>
      <t>*</t>
    </r>
  </si>
  <si>
    <t>We would like to know about what you do-are you working now, looking for work, retired, keeping house, a student, or what?</t>
  </si>
  <si>
    <t>A textual description of a person's employment status.</t>
  </si>
  <si>
    <t>Person (C25190)
Employment (C25172)
Status (C25688)</t>
  </si>
  <si>
    <t>Person;Employment;SDOH Employment</t>
  </si>
  <si>
    <t>Financial Stability &amp; Employment	Employment  We would like to know about what you do-are you working now, looking for work, retired, keeping house, a student, or what?	A textual description of a person's employment status.	"Person  
Employment
Status (	Person;Employment;SDOH Employment</t>
  </si>
  <si>
    <t xml:space="preserve">Processing inter_02212022_20:03:32_129593_olgav.vovk@gmail.com_704350074.tmp.tx.1: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inter_02212022_20:03:32_129593_olgav.vovk@gmail.com_704350074.tmp.tx.2: A textual description of a person's employment status.	
Phrase: A textual description of a person's employment status.
&gt;&gt;&gt;&gt;&gt; Phrase
a textual description of a person's employment status
&lt;&lt;&lt;&lt;&lt; Phrase
Processing inter_02212022_20:03:32_129593_olgav.vovk@gmail.com_704350074.tmp.tx.3: "Person (C25190) Employment (C25172) Status (C25688)"	Person;Employment;SDOH Employment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Employment
&gt;&gt;&gt;&gt;&gt; Phrase
employment
&lt;&lt;&lt;&lt;&lt; Phrase
&gt;&gt;&gt;&gt;&gt; Mappings
Meta Mapping (1000):
  1000   C0014003:Employment {AOD,CHV,CSP,MSH,MTH,NCI,NCI_ACC-AHA} [Qualitative Concept]
&lt;&lt;&lt;&lt;&lt; Mappings
Phrase: (C25172
&gt;&gt;&gt;&gt;&gt; Phrase
c25172
&lt;&lt;&lt;&lt;&lt; Phrase
Phrase: )
&gt;&gt;&gt;&gt;&gt; Phrase
&lt;&lt;&lt;&lt;&lt; Phrase
Phrase: Status
&gt;&gt;&gt;&gt;&gt; Phrase
status
&lt;&lt;&lt;&lt;&lt; Phrase
&gt;&gt;&gt;&gt;&gt; Mappings
Meta Mapping (1000):
  1000   C0449438:Status {CHV,HL7V3.0,LNC,MTH,NCI,NCI_CTRP,SNOMEDCT_US} [Qualitative Concept]
&lt;&lt;&lt;&lt;&lt; Mappings
Phrase: (C25688
&gt;&gt;&gt;&gt;&gt; Phrase
c25688
&lt;&lt;&lt;&lt;&lt; Phrase
Phrase: )
&gt;&gt;&gt;&gt;&gt; Phrase
&lt;&lt;&lt;&lt;&lt; Phrase
Phrase: "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</si>
  <si>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C0035345:Retired (Retirement {AOD,CHV,CSP,HL7V2.5,LCH,LCH_NW,LNC,MSH,MTH,NCI,SNMI,SNOMEDCT_US}) [Finding]
3.	1000 C0038492:Student (student {AOD,CHV,HL7V3.0,LCH,LCH_NW,LNC,MSH,MTH,NCI,NCI_CTRP,SNMI,SNOMEDCT_US}) [Population Group]
4.	1000 C0043227:Working (Work {CHV,CSP,LCH,LCH_NW,LNC,MSH,MTH,NCI,SNOMEDCT_US}) [Occupational Activity]
5.	1000 C0442519:house (Home environment {AOD,CHV,LNC,MTH,NCI,NCI_CDISC,NCI_FDA,SNOMEDCT_US}) [Spatial Concept]
6.	1000 C0557369:Looking for work (Seeking work {ICF,ICF-CY,NCI,SNOMEDCT_US}) [Finding]
7.	1000 C1948052:Now (Now (temporal qualifier) {MTH,NCI}) [Temporal Concept]</t>
  </si>
  <si>
    <t>1.	 [Qualitative Concept] isa [Idea or Concept] isa [Conceptual Entity] isa [Entity]
2.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</si>
  <si>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1000 C0014003:Employment {AOD,CHV,CSP,MSH,MTH,NCI,NCI_ACC-AHA} [Qualitative Concept]</t>
  </si>
  <si>
    <t>[Qualitative Concept] isa [Idea or Concept] isa [Conceptual Entity] isa [Entity]</t>
  </si>
  <si>
    <t>Employment Status (Code C179143)</t>
  </si>
  <si>
    <t>Employment Status &gt; Personal Attribute &gt; Person/Individual Attribute &gt; Property or Attribute</t>
  </si>
  <si>
    <t>[Functional Concept] isa [Idea or Concept] isa [Conceptual Entity] isa [Entity]</t>
  </si>
  <si>
    <r>
      <t xml:space="preserve">Parent's Employment </t>
    </r>
    <r>
      <rPr>
        <strike/>
        <sz val="12"/>
        <color theme="1"/>
        <rFont val="Calibri"/>
        <family val="2"/>
        <scheme val="minor"/>
      </rPr>
      <t>Status</t>
    </r>
  </si>
  <si>
    <t>We would like to know about what parent does - is parent working now, looking for work, retired, keeping house, a student, or what?</t>
  </si>
  <si>
    <t>A textual description of the parent's employment status.</t>
  </si>
  <si>
    <t>Parent (C42709)
Employment (C25172)
Status (C25688)</t>
  </si>
  <si>
    <t>Person;Pediatrics;Employment;SDOH employment</t>
  </si>
  <si>
    <t>1.	1000 C0014003:Employment {AOD,CHV,CSP,MSH,MTH,NCI,NCI_ACC-AHA} [Qualitative Concept]
2.	1000 C0030551:PARENT (parent {AOD,CHV,CSP,HL7V3.0,LCH,LCH_NW,LNC,MSH,MTH,NCI,NCI_CDISC,NCI_FDA,NCI_GDC,SNMI,SNOMEDCT_US}) [Family Group]
3.	1000 C0035345:Retired (Retirement {AOD,CHV,CSP,HL7V2.5,LCH,LCH_NW,LNC,MSH,MTH,NCI,SNMI,SNOMEDCT_US}) [Finding]
4.	1000 C0038492:Student (student {AOD,CHV,HL7V3.0,LCH,LCH_NW,LNC,MSH,MTH,NCI,NCI_CTRP,SNMI,SNOMEDCT_US}) [Population Group]
5.	1000 C0043227:Working (Work {CHV,CSP,LCH,LCH_NW,LNC,MSH,MTH,NCI,SNOMEDCT_US}) [Occupational Activity]
6.	1000 C0442519:house (Home environment {AOD,CHV,LNC,MTH,NCI,NCI_CDISC,NCI_FDA,SNOMEDCT_US}) [Spatial Concept]
7.	1000 C0557369:Looking for work (Seeking work {ICF,ICF-CY,NCI,SNOMEDCT_US}) [Finding]
8.	1000 C1948052:Now (Now (temporal qualifier) {MTH,NCI}) [Temporal Concept]
9.	861 C0014003:Employment {AOD,CHV,CSP,MSH,MTH,NCI,NCI_ACC-AHA} [Qualitative Concept]
10.	895 C0557159:Financial status (Financial circumstances {SNOMEDCT_US}) [Finding]</t>
  </si>
  <si>
    <t>1.	[Qualitative Concept] isa [Idea or Concept] isa [Conceptual Entity] isa [Entity]
2.	[Family Group] isa [Group] isa [Conceptual Entity] isa {Entity]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</si>
  <si>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Symptoms</t>
  </si>
  <si>
    <r>
      <t xml:space="preserve">COVID-19 Psychosocial Symptom </t>
    </r>
    <r>
      <rPr>
        <strike/>
        <sz val="12"/>
        <rFont val="Calibri"/>
        <family val="2"/>
        <scheme val="minor"/>
      </rPr>
      <t>Type*</t>
    </r>
  </si>
  <si>
    <t>As a consequence of the COVID-19 pandemic, has the person been:</t>
  </si>
  <si>
    <t xml:space="preserve">A textual description of the physical, psychological, cognitive symptom or social consequence of the disease, including stigmatization of persons affected.
</t>
  </si>
  <si>
    <t>COVID-19 Infection (C171133)
Psychosocial Effect (C17873)
Symptom (C4876)
Type (C25284)</t>
  </si>
  <si>
    <t>COVID Specific;Impact;Psychosocial Symptoms;</t>
  </si>
  <si>
    <t>Symptoms	COVID-19 Psychosocial Symptom 	As a consequence of the COVID-19 pandemic, has the person been:	A textual description of the physical, psychological, cognitive symptom or social consequence of the disease, including stigmatization of persons affected. COVID-19 Infection , Psychosocial Effect , Symptom   Type  	COVID Specific;Impact;Psychosocial Symptoms;</t>
  </si>
  <si>
    <t>Processing inter_02222022_08:43:39_64087_olgav.vovk@gmail.com_374772767.tmp.tx.1: Symptoms	COVID-19 Psychosocial Symptom 	As a consequence of the COVID-19 pandemic, has the person been:	A textual description of the physical, psychological, cognitive symptom or social consequence of the disease, including stigmatization of persons affected. 
Phrase: Symptoms	COVID-19 Psychosocial Symptom 	As a consequence of the COVID-19 pandemic,
&gt;&gt;&gt;&gt;&gt; Phrase
symptoms covid 19 psychosocial symptom as a consequence of the covid 19 pandemic
&lt;&lt;&lt;&lt;&lt; Phrase
Phrase: has
&gt;&gt;&gt;&gt;&gt; Phrase
&lt;&lt;&lt;&lt;&lt; Phrase
Phrase: the person
&gt;&gt;&gt;&gt;&gt; Phrase
person
&lt;&lt;&lt;&lt;&lt; Phrase
&gt;&gt;&gt;&gt;&gt; Mappings
Meta Mapping (1000):
  1000   C0027361:Person (Persons {CHV,HL7V3.0,LCH_NW,LNC,MSH,MTH,NCI,NCI_BRIDG_3_0_3,NCI_BRIDG_5_3,NCI_NICHD,SNOMEDCT_US}) [Population Group]
&lt;&lt;&lt;&lt;&lt; Mappings
Phrase: been
&gt;&gt;&gt;&gt;&gt; Phrase
&lt;&lt;&lt;&lt;&lt; Phrase
Phrase: :
&gt;&gt;&gt;&gt;&gt; Phrase
&lt;&lt;&lt;&lt;&lt; Phrase
Phrase: A textual description of the physical, psychological, cognitive symptom
&gt;&gt;&gt;&gt;&gt; Phrase
a textual description of the physical psychological cognitive symptom
&lt;&lt;&lt;&lt;&lt; Phrase
Phrase: or
&gt;&gt;&gt;&gt;&gt; Phrase
&lt;&lt;&lt;&lt;&lt; Phrase
Phrase: social consequence of the disease,
&gt;&gt;&gt;&gt;&gt; Phrase
social consequence of the disease
&lt;&lt;&lt;&lt;&lt; Phrase
&gt;&gt;&gt;&gt;&gt; Mappings
Meta Mapping (806):
   806   C0686907:Consequence of {CHV,NCI,SNMI,SNOMEDCT_US} [Functional Concept]
&lt;&lt;&lt;&lt;&lt; Mappings
Phrase: including
&gt;&gt;&gt;&gt;&gt; Phrase
including
&lt;&lt;&lt;&lt;&lt; Phrase
&gt;&gt;&gt;&gt;&gt; Mappings
Meta Mapping (1000):
  1000   C0332257:Including (Including (qualifier) {CHV,MTH,NCI,SNMI,SNOMEDCT_US}) [Functional Concept]
&lt;&lt;&lt;&lt;&lt; Mappings
Phrase: stigmatization of persons
&gt;&gt;&gt;&gt;&gt; Phrase
stigmatization of persons
&lt;&lt;&lt;&lt;&lt; Phrase
Phrase: affected.
&gt;&gt;&gt;&gt;&gt; Phrase
affected
&lt;&lt;&lt;&lt;&lt; Phrase
&gt;&gt;&gt;&gt;&gt; Mappings
Meta Mapping (1000):
  1000   C1314939:Affected (Involvement with {CHV,LNC,MTH,NCI,SNMI,SNOMEDCT_US}) [Functional Concept]
&lt;&lt;&lt;&lt;&lt; Mappings
Processing inter_02222022_08:43:39_64087_olgav.vovk@gmail.com_374772767.tmp.tx.2: COVID-19 Infection , Psychosocial Effect , Symptom   Type  	COVID Specific;Impact;Psychosocial Symptoms;
Phrase: COVID-19 Infection ,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Psychosocial Effect ,
&gt;&gt;&gt;&gt;&gt; Phrase
psychosocial effect
&lt;&lt;&lt;&lt;&lt; Phrase
&gt;&gt;&gt;&gt;&gt; Mappings
Meta Mapping (1000):
  1000   C1458132:Psychosocial Effect (Treatment/Psychosocial Effects {MTH,NCI,NCI_NCI-GLOSS}) [Finding]
&lt;&lt;&lt;&lt;&lt; Mappings
Phrase: Symptom   Type  	COVID
&gt;&gt;&gt;&gt;&gt; Phrase
symptom type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t>
  </si>
  <si>
    <t>1.	1000 C1458132:Psychosocial Effect (MTH,NCI,NCI_NCI-GLOSS) [Finding]
2.	1000 C0027361:Person (Persons {CHV,HL7V3.0,LCH_NW,LNC,MSH,MTH,NCI,NCI_BRIDG_3_0_3,NCI_BRIDG_5_3,NCI_NICHD,SNOMEDCT_US}) [Population Group]
3.	1000 C0205369:Specific (Specific qualifier value {CHV,LNC,MTH,NCI,SNMI,SNOMEDCT_US}) [Qualitative Concept]
4.	1000 C0332257:Including (Including (qualifier) {CHV,MTH,NCI,SNMI,SNOMEDCT_US}) [Functional Concept]
5.	1000 C1314939:Affected (Involvement with {CHV,LNC,MTH,NCI,SNMI,SNOMEDCT_US}) [Functional Concept]
6.	806 C0686907:Consequence of {CHV,NCI,SNMI,SNOMEDCT_US} [Functional Concept]
7.	827 C0009450:Infection, NOS (Communicable Diseases {AOD,CHV,COSTAR,CSP,LCH,LCH_NW,LNC,MEDLINEPLUS,MSH,MTH,MTHICD9,NCI,NCI_CTRP,NCI_NICHD,NLMSubSyn,SNMI,SNOMEDCT_US}) [Disease or Syndrome]
8.	861 C0683368:symptoms (Symptoms aspect {MSH,MTH}) [Functional Concept]
9.	660 C5203670:COVID 19 (COVID-19 {ICD10CM,MSH,MTH,NLMSubSyn,SNOMEDCT_US}) [Disease or Syndrome]
10. 632 C1457887: Symptom (Symptoms {AOD,CST,ICD9CM,LCH_NW,LNC,MEDLINEPLUS,MTH,NCI,NCI_CDISC,NCI_NCI-GLOSS,SNMI,SNOMEDCT_US}) [Sign or Symptom]</t>
  </si>
  <si>
    <t>1.	[Finding] isa [Conceptual Entity] isa [Entity] 
2.	[Population Group] isa [Group] isa [Conceptual Entity] isa [Entity] 
3.	[Qualitative Concept] isa [Idea or Concept] isa [Conceptual Entity] isa [Entity]
4.	 [Functional Concept] isa [Idea or Concept] isa [Conceptual Entity] isa [Entity]
5.	[Disease or Syndrome] isa [Pathologic Function] isa [Biologic Function] isa [Natural Phenomenon or Process] isa [Phenomenon or Process] isa [Event]
6.	[Sign or Symptom] isa [Finding] isa [Conceptual Entity] isa [Entity]</t>
  </si>
  <si>
    <t>1000 C1458132:Psychosocial Effect (MTH,NCI,NCI_NCI-GLOSS) [Finding]</t>
  </si>
  <si>
    <t xml:space="preserve">[Finding] isa [Conceptual Entity] isa [Entity] </t>
  </si>
  <si>
    <t>Psychosocial Effect (Code C17873)</t>
  </si>
  <si>
    <t>Psychosocial Effect &gt; Effect &gt; Property or Attribute</t>
  </si>
  <si>
    <t>[Phenomenon or Process] isa [Event]</t>
  </si>
  <si>
    <r>
      <t xml:space="preserve">COVID-19 Mental Health Symptom Occurrence </t>
    </r>
    <r>
      <rPr>
        <strike/>
        <sz val="12"/>
        <color theme="1"/>
        <rFont val="Calibri"/>
        <family val="2"/>
        <scheme val="minor"/>
      </rPr>
      <t>Indicator</t>
    </r>
  </si>
  <si>
    <t>For each item:</t>
  </si>
  <si>
    <t xml:space="preserve">An indication of whether the mental health symptom occurred. </t>
  </si>
  <si>
    <t>COVID-19 Infection (C171133)
Mental Health (C93187)
Symptom (C4876)
Occurrence Indicator (C127786)</t>
  </si>
  <si>
    <t>COVID Specific;Impact;Mental Health Symptoms;</t>
  </si>
  <si>
    <t>Symptoms	COVID-19 Mental Health Symptom Occurrence . For each item:	An indication of whether the mental health symptom occurred. 	"COVID-19 Infection (C171133)
Mental Health, Symptom, Occurrence Indicator , COVID Specific; Impact; Mental Health Symptoms;</t>
  </si>
  <si>
    <t>1.	913 C0233401:mental symptom (Psychiatric symptom {CHV,LNC,MTH,OMIM,SNMI,SNOMEDCT_US}) [Sign or Symptom]
2.	1000 C0025353:Mental Health (mental health {AOD,CHV,CSP,LCH,LCH_NW,LNC,MEDLINEPLUS,MSH,MTH,NCI,NCI_NCI-GLOSS,NLMSubSyn}) [Mental Process]
3.	1000 C1457887:Symptom (Symptoms {AOD,CST,ICD9CM,LCH_NW,LNC,MEDLINEPLUS,MTH,NCI,NCI_CDISC,NCI_NCI-GLOSS,SNMI,SNOMEDCT_US}) [Sign or Symptom]
4.	827 C0009450:Infection, NOS (Communicable Diseases {AOD,CHV,COSTAR,CSP,LCH,LCH_NW,LNC,MEDLINEPLUS,MSH,MTH,MTHICD9,NCI,NCI_CTRP,NCI_NICHD,NLMSubSyn,SNMI,SNOMEDCT_US}) [Disease or Syndrome]
5.	593  C5203670:COVID 19 (COVID-19 {ICD10CM,MSH,MTH,NLMSubSyn,SNOMEDCT_US}) [Disease or Syndrome]</t>
  </si>
  <si>
    <t>1.	[Sign or Symptom] isa [Finding] isa [Conceptual Entity] isa [Entity]
2.	[Mental Process] isa [Organism Function] isa [Physiologic Function] isa [Biologic Function] isa [Natural Phenomenon or Process] isa [Phenomenon or Process] isa [Event]
3.	[Disease or Syndrome] isa [Pathologic Function] isa [Biologic Function] isa [Natural Phenomenon or Process] isa [Phenomenon or Process] isa [Event]</t>
  </si>
  <si>
    <t>913 C0233401:mental symptom (Psychiatric symptom {CHV,LNC,MTH,OMIM,SNMI,SNOMEDCT_US}) [Sign or Symptom]</t>
  </si>
  <si>
    <t>[Sign or Symptom] isa [Finding] isa [Conceptual Entity] isa [Entity]</t>
  </si>
  <si>
    <t>Mental and Behavioral Signs and Symptoms (Code C3858)</t>
  </si>
  <si>
    <t>Mental and Behavioral Signs and Symptoms&gt; Sing or Symptom&gt;Finding&gt; Disease Disorder or Finding</t>
  </si>
  <si>
    <t>Eligibility, Enrollment &amp; Informed Consent</t>
  </si>
  <si>
    <r>
      <t>Informed Consent Signed</t>
    </r>
    <r>
      <rPr>
        <strike/>
        <sz val="12"/>
        <color theme="1"/>
        <rFont val="Calibri"/>
        <family val="2"/>
        <scheme val="minor"/>
      </rPr>
      <t xml:space="preserve"> Indicator</t>
    </r>
  </si>
  <si>
    <t xml:space="preserve">Was informed consent signed?
</t>
  </si>
  <si>
    <t>An indication of the presences of a signature on the informed consent.</t>
  </si>
  <si>
    <t>Informed Consent (C16735)
Signature (C25678)
Indicator (C25180)</t>
  </si>
  <si>
    <t>COVID Specific;Consent for General and Linkage Research;Informed Consent;</t>
  </si>
  <si>
    <t xml:space="preserve">Eligibility, Enrollment &amp; Informed Consent Informed Consent Signed  	"Was informed consent signed?
presences of a signature on the informed consent., Informed Consent 
Signature , 
COVID Specific;Consent for General and Linkage Research;Informed Consent;
</t>
  </si>
  <si>
    <t xml:space="preserve">Processing inter_02222022_09:13:44_91505_olgav.vovk@gmail.com_351857009.tmp.tx.1: Informed Consent Signed  	"Was informed consent signed? presences of a signature on the informed consent., Informed Consent  Signature ,  COVID Specific;Consent for General and Linkage Research;Informed Consent;
Phrase: Informed Consent Signed  	"
&gt;&gt;&gt;&gt;&gt; Phrase
informed consent signed
&lt;&lt;&lt;&lt;&lt; Phrase
&gt;&gt;&gt;&gt;&gt; Mappings
Meta Mapping (901):
   901   C0742766:consent signed {CHV} [Finding]
&lt;&lt;&lt;&lt;&lt; Mappings
Phrase: Was
&gt;&gt;&gt;&gt;&gt; Phrase
&lt;&lt;&lt;&lt;&lt; Phrase
Phrase: informed consent signed? presences of a signature
&gt;&gt;&gt;&gt;&gt; Phrase
informed consent signed presences of a signature
&lt;&lt;&lt;&lt;&lt; Phrase
Phrase: on the informed consent.,
&gt;&gt;&gt;&gt;&gt; Phrase
informed consent
&lt;&lt;&lt;&lt;&lt; Phrase
&gt;&gt;&gt;&gt;&gt; Mappings
Meta Mapping (1000):
  1000   C0021430:Informed Consent {CHV,CSP,MEDLINEPLUS,MSH,MTH,NCI,NCI_CDISC-GLOSS,NCI_CTRP,NCI_NCI-GLOSS} [Regulation or Law]
&lt;&lt;&lt;&lt;&lt; Mappings
Phrase: Informed Consent  Signature ,
&gt;&gt;&gt;&gt;&gt; Phrase
informed consent signature
&lt;&lt;&lt;&lt;&lt; Phrase
&gt;&gt;&gt;&gt;&gt; Mappings
Meta Mapping (827):
   827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</si>
  <si>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C0021430:Informed Consent {CHV,CSP,MEDLINEPLUS,MSH,MTH,NCI,NCI_CDISC-GLOSS,NCI_CTRP,NCI_NCI-GLOSS} [Regulation or Law]
2.	1000 C0021430:Informed Consent {CHV,CSP,MEDLINEPLUS,MSH,MTH,NCI,NCI_CDISC-GLOSS,NCI_CTRP,NCI_NCI-GLOSS} [Regulation or Law]
3.	1000 C0205369:Specific (Specific qualifier value {CHV,LNC,MTH,NCI,SNMI,SNOMEDCT_US}) [Qualitative Concept]
4.	901 C0742766:consent signed {CHV} [Finding]
5.	861 C0035168:Research (research {AOD,AOT,CHV,LCH,LCH_NW,LNC,MSH,MTH}) [Research Activity]
6.	827 C1519316:Signature {LNC,MTH,NCI,NCI_BRIDG_3_0_3,NCI_BRIDG_5_3} [Intellectual Product]</t>
  </si>
  <si>
    <t>1.	 [Regulation or Law] isa [Intellectual Product] isa [Conceptual Entity] isa {Entity]
2.	 [Qualitative Concept] isa [Idea or Concept] isa [Conceptual Entity] isa [Entity]
3.	[Finding] isa [Conceptual Entity] isa [Entity] 
4.           [Research Activity] isa [Occupational Activity] isa [Activity] isa [Event]
5.	[Intellectual Product] isa [Conceptual Entity] isa {Entity]</t>
  </si>
  <si>
    <t>1000 C0021430:Informed Consent {CHV,CSP,MEDLINEPLUS,MSH,MTH,NCI,NCI_CDISC-GLOSS,NCI_CTRP,NCI_NCI-GLOSS} [Regulation or Law]</t>
  </si>
  <si>
    <t xml:space="preserve"> [Regulation or Law] isa [Intellectual Product] isa [Conceptual Entity] isa [Entity]</t>
  </si>
  <si>
    <t>Informed Consent (Code C16735)</t>
  </si>
  <si>
    <t>Informed Consent &gt; Personal Behaviour &gt; Behaviour &gt; Activity</t>
  </si>
  <si>
    <t>[Health Care Activity] isa [Occupational Activity] isa [Activity] isa {Event]</t>
  </si>
  <si>
    <r>
      <t>Informed Consent Signed</t>
    </r>
    <r>
      <rPr>
        <strike/>
        <sz val="12"/>
        <color theme="1"/>
        <rFont val="Calibri"/>
        <family val="2"/>
        <scheme val="minor"/>
      </rPr>
      <t xml:space="preserve"> Date</t>
    </r>
  </si>
  <si>
    <t>When was informed consent signed?</t>
  </si>
  <si>
    <t>The date the informed consent was signed.</t>
  </si>
  <si>
    <t>Informed Consent (C16735)
Signature (C25678)
Date (C25164)</t>
  </si>
  <si>
    <t>1.	1000 C0021430:Informed Consent {CHV,CSP,MEDLINEPLUS,MSH,MTH,NCI,NCI_CDISC-GLOSS,NCI_CTRP,NCI_NCI-GLOSS} [Regulation or Law]
2.	884 C2985782:Informed Consent Date {NCI,NCI_BRIDG_3_0_3,NCI_BRIDG_5_3,NCI_ICDC} [Temporal Concept]
3.	1000 C0011008:DATE (Date in time {CHV,LNC,MSH,MTH,NCI,NCI_BRIDG_5_3,NCI_CareLex,NCI_NICHD,SNOMEDCT_US}) [Temporal Concept]
4.	1000 C0013893:Eligibility (Eligibility Determination {HL7V3.0,MSH,MTH,NCI}) [Health Care Activity]
5.	1000 C0205369:Specific (Specific qualifier value {CHV,LNC,MTH,NCI,SNMI,SNOMEDCT_US}) [Qualitative Concept]
6.	1000 C1519316:Signed (Signature {LNC,MTH,NCI,NCI_BRIDG_3_0_3,NCI_BRIDG_5_3}) [Intellectual Product]
7.	901 C0742766:consent signed {CHV} [Finding]
8.	861 C0035168:Research (research {AOD,AOT,CHV,LCH,LCH_NW,LNC,MSH,MTH}) [Research Activity]</t>
  </si>
  <si>
    <t>1.	[Regulation or Law] isa [Intellectual Product] isa [Conceptual Entity] isa {Entity] 
2.	[Temporal Concept] isa [Idea or Concept] isa [Conceptual Entity] isa [Entity] 
3.	[Health Care Activity] isa [Occupational Activity] isa [Activity] isa [Event] 
4.	[Qualitative Concept] isa [Idea or Concept] isa [Conceptual Entity] isa [Entity] 
5.	[Intellectual Product] isa [Conceptual Entity] isa {Entity]
6.	 [Finding] isa [Conceptual Entity] isa [Entity]
7.	[Research Activity] isa [Occupational Activity] isa [Activity] isa [Event]</t>
  </si>
  <si>
    <t>1) 1000 C0021430:Informed Consent {CHV,CSP,MEDLINEPLUS,MSH,MTH,NCI,NCI_CDISC-GLOSS,NCI_CTRP,NCI_NCI-GLOSS} [Regulation or Law]
2) 884 C2985782:Informed Consent Date {NCI,NCI_BRIDG_3_0_3,NCI_BRIDG_5_3,NCI_ICDC} [Temporal Concept]</t>
  </si>
  <si>
    <t xml:space="preserve"> 1) [Regulation or Law] isa [Intellectual Product] isa [Conceptual Entity] isa [Entity]
2) [Temporal Concept] isa [Idea or Concept] isa [Conceptual Entity] isa [Entity] </t>
  </si>
  <si>
    <t>1) Informed Consent (Code C16735)
2) Informed Consent Date (Code C93579)</t>
  </si>
  <si>
    <t>1) Informed Consent &gt; Personal Behaviour &gt; Behaviour &gt; Activity
2) Informed Consent Date &gt; Date &gt; Temporal Qualifier &gt; Qualifier &gt; Property or Attribute</t>
  </si>
  <si>
    <t xml:space="preserve">1) [Health Care Activity] isa [Occupational Activity] isa [Activity] isa {Event]
2) [Temporal Concept] isa [Idea or Concept] isa [Conceptual Entity] isa [Entity] </t>
  </si>
  <si>
    <t>Hierarchy</t>
  </si>
  <si>
    <t>Semantic Types</t>
  </si>
  <si>
    <t>[Activity] isa [Event]</t>
  </si>
  <si>
    <t>Activity, T052, B1</t>
  </si>
  <si>
    <t>Age Group, T100, A2.9.4</t>
  </si>
  <si>
    <t>[Age Group] isa [Group] isa [Conceptual Entity] isa [Entity]</t>
  </si>
  <si>
    <t>Biomedical Occupation or Discipline, T091, A2.6.1</t>
  </si>
  <si>
    <t>[Biomedical Occupation or Discipline] isa [Occupation or Discipline] isa [Conceptual Entity] isa [Entity]</t>
  </si>
  <si>
    <t>Classification, T185, A2.4.1</t>
  </si>
  <si>
    <t>[Clinical Attribute] isa [Organism Attribute] isa [Conceptual Entity] isa [Entity]</t>
  </si>
  <si>
    <t>Clinical Attribute, T201, A2.3.1</t>
  </si>
  <si>
    <t>[Conceptual Entity] isa [Entity]</t>
  </si>
  <si>
    <t>Conceptual Entity, T077, A2</t>
  </si>
  <si>
    <t>[Diagnostic Procedure] isa [Health Care Activity] isa [Occupational Activity] isa [Activity] isa {Event]</t>
  </si>
  <si>
    <t>Diagnostic Procedure, T060, B1.3.1.2</t>
  </si>
  <si>
    <t xml:space="preserve">[Disease or Syndrome] isa [Pathologic Function] isa [Biologic Function] isa [Natural Phenomenon or Process] isa [Phenomenon or Process] isa [Activity] isa [Event] </t>
  </si>
  <si>
    <t>Disease or Syndrome, T047, B2.2.1.2.1</t>
  </si>
  <si>
    <t xml:space="preserve">[Disease or Syndrome] isa [Pathologic Function] isa [Biologic Function] isa [Natural Phenomenon or Process] isa [Phenomenon or Process] isa [Event] </t>
  </si>
  <si>
    <t>Family Group, T099, A2.9.3</t>
  </si>
  <si>
    <t>[Family Group] isa [Group] isa [Conceptual Entity] isa {Entity]</t>
  </si>
  <si>
    <t>Finding, T033, A2.2</t>
  </si>
  <si>
    <t>Functional Concept, T169, A2.1.4</t>
  </si>
  <si>
    <t>Geographic Area, T083, A2.1.5.4</t>
  </si>
  <si>
    <t>[Geographic Area] isa [Spatial Concept] isa [Idea or Concept] isa [Conceptual Entity] isa [Entity]</t>
  </si>
  <si>
    <t>Group, T096, A2.9</t>
  </si>
  <si>
    <t>[Group] isa [Conceptual Entity] isa [Entity]</t>
  </si>
  <si>
    <t>Health Care Activity, T058, B1.3.1</t>
  </si>
  <si>
    <t>[Health Care Activity] isa [Occupational Activity] isa [Activity] isa [Event]</t>
  </si>
  <si>
    <t>Health Care Related Organization, T093, A2.7.1</t>
  </si>
  <si>
    <t>[Health Care Related Organization] isa [Organization] isa [Conceptual Entity] isa [Entity]</t>
  </si>
  <si>
    <t>Human, T016, A1.1.3.1.1.4.1</t>
  </si>
  <si>
    <t>[Human] isa [Mammal] isa [Vertebrate] isa [Animal] isa [Eukaryote] isa [Organism] isa [Physical Object] isa [Entity]</t>
  </si>
  <si>
    <t>Idea or Concept, T078, A2.1</t>
  </si>
  <si>
    <t>[Idea or Concept] isa [Conceptual Entity] isa [Entity]</t>
  </si>
  <si>
    <t>Indicator, Reagent, or Diagnostic Aid, T130, A1.4.1.1.4</t>
  </si>
  <si>
    <t>[Indicator, Reagent, or Diagnostic Aid] isa [Chemical Viewed Functionally] isa [Chemical] isa [Substance] isa [Physical Object] isa [Entity]</t>
  </si>
  <si>
    <t>Individual Behavior, T055, B1.1.2</t>
  </si>
  <si>
    <t>[Individual Behavior] isa [Behavior] isa [Activity] isa [Event]</t>
  </si>
  <si>
    <t>Intellectual Product, T170, A2.4</t>
  </si>
  <si>
    <t>Laboratory Procedure,T059, B1.3.1.1</t>
  </si>
  <si>
    <t>[Laboratory Procedure] isa [Health Care Activity] isa [Occupational Activity] isa [Activity] isa {Event]</t>
  </si>
  <si>
    <t>Manufactured Object, T073, A1.3</t>
  </si>
  <si>
    <t>[Manufactured Object] isa [Physical Object] isa [Entity]</t>
  </si>
  <si>
    <t>Mental or Behavioral Dysfunction, T048, B2.2.1.2.1.1</t>
  </si>
  <si>
    <t>[Mental or Behavioral Dysfunction] isa [Disease or Syndrome] isa [Pathologic Function] isa [Biologic Function] isa [Natural Phenomenon or Process] isa [Phenomenon or Process] isa [Event]</t>
  </si>
  <si>
    <t>Mental Process, T041, B2.2.1.1.1.1</t>
  </si>
  <si>
    <t>[Mental Process] isa [Organism Function] isa [Physiologic Function] isa [Biologic Function] isa [Natural Phenomenon or Process] isa [Phenomenon or Process] isa [Event]</t>
  </si>
  <si>
    <t>Occupational Activity, T057, B1.3</t>
  </si>
  <si>
    <t>[Occupational Activity] isa [Activity] isa [Event]</t>
  </si>
  <si>
    <t>Occupation or Discipline, T090, A2.6</t>
  </si>
  <si>
    <t>[Occupation or Discipline] isa [Conceptual Entity] isa [Entity]</t>
  </si>
  <si>
    <t>Organization, T092, A2.7</t>
  </si>
  <si>
    <t>[Organizatio]n isa [Conceptual Entity] isa {Entity]</t>
  </si>
  <si>
    <t xml:space="preserve">Organism Attribute, T032, A2.3 </t>
  </si>
  <si>
    <t>Organism Function, T040, B2.2.1.1.1</t>
  </si>
  <si>
    <t>Pathologic Function, T046, B2.2.1.2</t>
  </si>
  <si>
    <t>[Pathologic Function] isa [Biologic Function] isa [Natural Phenomenon or Process] isa [Phenomenon or Process] isa [Event]</t>
  </si>
  <si>
    <t>Phenomenon or Process, T067, B2</t>
  </si>
  <si>
    <t>Population Group, T098, A2.9.2</t>
  </si>
  <si>
    <t>[Population Group] isa [Group] isa [Conceptual Entity] isa [Entity]</t>
  </si>
  <si>
    <t>Professional or Occupational Group, T097, A2.9.1</t>
  </si>
  <si>
    <t>[Professional or Occupational Group] isa [Group] isa [Conceptual Entity] isa [Entity]</t>
  </si>
  <si>
    <t>Qualitative Concept, T080, A2.1.2</t>
  </si>
  <si>
    <t>Quantitative Concept, T081, A2.1.3</t>
  </si>
  <si>
    <t>[Quantitative Concept] isa [Idea or Concept] isa [Conceptual Entity] isa [Entity]</t>
  </si>
  <si>
    <t>[Quantitative Concept] isa [Idea or Concept] isa [Conceptual Entity] isa {Entity]</t>
  </si>
  <si>
    <t>Research Activity, T062, B1.3.2</t>
  </si>
  <si>
    <t>[Research Activity] isa [Occupational Activity] isa [Activity] isa [Event]</t>
  </si>
  <si>
    <t>Regulation or Law, T089, A2.4.2</t>
  </si>
  <si>
    <t>[Regulation or Law] isa [Intellectual Product] isa [Conceptual Entity] isa {Entity]</t>
  </si>
  <si>
    <t>[Research Activity] isa [Occupational Activity] isa [Activity] isa {Event]</t>
  </si>
  <si>
    <t>Sign or Symptom, T184, A2.2.2</t>
  </si>
  <si>
    <t>Social Behavior, T054, B1.1.1</t>
  </si>
  <si>
    <t>[Social Behavior] isa [Behavior] isa[Activity] isa [Event]</t>
  </si>
  <si>
    <t>Spatial Concept, T082, A2.1.5</t>
  </si>
  <si>
    <t>[Spatial Concept] isa [Idea or Concept] isa [Conceptual Entity] isa [Entity]</t>
  </si>
  <si>
    <t>Temporal Concept, T079, A2.1.1</t>
  </si>
  <si>
    <t>Virus, T005, A1.1.4</t>
  </si>
  <si>
    <t>[Virus] isa [Organism] isa [Physical Object] isa[ Entity]</t>
  </si>
  <si>
    <t>N/A</t>
  </si>
  <si>
    <t>No match found.</t>
  </si>
  <si>
    <t>Links leveraged in this mapping</t>
  </si>
  <si>
    <t>Explanation of this spreadsheet tabs:</t>
  </si>
  <si>
    <t>UMLS  MetaMap and SemRep (Interactive)</t>
  </si>
  <si>
    <t>https://lhncbc.nlm.nih.gov/ii/tools/Interactive_Access.html</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</si>
  <si>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</si>
  <si>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</si>
  <si>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</si>
  <si>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</si>
  <si>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</si>
  <si>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</si>
  <si>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</si>
  <si>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</si>
  <si>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</si>
  <si>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</si>
  <si>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</si>
  <si>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</si>
  <si>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</si>
  <si>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</si>
  <si>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</si>
  <si>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MetaMapLite: A lighter named-entity recognizer</t>
  </si>
  <si>
    <t>https://lhncbc.nlm.nih.gov/ii/tools/MetaMap/Docs/README_MetaMapLite_3.6.2rc5.html</t>
  </si>
  <si>
    <t>https://lhncbc.nlm.nih.gov/ii/tools/MetaMap/run-locally/MetaMapLite.html</t>
  </si>
  <si>
    <t>Interactive MetaMap Lite</t>
  </si>
  <si>
    <t>https://ii.nlm.nih.gov/metamaplite/rest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</si>
  <si>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</si>
  <si>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</si>
  <si>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</si>
  <si>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</si>
  <si>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</si>
  <si>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</si>
  <si>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</si>
  <si>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</si>
  <si>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</si>
  <si>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</si>
  <si>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</si>
  <si>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</si>
  <si>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</si>
  <si>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</si>
  <si>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</si>
  <si>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</si>
  <si>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</si>
  <si>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</si>
  <si>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</si>
  <si>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</si>
  <si>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</si>
  <si>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Reference</t>
  </si>
  <si>
    <t>Reference tab</t>
  </si>
  <si>
    <t>Financial Stability &amp; Employment	Parent's Employment 	We would like to know about what parent does - is parent working now, looking for work, retired, keeping house, a student, or what?	A textual description of the parent's employment status.	"Parent 
Employment 
Status 	Person;Pediatrics;Employment;SDOH employment</t>
  </si>
  <si>
    <t>Eligibility, Enrollment &amp; Informed Consent	Informed Consent Signed 	When was informed consent signed?	The date the informed consent was signed.
COVID Specific;Consent for General and Linkage Research;Informed Consent;</t>
  </si>
  <si>
    <t>Processing inter_02212022_11:48:18_110166_olgav.vovk@gmail.com_377195087.tmp.tx.1: Medical History	Current Pregnancy  *	Are you pregnant now?	
Phrase: Medical History	Current Pregnancy  
&gt;&gt;&gt;&gt;&gt; Phrase
medical history current pregnancy  
&lt;&lt;&lt;&lt;&lt; Phrase
&gt;&gt;&gt;&gt;&gt; Mappings
Meta Mapping (911):
   911   C2987065:Medical History   {NCI,NCI_BRIDG_3_0_3,NCI_BRIDG_5_3,NLMSubSyn} [Conceptual Entity]
&lt;&lt;&lt;&lt;&lt; Mappings
Phrase: *
&gt;&gt;&gt;&gt;&gt; Phrase
&lt;&lt;&lt;&lt;&lt; Phrase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inter_02212022_11:48:18_110166_olgav.vovk@gmail.com_377195087.tmp.tx.2: A textual description of the person's current pregnancy status.	
Phrase: A textual description of the person's current pregnancy status.
&gt;&gt;&gt;&gt;&gt; Phrase
a textual description of the person's current pregnancy status
&lt;&lt;&lt;&lt;&lt; Phrase
Processing inter_02212022_11:48:18_110166_olgav.vovk@gmail.com_377195087.tmp.tx.3: "Person   Current Pregnancy      	Person;Demographics;Pregnancy;
Phrase: "Person   Current Pregnancy      	Person
&gt;&gt;&gt;&gt;&gt; Phrase
person current pregnancy   person
&lt;&lt;&lt;&lt;&lt; Phrase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</si>
  <si>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Processing inter_02222022_09:00:17_86031_olgav.vovk@gmail.com_288139991.tmp.tx.1: Symptoms	COVID-19 Mental Health Symptom Occurrence . 
Phrase: Symptoms	COVID-19 Mental Health Symptom Occurrence .
&gt;&gt;&gt;&gt;&gt; Phrase
symptoms covid 19 mental health symptom occurrence
&lt;&lt;&lt;&lt;&lt; Phrase
Processing inter_02222022_09:00:17_86031_olgav.vovk@gmail.com_288139991.tmp.tx.2: For each item:	An indication of whether the mental health symptom occurred. 
593  C5203670:COVID 19 (COVID-19 {ICD10CM,MSH,MTH,NLMSubSyn,SNOMEDCT_US}) [Disease or Syndrome]	
Phrase: For each item
&gt;&gt;&gt;&gt;&gt; Phrase
item
&lt;&lt;&lt;&lt;&lt; Phrase
&gt;&gt;&gt;&gt;&gt; Mappings
Meta Mapping (1000):
  1000   C1551338:Item (Entity {HL7V3.0,MTH,NCI}) [Entity]
&lt;&lt;&lt;&lt;&lt; Mappings
Phrase: :
&gt;&gt;&gt;&gt;&gt; Phrase
&lt;&lt;&lt;&lt;&lt; Phrase
Phrase: An indication of
&gt;&gt;&gt;&gt;&gt; Phrase
an indication of
&lt;&lt;&lt;&lt;&lt; Phrase
Phrase: whether
&gt;&gt;&gt;&gt;&gt; Phrase
&lt;&lt;&lt;&lt;&lt; Phrase
Phrase: the mental health symptom
&gt;&gt;&gt;&gt;&gt; Phrase
mental health symptom
&lt;&lt;&lt;&lt;&lt; Phrase
&gt;&gt;&gt;&gt;&gt; Mappings
Meta Mapping (913):
   913   C0233401:mental symptom (Psychiatric symptom {CHV,LNC,MTH,OMIM,SNMI,SNOMEDCT_US}) [Sign or Symptom]
&lt;&lt;&lt;&lt;&lt; Mappings
Phrase: occurred.
&gt;&gt;&gt;&gt;&gt; Phrase
occurred
&lt;&lt;&lt;&lt;&lt; Phrase
&gt;&gt;&gt;&gt;&gt; Mappings
Meta Mapping (1000):
  1000   C1709305:Occurred (Occur (action) {MTH,NCI}) [Activity]
&lt;&lt;&lt;&lt;&lt; Mappings
Processing inter_02222022_09:00:17_86031_olgav.vovk@gmail.com_288139991.tmp.tx.3: "COVID-19 Infection (C171133) Mental Health, Symptom, Occurrence   , COVID Specific; Impact; Mental Health Symptoms;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(C171133
&gt;&gt;&gt;&gt;&gt; Phrase
c171133
&lt;&lt;&lt;&lt;&lt; Phrase
Phrase: )
&gt;&gt;&gt;&gt;&gt; Phrase
&lt;&lt;&lt;&lt;&lt; Phrase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
&gt;&gt;&gt;&gt;&gt; Phrase
occurrence  
&lt;&lt;&lt;&lt;&lt; Phrase
&gt;&gt;&gt;&gt;&gt; Mappings
Meta Mapping (1000):
  1000   C4284875:Occurrence   {MTH,NCI,NCI_CDISC} [Functional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Impact
&gt;&gt;&gt;&gt;&gt; Phrase
impact
&lt;&lt;&lt;&lt;&lt; Phrase
&gt;&gt;&gt;&gt;&gt; Mappings
Meta Mapping (1000):
  1000   C1825598:IMPACT (IMPACT gene {HGNC,MTH,OMIM}) [Gene or Genome]
&lt;&lt;&lt;&lt;&lt; Mappings
Phrase: ; Mental Health Symptoms
&gt;&gt;&gt;&gt;&gt; Phrase
mental health symptoms
&lt;&lt;&lt;&lt;&lt; Phrase
&gt;&gt;&gt;&gt;&gt; Mappings
Meta Mapping (913):
   913   C0233401:mental symptoms (Psychiatric symptom {CHV,LNC,MTH,OMIM,SNMI,SNOMEDCT_US}) [Sign or Symptom]
&lt;&lt;&lt;&lt;&lt; Mappings
Phrase: ;
&gt;&gt;&gt;&gt;&gt; Phrase
&lt;&lt;&lt;&lt;&lt; Phrase</t>
  </si>
  <si>
    <t>Processing inter_02212022_20:20:13_5710_olgav.vovk@gmail.com_609624854.tmp.tx.1: Financial Stability &amp; Employment	Parent's Employment Status	We would like to know about what parent does - is parent working now, looking for work, retired, keeping house, a student, or what?	
Phrase: Financial Stability &amp; Employment	Parent's Employment Status
&gt;&gt;&gt;&gt;&gt; Phrase
financial stability employment parent's employment 
&lt;&lt;&lt;&lt;&lt; Phrase
&gt;&gt;&gt;&gt;&gt; Mappings
Meta Mapping (895):
   895   C0557159:Financial status (Financial circumstances {SNOMEDCT_US}) [Finding]
&lt;&lt;&lt;&lt;&lt; Mappings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inter_02212022_20:20:13_5710_olgav.vovk@gmail.com_609624854.tmp.tx.2: A textual description of the parent's employment status.	
Phrase: A textual description of the parent's employment status.
&gt;&gt;&gt;&gt;&gt; Phrase
a textual description of the parent's employment status
&lt;&lt;&lt;&lt;&lt; Phrase
Processing inter_02212022_20:20:13_5710_olgav.vovk@gmail.com_609624854.tmp.tx.3: "Parent  Employment  Status 	Person;Pediatrics;Employment;SDOH employment
Phrase: "Parent  Employment  Status 	Person
&gt;&gt;&gt;&gt;&gt; Phrase
parent employment status person
&lt;&lt;&lt;&lt;&lt; Phrase
&gt;&gt;&gt;&gt;&gt; Mappings
Meta Mapping (812):
   812   C2347489:Person (Person Observer {MTH,NCI,NCI_DICOM,NLMSubSyn}) [Group]
&lt;&lt;&lt;&lt;&lt; Mappings
Phrase: ;Pediatrics
&gt;&gt;&gt;&gt;&gt; Phrase
pediatrics
&lt;&lt;&lt;&lt;&lt; Phrase
&gt;&gt;&gt;&gt;&gt; Mappings
Meta Mapping (1000):
  1000   C0030755:Pediatrics {CHV,CSP,HL7V2.5,LCH,LCH_NW,LNC,MEDLINEPLUS,MSH,MTH,NCI,NLMSubSyn,SNOMEDCT_US} [Biomedical Occupation or Discipline]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t>
  </si>
  <si>
    <t xml:space="preserve">Processing inter_02222022_10:32:30_86753_olgav.vovk@gmail.com_916339506.tmp.tx.1: Eligibility, Enrollment &amp; Informed Consent	Informed Consent Signed Date	When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Informed Consent Signed 
&gt;&gt;&gt;&gt;&gt; Phrase
enrollment informed consent informed consent signed 
&lt;&lt;&lt;&lt;&lt; Phrase
&gt;&gt;&gt;&gt;&gt; Mappings
Meta Mapping (884):
   884   C2985782:Informed Consent Date {NCI,NCI_BRIDG_3_0_3,NCI_BRIDG_5_3,NCI_ICDC} [Temporal Concept]
&lt;&lt;&lt;&lt;&lt; Mappings
Phrase: When
&gt;&gt;&gt;&gt;&gt; Phrase
&lt;&lt;&lt;&lt;&lt; Phrase
Phrase: was
&gt;&gt;&gt;&gt;&gt; Phrase
&lt;&lt;&lt;&lt;&lt; Phrase
Phrase: informed consent signed?
&gt;&gt;&gt;&gt;&gt; Phrase
informed consent signed
&lt;&lt;&lt;&lt;&lt; Phrase
&gt;&gt;&gt;&gt;&gt; Mappings
Meta Mapping (901):
   901   C0742766:consent signed {CHV} [Finding]
&lt;&lt;&lt;&lt;&lt; Mappings
Processing inter_02222022_10:32:30_86753_olgav.vovk@gmail.com_916339506.tmp.tx.2: The date the informed consent was signed. 
Phrase: The date
&gt;&gt;&gt;&gt;&gt; Phrase
date
&lt;&lt;&lt;&lt;&lt; Phrase
&gt;&gt;&gt;&gt;&gt; Mappings
Meta Mapping (1000):
  1000   C0011008:DATE (Date in time {CHV,LNC,MSH,MTH,NCI,NCI_BRIDG_5_3,NCI_CareLex,NCI_NICHD,SNOMEDCT_US}) [Temporal Concept]
&lt;&lt;&lt;&lt;&lt; Mappings
Phrase: the informed consent
&gt;&gt;&gt;&gt;&gt; Phrase
informed consent
&lt;&lt;&lt;&lt;&lt; Phrase
&gt;&gt;&gt;&gt;&gt; Mappings
Meta Mapping (1000):
  1000   C0021430:Informed Consent {CHV,CSP,MEDLINEPLUS,MSH,MTH,NCI,NCI_CDISC-GLOSS,NCI_CTRP,NCI_NCI-GLOSS} [Regulation or Law]
&lt;&lt;&lt;&lt;&lt; Mappings
Phrase: was
&gt;&gt;&gt;&gt;&gt; Phrase
&lt;&lt;&lt;&lt;&lt; Phrase
Phrase: signed.
&gt;&gt;&gt;&gt;&gt; Phrase
signed
&lt;&lt;&lt;&lt;&lt; Phrase
&gt;&gt;&gt;&gt;&gt; Mappings
Meta Mapping (1000):
  1000   C1519316:Signed (Signature {LNC,MTH,NCI,NCI_BRIDG_3_0_3,NCI_BRIDG_5_3}) [Intellectual Product]
&lt;&lt;&lt;&lt;&lt; Mappings
Processing inter_02222022_10:32:30_86753_olgav.vovk@gmail.com_916339506.tmp.tx.3: COVID Specific;Consent for General and Linkage Research;Informed Consent;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</si>
  <si>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 xml:space="preserve">Processing inter_02212022_19:44:36_121692_olgav.vovk@gmail.com_154209207.tmp.tx.1: Medical History	Current Pregnancy Due Date	If yes, Due Date	The date on which the person is expected to deliver the baby.	
Phrase: Medical History	Current Pregnancy Due 
&gt;&gt;&gt;&gt;&gt; Phrase
medical history current pregnancy due 
&lt;&lt;&lt;&lt;&lt; Phrase
&gt;&gt;&gt;&gt;&gt; Mappings
Meta Mapping (839):
   839   C0742974:pregnancy date (date pregnancy {CHV,NLMSubSyn}) [Finding]
&lt;&lt;&lt;&lt;&lt; Mappings
Phrase: If
&gt;&gt;&gt;&gt;&gt; Phrase
&lt;&lt;&lt;&lt;&lt; Phrase
Phrase: yes,
&gt;&gt;&gt;&gt;&gt; Phrase
yes
&lt;&lt;&lt;&lt;&lt; Phrase
&gt;&gt;&gt;&gt;&gt; Mappings
Meta Mapping (1000):
  1000   C1705108:Yes (Yes ( )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The date on which
&gt;&gt;&gt;&gt;&gt; Phrase
the date on which
&lt;&lt;&lt;&lt;&lt; Phrase
Phrase: the person
&gt;&gt;&gt;&gt;&gt; Phrase
person
&lt;&lt;&lt;&lt;&lt; Phrase
&gt;&gt;&gt;&gt;&gt; Mappings
Meta Mapping (1000):
  1000   C2347489:Person (Person Observer {MTH,NCI,NCI_DICOM,NLMSubSyn}) [Group]
&lt;&lt;&lt;&lt;&lt; Mappings
Phrase: is
&gt;&gt;&gt;&gt;&gt; Phrase
&lt;&lt;&lt;&lt;&lt; Phrase
Phrase: expected
&gt;&gt;&gt;&gt;&gt; Phrase
expected
&lt;&lt;&lt;&lt;&lt; Phrase
&gt;&gt;&gt;&gt;&gt; Mappings
Meta Mapping (1000):
  1000   C1517001:Expected {HL7V3.0,NCI} [Intellectual Product]
&lt;&lt;&lt;&lt;&lt; Mappings
Phrase: to
&gt;&gt;&gt;&gt;&gt; Phrase
to
&lt;&lt;&lt;&lt;&lt; Phrase
&gt;&gt;&gt;&gt;&gt; Mappings
Meta Mapping (1000):
  1000   C0041260:TO (Tryptophanase {CSP,MSH,MTH,NCI,NLMSubSyn,PDQ,SNMI,SNOMEDCT_US}) [Amino Acid, Peptide, or Protein,Enzyme]
&lt;&lt;&lt;&lt;&lt; Mappings
Phrase: deliver
&gt;&gt;&gt;&gt;&gt; Phrase
deliver
&lt;&lt;&lt;&lt;&lt; Phrase
&gt;&gt;&gt;&gt;&gt; Mappings
Meta Mapping (1000):
  1000   C1874964:DELIVER (DELIVER (Dietary Supplement) {MTH,VANDF}) [Pharmacologic Substance]
&lt;&lt;&lt;&lt;&lt; Mappings
Phrase: the baby.
&gt;&gt;&gt;&gt;&gt; Phrase
baby
&lt;&lt;&lt;&lt;&lt; Phrase
&gt;&gt;&gt;&gt;&gt; Mappings
Meta Mapping (1000):
  1000   C0021270:BABY (Infant {AOD,CHV,DXP,LCH,LCH_NW,LNC,MSH,MTH,NCI,NCI_FDA,NCI_NICHD,NLMSubSyn,SNOMEDCT_US}) [Age Group]
&lt;&lt;&lt;&lt;&lt; Mappings
Processing inter_02212022_19:44:36_121692_olgav.vovk@gmail.com_154209207.tmp.tx.2: "Person (C25190) Current (C25471) Pregnancy (C25742) Expected Date of Confinement (C81247)"	Person;Demographics;Pregnancy;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Current
&gt;&gt;&gt;&gt;&gt; Phrase
current
&lt;&lt;&lt;&lt;&lt; Phrase
&gt;&gt;&gt;&gt;&gt; Mappings
Meta Mapping (1000):
  1000   C0521116:CURRENT (Current (present time) {CHV,MTH,NCI,NCI_CDISC,SNMI,SNOMEDCT_US}) [Temporal Concept]
&lt;&lt;&lt;&lt;&lt; Mappings
Phrase: (C25471
&gt;&gt;&gt;&gt;&gt; Phrase
c25471
&lt;&lt;&lt;&lt;&lt; Phrase
Phrase: )
&gt;&gt;&gt;&gt;&gt; Phrase
&lt;&lt;&lt;&lt;&lt; Phrase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(C25742
&gt;&gt;&gt;&gt;&gt; Phrase
c25742
&lt;&lt;&lt;&lt;&lt; Phrase
Phrase: )
&gt;&gt;&gt;&gt;&gt; Phrase
&lt;&lt;&lt;&lt;&lt; Phrase
Phrase: Expected Date of Confinement
&gt;&gt;&gt;&gt;&gt; Phrase
expected date of confinement
&lt;&lt;&lt;&lt;&lt; Phrase
&gt;&gt;&gt;&gt;&gt; Mappings
Meta Mapping (1000):
  1000   C2825543:Expected Date of Confinement {CHV,LNC,MTH,NCI,NCI_CDISC,NCI_NICHD,NLMSubSyn,SNOMEDCT_US} [Finding]
&lt;&lt;&lt;&lt;&lt; Mappings
Phrase: (C81247
&gt;&gt;&gt;&gt;&gt; Phrase
c81247
&lt;&lt;&lt;&lt;&lt; Phrase
Phrase: )
&gt;&gt;&gt;&gt;&gt; Phrase
&lt;&lt;&lt;&lt;&lt; Phrase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</si>
  <si>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Comorbidities</t>
  </si>
  <si>
    <t>Significant underlying medical conditions at the time of COVID-19 testing or diagnosis.</t>
  </si>
  <si>
    <t>A textual description of the person's comorbidity.</t>
  </si>
  <si>
    <t>Risk Behavior</t>
  </si>
  <si>
    <t>Behaviors at the time of COVID-19 testing or diagnosis?</t>
  </si>
  <si>
    <t>A textual description of a person's risk behavior activity.</t>
  </si>
  <si>
    <t>Healthcare Access</t>
  </si>
  <si>
    <t xml:space="preserve">Category of Health Insurance? </t>
  </si>
  <si>
    <t xml:space="preserve">A textual description of a person's insurance coverage for medical expenses.  </t>
  </si>
  <si>
    <t>Comorbid Condition (C161320)
Or (C37998)
Underlying (C154417)
Condition (C25457)
Type (C25284)</t>
  </si>
  <si>
    <t>Person;Diagnosis;Comorbidities;</t>
  </si>
  <si>
    <t>SARS Coronavirus 2 (C169076)
Risk (C17102)
Behavior (C16326)
Type (C25284)</t>
  </si>
  <si>
    <t>Person;Diagnosis;Behavior;SDOH Risk Behavior</t>
  </si>
  <si>
    <t xml:space="preserve">Person (C25190) 
Healthcare Insurance (C157356)
Category (C25372)
</t>
  </si>
  <si>
    <t>Person;Health Insurance;SDOH Health Insurance</t>
  </si>
  <si>
    <r>
      <t xml:space="preserve">Comorbidity or Underlying Condition </t>
    </r>
    <r>
      <rPr>
        <strike/>
        <sz val="12"/>
        <color theme="1"/>
        <rFont val="Calibri"/>
        <family val="2"/>
        <scheme val="minor"/>
      </rPr>
      <t>Type</t>
    </r>
  </si>
  <si>
    <t>1.	1000 C1275743:Comorbid Condition (Co-morbid conditions {CHV,LNC,MTH,NCI,NCI_CDISC,NCI_ICDC,NLMSubSyn,SNOMEDCT_US}) [Finding]
2.	1000 C0009488:comorbidities (Comorbidity {AOD,CHV,CSP,LCH_NW,MSH,MTH,NCI,NCI_ACC-AHA,NCI_NCI-GLOSS}) [Finding]
3.	1000 C1704656:DIAGNOSIS (Diagnosis Study {MTH,NCI,NCI_CDISC}) [Research Activity]
4.	1000 C5204146:comorbidity (GDC Comorbidity Terminology {MTH,NCI,NCI_GDC}) [Intellectual Product]
5.	861 C2347489:Person (Person Observer {MTH,NCI,NCI_DICOM,NLMSubSyn}) [Group]</t>
  </si>
  <si>
    <t>1.	 [Finding] isa [Conceptual Entity] isa [Entity]
2.	 [Research Activity] isa [Occupational Activity] isa [Activity] isa [Event]
3.	 [Intellectual Product] isa [Conceptual Entity] isa {Entity]
4.	 [Group] isa [Conceptual Entity] isa [Entity]</t>
  </si>
  <si>
    <t>1000 C1275743:Comorbid Condition (Co-morbid conditions {CHV,LNC,MTH,NCI,NCI_CDISC,NCI_ICDC,NLMSubSyn,SNOMEDCT_US}) [Finding]</t>
  </si>
  <si>
    <t xml:space="preserve"> [Finding] isa [Conceptual Entity] isa [Entity]</t>
  </si>
  <si>
    <t>Comorbid Condition (Code C161320)</t>
  </si>
  <si>
    <t>Comorbid Condition &gt; Condition &gt; General Qualifier &gt; Qualifier &gt; Property or Attribute</t>
  </si>
  <si>
    <t>UMLS SemNet Hierarchy: [Intellectual Product] isa [Conceptual Entity] isa {Entity]
NCIt concept  Hierarchy: Person Name  &gt; Name &gt; Conceptual Entity
NCIt SemNet Hierarchy: [Organism Attribute] isa [Conceptual Entity] isa [Entity]</t>
  </si>
  <si>
    <t>UMLS SemNet Hierarchy: [Organism Attribute] isa [Conceptual Entity] isa [Entity]
NCIt Concept Hierarchy:  Age &gt;  Personal Attribute &gt; Person/Individual Attribute &gt; Property or Attribute
NCIt SemNet Hierarchy: [Organism Attribute] isa [Conceptual Entity] isa [Entity]</t>
  </si>
  <si>
    <t>UMLS SemNet Hierarchy: [Finding] isa [Conceptual Entity] isa [Entity]
NCIt concept  Hierarchy: Expected Date of Confinement &gt; Date &gt; Temporal Qualifier &gt; Qualifier &gt; Property or Attribute
NCIt SemNet Hierarchy: [Temporal Concept] isa [Idea or Concept] isa [Conceptual Entity] isa [Entity]</t>
  </si>
  <si>
    <t>UMLS SemNet Hierarchy: [Qualitative Concept] isa [Idea or Concept] isa [Conceptual Entity] isa [Entity]
NCIt concept  Hierarchy: Employment Status &gt; Personal Attribute &gt; Person/Individual Attribute &gt; Property or Attribute
NCIt SemNet Hierarchy: [Functional Concept] isa [Idea or Concept] isa [Conceptual Entity] isa [Entity]</t>
  </si>
  <si>
    <t>UMLS SemNet Hierarchy: [Finding] isa [Conceptual Entity] isa [Entity] 
NCIt concept  Hierarchy:Psychosocial Effect &gt; Effect &gt; Property or Attribute
NCIt SemNet Hierarchy: [Phenomenon or Process] isa [Event]</t>
  </si>
  <si>
    <t>UMLS SemNet Hierarchy: [Sign or Symptom] isa [Finding] isa [Conceptual Entity] isa [Entity]
NCIt concept  Hierarchy:Mental and Behavioral Signs and Symptoms&gt; Sing or Symptom&gt;Finding&gt; Disease Disorder or Finding
NCIt SemNet Hierarchy: [Sign or Symptom] isa [Finding] isa [Conceptual Entity] isa [Entity]</t>
  </si>
  <si>
    <t>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</si>
  <si>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 xml:space="preserve">1) UMLS SemNet Hierarchy:  [Regulation or Law] isa [Intellectual Product] isa [Conceptual Entity] isa {Entity]
NCIt concept  Hierarchy: Informed Consent &gt; Personal Behaviour &gt; Behaviour &gt; Activity
NCIt SemNet Hierarchy: [Health Care Activity] isa [Occupational Activity] isa [Activity] isa {Event]
2) 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</si>
  <si>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UMLS SemNet Hierarchy:  [Finding] isa [Conceptual Entity] isa [Entity]
NCIt concept Hierarchy: Comorbid Condition &gt; Condition &gt; General Qualifier &gt; Qualifier &gt; Property or Attribute
NCIt SemNet Hierarchy: [Conceptual Entity] isa [Entity]</t>
  </si>
  <si>
    <t>UMLS SemNet Hierarchy: [Organism Function] isa [Physiologic Function] isa [Biologic Function] isa [Natural Phenomenon or Process] isa [Phenomenon or Process] isa [Event] 
NCIt Concept Hierarchy: Pregnancy &gt; Reproductive Process &gt; Organismal Process &gt; Biological Process
NCIt SemNet Hierarchy: [Organism Function] isa [Physiologic Function] isa [Biologic Function] isa [Natural Phenomenon or Process] isa [Phenomenon or Process] isa [Event]</t>
  </si>
  <si>
    <t xml:space="preserve">Comorbidities Comorbidity or Underlying Condition 	Significant underlying medical conditions at the time of COVID-19 testing or diagnosis.	A textual description of the person's comorbidity.	"Comorbid Condition, Underlying , Condition Person;Diagnosis;Comorbidities;
</t>
  </si>
  <si>
    <t>Processing inter_02232022_10:32:58_15076_olgav.vovk@gmail.com_261834814.tmp.tx.1: Comorbidity or Underlying Condition 	Significant underlying medical conditions at the time of COVID-19 testing or diagnosis.	
Phrase: Comorbidities Comorbidity
&gt;&gt;&gt;&gt;&gt; Phrase
comorbidity
&lt;&lt;&lt;&lt;&lt; Phrase
&gt;&gt;&gt;&gt;&gt; Mappings
Meta Mapping (1000):
  1000   C0009488:co-morbidity (Comorbidity {AOD,CHV,CSP,LCH_NW,MSH,MTH,NCI,NCI_ACC-AHA,NCI_NCI-GLOSS}) [Finding]
Meta Mapping (1000):
  1000   C5204146:comorbidity (GDC Comorbidity Terminology {MTH,NCI,NCI_GDC}) [Intellectual Product]
&lt;&lt;&lt;&lt;&lt; Mappings
Phrase: or
&gt;&gt;&gt;&gt;&gt; Phrase
&lt;&lt;&lt;&lt;&lt; Phrase
Phrase: Underlying Condition 	Significant underlying medical conditions at the time of COVID-19 testing
&gt;&gt;&gt;&gt;&gt; Phrase
underlying condition significant underlying medical conditions at the time of covid 19 testing
&lt;&lt;&lt;&lt;&lt; Phrase
Phrase: or
&gt;&gt;&gt;&gt;&gt; Phrase
&lt;&lt;&lt;&lt;&lt; Phrase
Phrase: diagnosis.
&gt;&gt;&gt;&gt;&gt; Phrase
diagnosis
&lt;&lt;&lt;&lt;&lt; Phrase
&gt;&gt;&gt;&gt;&gt; Mappings
Meta Mapping (1000):
  1000   C1704656:DIAGNOSIS (Diagnosis Study {MTH,NCI,NCI_CDISC}) [Research Activity]
&lt;&lt;&lt;&lt;&lt; Mappings
Processing inter_02232022_10:32:58_15076_olgav.vovk@gmail.com_261834814.tmp.tx.2: A textual description of the person's comorbidity.	
Phrase: A textual description of the person's comorbidity.
&gt;&gt;&gt;&gt;&gt; Phrase
a textual description of the person's comorbidity
&lt;&lt;&lt;&lt;&lt; Phrase
Processing inter_02232022_10:32:58_15076_olgav.vovk@gmail.com_261834814.tmp.tx.3: "Comorbid Condition, Underlying , Condition Person;Diagnosis;Comorbidities;
Phrase: "Comorbid Condition,
&gt;&gt;&gt;&gt;&gt; Phrase
comorbid condition
&lt;&lt;&lt;&lt;&lt; Phrase
&gt;&gt;&gt;&gt;&gt; Mappings
Meta Mapping (1000):
  1000   C1275743:Comorbid Condition (Co-morbid conditions {CHV,LNC,MTH,NCI,NCI_CDISC,NCI_ICDC,NLMSubSyn,SNOMEDCT_US}) [Finding]
&lt;&lt;&lt;&lt;&lt; Mappings
Phrase: Underlying
&gt;&gt;&gt;&gt;&gt; Phrase
underlying
&lt;&lt;&lt;&lt;&lt; Phrase
Phrase: ,
&gt;&gt;&gt;&gt;&gt; Phrase
&lt;&lt;&lt;&lt;&lt; Phrase
Phrase: Condition Person
&gt;&gt;&gt;&gt;&gt; Phrase
condition person
&lt;&lt;&lt;&lt;&lt; Phrase
&gt;&gt;&gt;&gt;&gt; Mappings
Meta Mapping (861):
   861   C2347489:Person (Person Observer {MTH,NCI,NCI_DICOM,NLMSubSyn}) [Group]
&lt;&lt;&lt;&lt;&lt; Mappings
Phrase: ;Diagnosis
&gt;&gt;&gt;&gt;&gt; Phrase
diagnosis
&lt;&lt;&lt;&lt;&lt; Phrase
&gt;&gt;&gt;&gt;&gt; Mappings
Meta Mapping (1000):
  1000   C1704656:DIAGNOSIS (Diagnosis Study {MTH,NCI,NCI_CDISC}) [Research Activity]
&lt;&lt;&lt;&lt;&lt; Mappings
Phrase: ;Comorbidities
&gt;&gt;&gt;&gt;&gt; Phrase
comorbidities
&lt;&lt;&lt;&lt;&lt; Phrase
&gt;&gt;&gt;&gt;&gt; Mappings
Meta Mapping (1000):
  1000   C0009488:comorbidities (Comorbidity {AOD,CHV,CSP,LCH_NW,MSH,MTH,NCI,NCI_ACC-AHA,NCI_NCI-GLOSS}) [Finding]
&lt;&lt;&lt;&lt;&lt; Mappings
Phrase: ;
&gt;&gt;&gt;&gt;&gt; Phrase
&lt;&lt;&lt;&lt;&lt; Phrase</t>
  </si>
  <si>
    <t>Risk Behavior	SARS-CoV-2 Risk Behavior Behaviors at the time of COVID-19 testing or diagnosis?	A textual description of a person's risk behavior activity.	"SARS Coronavirus 2 ,Risk , Behavior , 	Person;Diagnosis;Behavior;SDOH Risk Behavior</t>
  </si>
  <si>
    <t xml:space="preserve">Processing inter_02232022_10:44:06_58368_olgav.vovk@gmail.com_662682565.tmp.tx.1: Risk Behavior	SARS-CoV-2 Risk Behavior Behaviors at the time of COVID-19 testing or diagnosis?	
Phrase: Risk Behavior	SARS-CoV-2 Risk Behavior Behaviors at the time of COVID-19 testing
&gt;&gt;&gt;&gt;&gt; Phrase
risk behavior sars cov 2 risk behavior behaviors at the time of covid 19 testing
&lt;&lt;&lt;&lt;&lt; Phrase
Phrase: or
&gt;&gt;&gt;&gt;&gt; Phrase
&lt;&lt;&lt;&lt;&lt; Phrase
Phrase: diagnosis?
&gt;&gt;&gt;&gt;&gt; Phrase
diagnosis
&lt;&lt;&lt;&lt;&lt; Phrase
&gt;&gt;&gt;&gt;&gt; Mappings
Meta Mapping (1000):
  1000   C0011900:DIAGNOSIS (Diagnosis {AOD,CCS,CHV,CSP,HL7V3.0,LCH,LCH_NW,LNC,MCM,MSH,MTH,NCI,NCI_CDISC,NCI_NCI-GLOSS,NCI_NICHD,SNOMEDCT_US}) [Diagnostic Procedure]
&lt;&lt;&lt;&lt;&lt; Mappings
Processing inter_02232022_10:44:06_58368_olgav.vovk@gmail.com_662682565.tmp.tx.2: A textual description of a person's risk behavior activity.	
Phrase: A textual description of a person's risk behavior activity.
&gt;&gt;&gt;&gt;&gt; Phrase
a textual description of a person's risk behavior activity
&lt;&lt;&lt;&lt;&lt; Phrase
Processing inter_02232022_10:44:06_58368_olgav.vovk@gmail.com_662682565.tmp.tx.3: "SARS Coronavirus 2 ,Risk , Behavior , 	Person;Diagnosis;Behavior;SDOH Risk Behavior
Phrase: "SARS Coronavirus 2 ,
&gt;&gt;&gt;&gt;&gt; Phrase
sars coronavirus 2
&lt;&lt;&lt;&lt;&lt; Phrase
&gt;&gt;&gt;&gt;&gt; Mappings
Meta Mapping (1000):
  1000   C5203676:Coronavirus 2, SARS (2019 novel coronavirus {LNC,MSH,MTH,NCI,NLMSubSyn,SNOMEDCT_US}) [Virus]
&lt;&lt;&lt;&lt;&lt; Mappings
Phrase: Risk ,
&gt;&gt;&gt;&gt;&gt; Phrase
risk
&lt;&lt;&lt;&lt;&lt; Phrase
&gt;&gt;&gt;&gt;&gt; Mappings
Meta Mapping (1000):
  1000   C0035647:Risk {AOD,CHV,HL7V3.0,LCH,LCH_NW,LNC,MSH,MTH,NCI} [Idea or Concept]
&lt;&lt;&lt;&lt;&lt; Mappings
Phrase: Behavior ,
&gt;&gt;&gt;&gt;&gt; Phrase
behavior
&lt;&lt;&lt;&lt;&lt; Phrase
&gt;&gt;&gt;&gt;&gt; Mappings
Meta Mapping (1000):
  1000   C0004927:Behaviour, NOS (Behavior {AOD,CHV,CSP,GO,LNC,MSH,MTH,NCI,NCI_NICHD,SNM,SNMI,SNOMEDCT_US}) [Behavior]
&lt;&lt;&lt;&lt;&lt; Mappings
Phrase: Person
&gt;&gt;&gt;&gt;&gt; Phrase
person
&lt;&lt;&lt;&lt;&lt; Phrase
&gt;&gt;&gt;&gt;&gt; Mappings
Meta Mapping (1000):
  1000   C2347489:Person (Person Observer {MTH,NCI,NCI_DICOM,NLMSubSyn}) [Group]
&lt;&lt;&lt;&lt;&lt; Mappings
Phrase: ;Diagnosis
&gt;&gt;&gt;&gt;&gt; Phrase
diagnosis
&lt;&lt;&lt;&lt;&lt; Phrase
&gt;&gt;&gt;&gt;&gt; Mappings
Meta Mapping (1000):
  1000   C0011900:DIAGNOSIS (Diagnosis {AOD,CCS,CHV,CSP,HL7V3.0,LCH,LCH_NW,LNC,MCM,MSH,MTH,NCI,NCI_CDISC,NCI_NCI-GLOSS,NCI_NICHD,SNOMEDCT_US}) [Diagnostic Procedure]
&lt;&lt;&lt;&lt;&lt; Mappings
Phrase: ;Behavior
&gt;&gt;&gt;&gt;&gt; Phrase
behavior
&lt;&lt;&lt;&lt;&lt; Phrase
&gt;&gt;&gt;&gt;&gt; Mappings
Meta Mapping (1000):
  1000   C0004927:Behaviour, NOS (Behavior {AOD,CHV,CSP,GO,LNC,MSH,MTH,NCI,NCI_NICHD,SNM,SNMI,SNOMEDCT_US}) [Behavior]
&lt;&lt;&lt;&lt;&lt; Mappings
Phrase: ;SDOH Risk Behavior
&gt;&gt;&gt;&gt;&gt; Phrase
sdoh risk behavior
&lt;&lt;&lt;&lt;&lt; Phrase
&gt;&gt;&gt;&gt;&gt; Mappings
Meta Mapping (901):
   901   C0086931:Risk Behavior {CHV,MSH} [Individual Behavior]
&lt;&lt;&lt;&lt;&lt; Mappings
      </t>
  </si>
  <si>
    <t>1.	901 C0086931:Risk Behavior {CHV,MSH} [Individual Behavior]
2.	1000 C0004927:Behaviour, NOS (Behavior {AOD,CHV,CSP,GO,LNC,MSH,MTH,NCI,NCI_NICHD,SNM,SNMI,SNOMEDCT_US}) [Behavior]
3.	1000 C0011900:DIAGNOSIS (Diagnosis {AOD,CCS,CHV,CSP,HL7V3.0,LCH,LCH_NW,LNC,MCM,MSH,MTH,NCI,NCI_CDISC,NCI_NCI-GLOSS,NCI_NICHD,SNOMEDCT_US}) [Diagnostic Procedure]
4.	1000 C0035647:Risk {AOD,CHV,HL7V3.0,LCH,LCH_NW,LNC,MSH,MTH,NCI} [Idea or Concept]
5.	1000 C2347489:Person (Person Observer {MTH,NCI,NCI_DICOM,NLMSubSyn}) [Group]
6.	1000 C5203676:Coronavirus 2, SARS (2019 novel coronavirus {LNC,MSH,MTH,NCI,NLMSubSyn,SNOMEDCT_US}) [Virus]</t>
  </si>
  <si>
    <t>[Diagnostic Procedure] isa [Health Care Activity] isa [Occupational Activity] isa [Activity] isa [Event]</t>
  </si>
  <si>
    <t>1.	 [Individual Behavior] isa [Behavior] isa [Activity] isa [Event]
2.	 [Behavior] isa [Activity] isa [Event]
3.	 [Diagnostic Procedure] isa [Health Care Activity] isa [Occupational Activity] isa [Activity] isa [Event]
4.	 [Idea or Concept] isa [Conceptual Entity] isa [Entity]
5.	 [Group] isa [Conceptual Entity] isa [Entity]
6.	 [Virus] isa [Organism] isa [Physical Object] isa[ Entity]</t>
  </si>
  <si>
    <t>1) 901 C0086931:Risk Behavior {CHV,MSH} [Individual Behavior]
2) 1000 C0004927:Behaviour, NOS (Behavior {AOD,CHV,CSP,GO,LNC,MSH,MTH,NCI,NCI_NICHD,SNM,SNMI,SNOMEDCT_US}) [Behavior]</t>
  </si>
  <si>
    <t>1)  [Individual Behavior] isa [Behavior] isa [Activity] isa [Event]
2)  [Behavior] isa [Activity] isa [Event]</t>
  </si>
  <si>
    <t>1) NA
2) Behavior (C16326)</t>
  </si>
  <si>
    <t>1) NA
2) Behavior &gt; Activity</t>
  </si>
  <si>
    <t>1) NA
2)  [Behavior] isa [Activity] isa [Event]</t>
  </si>
  <si>
    <t>1) NA
2) UMLS SemNet Hierarchy: [Behavior] isa [Activity] isa [Event]
NCIt concept Hierarchy: Behavior &gt; Activity
NCIt SemNet Hierarchy: [Behavior] isa [Activity] isa [Event]</t>
  </si>
  <si>
    <t>Healthcare Access	Category of Health Insurance*	Health Insurance? 	A textual description of a person's insurance coverage for medical expenses.  Person, 
Healthcare Insurance; Person;Health Insurance;SDOH Health Insurance</t>
  </si>
  <si>
    <t>Processing inter_02232022_11:08:06_31005_olgav.vovk@gmail.com_407995458.tmp.tx.1: Healthcare Access	Category of Health Insurance*	Health Insurance? 	
Phrase: Healthcare Access	Category of Health Insurance
&gt;&gt;&gt;&gt;&gt; Phrase
healthcare access category of health insurance
&lt;&lt;&lt;&lt;&lt; Phrase
Phrase: *	Health Insurance?
&gt;&gt;&gt;&gt;&gt; Phrase
health insurance
&lt;&lt;&lt;&lt;&lt; Phrase
&gt;&gt;&gt;&gt;&gt; Mappings
Meta Mapping (1000):
  1000   C0021682:Health Insurance {AOD,CHV,CSP,LCH,LCH_NW,MEDLINEPLUS,MSH,MTH,NCI} [Health Care Activity]
&lt;&lt;&lt;&lt;&lt; Mappings
Processing inter_02232022_11:08:06_31005_olgav.vovk@gmail.com_407995458.tmp.tx.2: A textual description of a person's insurance coverage for medical expenses.  
Phrase: A textual description of a person's insurance coverage
&gt;&gt;&gt;&gt;&gt; Phrase
a textual description of a person's insurance coverage
&lt;&lt;&lt;&lt;&lt; Phrase
Phrase: for medical expenses.
&gt;&gt;&gt;&gt;&gt; Phrase
medical expenses
&lt;&lt;&lt;&lt;&lt; Phrase
&gt;&gt;&gt;&gt;&gt; Mappings
Meta Mapping (861):
   861   C0680864:expenses (expense {AOD,CHV}) [Quantitative Concept]
&lt;&lt;&lt;&lt;&lt; Mappings
Processing inter_02232022_11:08:06_31005_olgav.vovk@gmail.com_407995458.tmp.tx.3: Person,  Healthcare Insurance; Person;Health Insurance;SDOH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 Person
&gt;&gt;&gt;&gt;&gt; Phrase
person
&lt;&lt;&lt;&lt;&lt; Phrase
&gt;&gt;&gt;&gt;&gt; Mappings
Meta Mapping (1000):
  1000   C2347489:Person (Person Observer {MTH,NCI,NCI_DICOM,NLMSubSyn}) [Group]
&lt;&lt;&lt;&lt;&lt; Mappings
Phrase: ;Health Insurance
&gt;&gt;&gt;&gt;&gt; Phrase
health insurance
&lt;&lt;&lt;&lt;&lt; Phrase
&gt;&gt;&gt;&gt;&gt; Mappings
Meta Mapping (1000):
  1000   C0021682:Health Insurance {AOD,CHV,CSP,LCH,LCH_NW,MEDLINEPLUS,MSH,MTH,NCI} [Health Care Activity]
&lt;&lt;&lt;&lt;&lt; Mappings
Phrase: ;SDOH Health Insurance
&gt;&gt;&gt;&gt;&gt; Phrase
sdoh health insurance
&lt;&lt;&lt;&lt;&lt; Phrase
&gt;&gt;&gt;&gt;&gt; Mappings
Meta Mapping (901):
   901   C0021682:Health Insurance {AOD,CHV,CSP,LCH,LCH_NW,MEDLINEPLUS,MSH,MTH,NCI} [Health Care Activity]
&lt;&lt;&lt;&lt;&lt; Mappings</t>
  </si>
  <si>
    <t>1.	1000 C0021682:Health Insurance {AOD,CHV,CSP,LCH,LCH_NW,MEDLINEPLUS,MSH,MTH,NCI} [Health Care Activity]
2.	1000 C2347489:Person (Person Observer {MTH,NCI,NCI_DICOM,NLMSubSyn}) [Group]
3.	861 C0021672:Insurance {AOD,CHV,LCH,LCH_NW,LNC,MEDLINEPLUS,MSH,MTH,NCI} [Idea or Concept]
4.	861 C0680864:expenses (expense {AOD,CHV}) [Quantitative Concept]</t>
  </si>
  <si>
    <t>1.	 [Health Care Activity] isa [Occupational Activity] isa [Activity] isa [Event]
2.	[Group] isa [Conceptual Entity] isa [Entity]
3.	 [Idea or Concept] isa [Conceptual Entity] isa [Entity]
4.	 [Qualitative Concept] isa [Idea or Concept] isa [Conceptual Entity] isa [Entity]</t>
  </si>
  <si>
    <t>1000 C0021682:Health Insurance {AOD,CHV,CSP,LCH,LCH_NW,MEDLINEPLUS,MSH,MTH,NCI} [Health Care Activity]</t>
  </si>
  <si>
    <t>Health Insurance (Code C157356)</t>
  </si>
  <si>
    <t>Health Insurance &gt; Insurance &gt; Medical Economics &gt; Economics &gt; Social Sciences &gt; Occupation or Discipline &gt; Conceptual Entity</t>
  </si>
  <si>
    <t>UMLS SemNet Hierarchy: [Health Care Activity] isa [Occupational Activity] isa [Activity] isa [Event]
NCIt concept Hierarchy: Health Insurance &gt; Insurance &gt; Medical Economics &gt; Economics &gt; Social Sciences &gt; Occupation or Discipline &gt; Conceptual Entity
NCIt SemNet Hierarchy: [Organizatio]n isa [Conceptual Entity] isa {Entity]</t>
  </si>
  <si>
    <t># Attributes</t>
  </si>
  <si>
    <t xml:space="preserve">COVID-19 Infection (C171133)
Psychosocial Effect (C17873)
Symptom (C4876)
</t>
  </si>
  <si>
    <t>Symptoms.	COVID-19 Psychosocial Symptom. 	As a consequence of the COVID-19 pandemic, has the person been: COVID Specific;Impact;Psychosocial Symptoms;</t>
  </si>
  <si>
    <t xml:space="preserve">Processing inter_02282022_09:25:19_97990_olgav.vovk@gmail.com_755036814.tmp.tx.1: Symptoms.	
Phrase: Symptoms.
&gt;&gt;&gt;&gt;&gt; Phrase
symptoms
&lt;&lt;&lt;&lt;&lt; Phrase
&gt;&gt;&gt;&gt;&gt; Mappings
Meta Mapping (1000):
  1000   C0683368:symptoms (Symptoms aspect {MSH,MTH}) [Functional Concept]
&lt;&lt;&lt;&lt;&lt; Mappings
Processing inter_02282022_09:25:19_97990_olgav.vovk@gmail.com_755036814.tmp.tx.2: COVID-19 Psychosocial Symptom. 	
Phrase: COVID-19 Psychosocial Symptom.
&gt;&gt;&gt;&gt;&gt; Phrase
covid 19 psychosocial symptom
&lt;&lt;&lt;&lt;&lt; Phrase
&gt;&gt;&gt;&gt;&gt; Mappings
Meta Mapping (812):
   812   C1457887:Symptom (Symptoms {AOD,CST,ICD9CM,LCH_NW,LNC,MEDLINEPLUS,MTH,NCI,NCI_CDISC,NCI_NCI-GLOSS,SNMI,SNOMEDCT_US}) [Sign or Symptom]
&lt;&lt;&lt;&lt;&lt; Mappings
Processing inter_02282022_09:25:19_97990_olgav.vovk@gmail.com_755036814.tmp.tx.3: As a consequence of the COVID-19 pandemic, has the person been: COVID Specific;Impact;Psychosocial Symptoms;
Phrase: As a consequence of the COVID-19 pandemic,
&gt;&gt;&gt;&gt;&gt; Phrase
as a consequence of the covid 19 pandemic
&lt;&lt;&lt;&lt;&lt; Phrase
Phrase: has
&gt;&gt;&gt;&gt;&gt; Phrase
&lt;&lt;&lt;&lt;&lt; Phrase
Phrase: the person
&gt;&gt;&gt;&gt;&gt; Phrase
person
&lt;&lt;&lt;&lt;&lt; Phrase
&gt;&gt;&gt;&gt;&gt; Mappings
Meta Mapping (1000):
  1000   C2347489:Person (Person Observer {MTH,NCI,NCI_DICOM,NLMSubSyn}) [Group]
&lt;&lt;&lt;&lt;&lt; Mappings
Phrase: been
&gt;&gt;&gt;&gt;&gt; Phrase
&lt;&lt;&lt;&lt;&lt; Phrase
Phrase: :
&gt;&gt;&gt;&gt;&gt; Phrase
&lt;&lt;&lt;&lt;&lt; Phrase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
      </t>
  </si>
  <si>
    <t>1.	[Sign or Symptom] isa [Finding] isa [Conceptual Entity] isa [Entity]
2.	[Functional Concept] isa [Idea or Concept] isa [Conceptual Entity] isa [Entity]
3.	[Group] isa [Conceptual Entity] isa [Entity]
4.	[Qualitative Concept] isa [Idea or Concept] isa [Conceptual Entity] isa [Entity]</t>
  </si>
  <si>
    <t>812 C1457887:Symptom (Symptoms {AOD,CST,ICD9CM,LCH_NW,LNC,MEDLINEPLUS,MTH,NCI,NCI_CDISC,NCI_NCI-GLOSS,SNMI,SNOMEDCT_US}) [Sign or Symptom]</t>
  </si>
  <si>
    <t>Symptom (C4876)</t>
  </si>
  <si>
    <t>Symptom&gt; Sing or Symptom&gt;Finding&gt; Disease Disorder or Finding</t>
  </si>
  <si>
    <r>
      <t xml:space="preserve">UMLS SemNet Hierarchy: [Sign or Symptom] isa </t>
    </r>
    <r>
      <rPr>
        <b/>
        <sz val="12"/>
        <color theme="1"/>
        <rFont val="Calibri"/>
        <family val="2"/>
        <scheme val="minor"/>
      </rPr>
      <t>[Finding]</t>
    </r>
    <r>
      <rPr>
        <sz val="12"/>
        <color theme="1"/>
        <rFont val="Calibri"/>
        <family val="2"/>
        <scheme val="minor"/>
      </rPr>
      <t xml:space="preserve"> isa [Conceptual Entity] isa [Entity]
NCIt concept  Hierarchy: Symptom&gt; Sing or Symptom&gt; </t>
    </r>
    <r>
      <rPr>
        <b/>
        <sz val="12"/>
        <color theme="1"/>
        <rFont val="Calibri"/>
        <family val="2"/>
        <scheme val="minor"/>
      </rPr>
      <t xml:space="preserve">Finding </t>
    </r>
    <r>
      <rPr>
        <sz val="12"/>
        <color theme="1"/>
        <rFont val="Calibri"/>
        <family val="2"/>
        <scheme val="minor"/>
      </rPr>
      <t xml:space="preserve">&gt; Disease Disorder or Finding
NCIt SemNet Hierarchy: [Sign or Symptom] isa </t>
    </r>
    <r>
      <rPr>
        <b/>
        <sz val="12"/>
        <color theme="1"/>
        <rFont val="Calibri"/>
        <family val="2"/>
        <scheme val="minor"/>
      </rPr>
      <t>[Finding]</t>
    </r>
    <r>
      <rPr>
        <sz val="12"/>
        <color theme="1"/>
        <rFont val="Calibri"/>
        <family val="2"/>
        <scheme val="minor"/>
      </rPr>
      <t xml:space="preserve"> isa [Conceptual Entity] isa [Entity]</t>
    </r>
  </si>
  <si>
    <t>OV Comments</t>
  </si>
  <si>
    <r>
      <t xml:space="preserve">COVID-19 Infection (C171133)
Mental Health (C93187)
Symptom (C4876)
Occurrence </t>
    </r>
    <r>
      <rPr>
        <strike/>
        <sz val="12"/>
        <color theme="1"/>
        <rFont val="Calibri"/>
        <family val="2"/>
        <scheme val="minor"/>
      </rPr>
      <t xml:space="preserve">Indicator </t>
    </r>
    <r>
      <rPr>
        <sz val="12"/>
        <color theme="1"/>
        <rFont val="Calibri"/>
        <family val="2"/>
        <scheme val="minor"/>
      </rPr>
      <t>(C127786)</t>
    </r>
  </si>
  <si>
    <t xml:space="preserve">Symptoms.COVID-19 Mental Health Symptom Occurrence. For each item: COVID-19 Infection, Mental Health, Symptom, Occurrence, COVID Specific;Impact;Mental Health Symptoms;
</t>
  </si>
  <si>
    <t xml:space="preserve">Processing inter_02282022_09:42:42_104985_olgav.vovk@gmail.com_18080483.tmp.tx.1: Symptoms.COVID-19 Mental Health Symptom Occurrence. 
Phrase: Symptoms.COVID-19 Mental Health Symptom Occurrence.
&gt;&gt;&gt;&gt;&gt; Phrase
symptoms covid 19 mental health symptom occurrence
&lt;&lt;&lt;&lt;&lt; Phrase
Processing inter_02282022_09:42:42_104985_olgav.vovk@gmail.com_18080483.tmp.tx.2: For each item: COVID-19 Infection, Mental Health, Symptom, Occurrence, COVID Specific;Impact;Mental Health Symptoms;
Phrase: For each item
&gt;&gt;&gt;&gt;&gt; Phrase
item
&lt;&lt;&lt;&lt;&lt; Phrase
&gt;&gt;&gt;&gt;&gt; Mappings
Meta Mapping (1000):
  1000   C1551338:Item (Entity {HL7V3.0,MTH,NCI}) [Entity]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&gt;&gt;&gt;&gt;&gt; Phrase
occurrence
&lt;&lt;&lt;&lt;&lt; Phrase
&gt;&gt;&gt;&gt;&gt; Mappings
Meta Mapping (1000):
  1000   C2745955:Occurrence {MTH,NCI,NCI_CDISC,SNOMEDCT_US} [Temporal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;Mental Health Symptoms
&gt;&gt;&gt;&gt;&gt; Phrase
mental health symptoms
&lt;&lt;&lt;&lt;&lt; Phrase
&gt;&gt;&gt;&gt;&gt; Mappings
Meta Mapping (913):
   913   C0233401:mental symptoms (Psychiatric symptom {CHV,LNC,MTH,OMIM,SNMI,SNOMEDCT_US}) [Sign or Symptom]
&lt;&lt;&lt;&lt;&lt; Mappings
Phrase: ;
&gt;&gt;&gt;&gt;&gt; Phrase
&lt;&lt;&lt;&lt;&lt; Phrase
      </t>
  </si>
  <si>
    <t>1.	1000 C1457887:Symptom (Symptoms {AOD,CST,ICD9CM,LCH_NW,LNC,MEDLINEPLUS,MTH,NCI,NCI_CDISC,NCI_NCI-GLOSS,SNMI,SNOMEDCT_US}) [Sign or Symptom]
2.	913 C0233401:mental symptoms (Psychiatric symptom {CHV,LNC,MTH,OMIM,SNMI,SNOMEDCT_US}) [Sign or Symptom]
3.	1000 C0025353:Mental Health (mental health {AOD,CHV,CSP,LCH,LCH_NW,LNC,MEDLINEPLUS,MSH,MTH,NCI,NCI_NCI-GLOSS,NLMSubSyn}) [Mental Process]
4.	1000 C2745955:Occurrence {MTH,NCI,NCI_CDISC,SNOMEDCT_US} [Temporal Concept]
5.	1000 C0205369:Specific (Specific qualifier value {CHV,LNC,MTH,NCI,SNMI,SNOMEDCT_US}) [Qualitative Concept]
6.	827 C0009450:Infection, NOS (Communicable Diseases {AOD,CHV,COSTAR,CSP,LCH,LCH_NW,LNC,MEDLINEPLUS,MSH,MTH,MTHICD9,NCI,NCI_CTRP,NCI_NICHD,NLMSubSyn,SNMI,SNOMEDCT_US}) [Disease or Syndrome]</t>
  </si>
  <si>
    <t>1.	 [Sign or Symptom] isa [Finding] isa [Conceptual Entity] isa [Entity]
2.	 [Mental Process] isa [Organism Function] isa [Physiologic Function] isa [Biologic Function] isa [Natural Phenomenon or Process] isa [Phenomenon or Process] isa [Event]
3.	[Temporal Concept] isa [Idea or Concept] isa [Conceptual Entity] isa [Entity]
4.	 [Qualitative Concept] isa [Idea or Concept] isa [Conceptual Entity] isa [Entity]
5.	 [Disease or Syndrome] isa [Pathologic Function] isa [Biologic Function] isa [Natural Phenomenon or Process] isa [Phenomenon or Process] isa [Event]</t>
  </si>
  <si>
    <t>1000 C1457887:Symptom (Symptoms {AOD,CST,ICD9CM,LCH_NW,LNC,MEDLINEPLUS,MTH,NCI,NCI_CDISC,NCI_NCI-GLOSS,SNMI,SNOMEDCT_US}) [Sign or Symptom]</t>
  </si>
  <si>
    <t xml:space="preserve">1.	812 C1457887:Symptom (Symptoms {AOD,CST,ICD9CM,LCH_NW,LNC,MEDLINEPLUS,MTH,NCI,NCI_CDISC,NCI_NCI-GLOSS,SNMI,SNOMEDCT_US}) [Sign or Symptom]
2.	1000 C0683368:symptoms (Symptoms aspect {MSH,MTH}) [Functional Concept]
3.	861 C0683368:symptoms (Symptoms aspect {MSH,MTH}) [Functional Concept]
4.	1000 C2347489:Person (Person Observer {MTH,NCI,NCI_DICOM,NLMSubSyn}) [Group]
5.	1000 C0205369:Specific (Specific qualifier value {CHV,LNC,MTH,NCI,SNMI,SNOMEDCT_US}) [Qualitative Concept]
</t>
  </si>
  <si>
    <r>
      <t xml:space="preserve">Full </t>
    </r>
    <r>
      <rPr>
        <strike/>
        <sz val="12"/>
        <color theme="1"/>
        <rFont val="Calibri"/>
        <family val="2"/>
        <scheme val="minor"/>
      </rPr>
      <t>Name</t>
    </r>
  </si>
  <si>
    <r>
      <t xml:space="preserve">Person; Full; </t>
    </r>
    <r>
      <rPr>
        <strike/>
        <sz val="12"/>
        <color theme="1"/>
        <rFont val="Calibri"/>
        <family val="2"/>
        <scheme val="minor"/>
      </rPr>
      <t>Name</t>
    </r>
    <r>
      <rPr>
        <sz val="12"/>
        <color theme="1"/>
        <rFont val="Calibri"/>
        <family val="2"/>
        <scheme val="minor"/>
      </rPr>
      <t xml:space="preserve">; Person </t>
    </r>
    <r>
      <rPr>
        <strike/>
        <sz val="12"/>
        <color theme="1"/>
        <rFont val="Calibri"/>
        <family val="2"/>
        <scheme val="minor"/>
      </rPr>
      <t>Name</t>
    </r>
  </si>
  <si>
    <t>Processing inter_02282022_11:00:03_121673_olgav.vovk@gmail.com_763526762.tmp.tx.1: Demographics	Full;	Person; Full;Person;Demographics;
Phrase: Demographics
&gt;&gt;&gt;&gt;&gt; Phrase
demographics
&lt;&lt;&lt;&lt;&lt; Phrase
&gt;&gt;&gt;&gt;&gt; Mappings
Meta Mapping (1000):
  1000   C0011298:Demographics (Demography {AOD,CHV,CSP,LCH,LCH_NW,LNC,MSH,MTH,NCI,NCI_NICHD,NLMSubSyn}) [Occupation or Discipline]
&lt;&lt;&lt;&lt;&lt; Mappings
Phrase: Full
&gt;&gt;&gt;&gt;&gt; Phrase
full
&lt;&lt;&lt;&lt;&lt; Phrase
&gt;&gt;&gt;&gt;&gt; Mappings
Meta Mapping (1000):
  1000   C0443225:Full {CHV,LNC,NCI,SNOMEDCT_US} [Qualitative Concept]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</si>
  <si>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Demographics	Full;	Person; Full;Person;Demographics;</t>
  </si>
  <si>
    <t>1.	 [Occupation or Discipline] isa [Conceptual Entity] isa [Entity]
2.	 [Qualitative Concept] isa [Idea or Concept] isa [Conceptual Entity] isa [Entity]
3.	 [Group] isa [Conceptual Entity] isa [Entity]</t>
  </si>
  <si>
    <t>1000 C0011298:Demographics (Demography {AOD,CHV,CSP,LCH,LCH_NW,LNC,MSH,MTH,NCI,NCI_NICHD,NLMSubSyn}) [Occupation or Discipline]</t>
  </si>
  <si>
    <r>
      <t>1.	1000 C0011298:Demographics (Demography {AOD,CHV,CSP,LCH,LCH_NW,LNC,MSH,MTH,NCI,NCI_NICHD,NLMSubSyn}) [Occupation or Discipline]
2.	1000 C0443225:Full {CHV,LNC,NCI,SNOMEDCT_US} [Qualitative Concept]
3.</t>
    </r>
    <r>
      <rPr>
        <strike/>
        <sz val="12"/>
        <color theme="1"/>
        <rFont val="Calibri"/>
        <family val="2"/>
        <scheme val="minor"/>
      </rPr>
      <t xml:space="preserve">	1000 C2347489:Person (Person Observer {MTH,NCI,NCI_DICOM,NLMSubSyn}) [Group]</t>
    </r>
  </si>
  <si>
    <t>Demographics (C16495)</t>
  </si>
  <si>
    <t>Demographics &gt; Population Group Characteristic &gt; Characteristic &gt; Property or Attribute</t>
  </si>
  <si>
    <t xml:space="preserve">	[Occupation or Discipline] isa [Conceptual Entity] isa [Entity]</t>
  </si>
  <si>
    <t>UMLS SemNet Hierarchy: [Occupation or Discipline] isa [Conceptual Entity] isa [Entity]
NCIt concept  Hierarchy: Demographics &gt; Population Group Characteristic &gt; Characteristic &gt; Property or Attribute
NCIt SemNet Hierarchy: [Organism Attribute] isa [Conceptual Entity] isa [Entity]</t>
  </si>
  <si>
    <t xml:space="preserve">5 but keep "name" </t>
  </si>
  <si>
    <r>
      <t>Full</t>
    </r>
    <r>
      <rPr>
        <strike/>
        <sz val="12"/>
        <color theme="1"/>
        <rFont val="Calibri"/>
        <family val="2"/>
        <scheme val="minor"/>
      </rPr>
      <t xml:space="preserve"> </t>
    </r>
    <r>
      <rPr>
        <sz val="12"/>
        <color theme="1"/>
        <rFont val="Calibri"/>
        <family val="2"/>
        <scheme val="minor"/>
      </rPr>
      <t>Name</t>
    </r>
  </si>
  <si>
    <t>Demographics	Full Name; Full Name; Person; Full; Name; Person Name; Person;Demographics;</t>
  </si>
  <si>
    <t xml:space="preserve">Processing inter_02282022_11:12:14_124664_olgav.vovk@gmail.com_16456379.tmp.tx.1: Demographics	Full Name; Full Name; Person; Full; Name; Person Name; Person;Demographics;
Phrase: Demographics	Full Name
&gt;&gt;&gt;&gt;&gt; Phrase
demographics full name
&lt;&lt;&lt;&lt;&lt; Phrase
&gt;&gt;&gt;&gt;&gt; Mappings
Meta Mapping (827):
   827   C1547383:Name (Person Name {HL7V2.5,LNC,MTH,NCI,NCI_BRIDG_3_0_3,NCI_CDISC,NCI_CareLex,NCI_NICHD,SNOMEDCT_US}) [Intellectual Product]
&lt;&lt;&lt;&lt;&lt; Mappings
Phrase: ; Full Name
&gt;&gt;&gt;&gt;&gt; Phrase
full name
&lt;&lt;&lt;&lt;&lt; Phrase
&gt;&gt;&gt;&gt;&gt; Mappings
Meta Mapping (861):
   861   C1547383:Name (Person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
      </t>
  </si>
  <si>
    <t>1.	1000 C1547383:Name (Person Name {HL7V2.5,LNC,MTH,NCI,NCI_BRIDG_3_0_3,NCI_CDISC,NCI_CareLex,NCI_NICHD,SNOMEDCT_US}) [Intellectual Product]
2.	1000 C0011298:Demographics (Demography {AOD,CHV,CSP,LCH,LCH_NW,LNC,MSH,MTH,NCI,NCI_NICHD,NLMSubSyn}) [Occupation or Discipline]
3.	1000 C0443225:Full {CHV,LNC,NCI,SNOMEDCT_US} [Qualitative Concept]</t>
  </si>
  <si>
    <t>1.	 [Intellectual Product] isa [Conceptual Entity] isa {Entity]
2.	 [Occupation or Discipline] isa [Conceptual Entity] isa [Entity]
3.	 [Qualitative Concept] isa [Idea or Concept] isa [Conceptual Entity] isa [Entity]</t>
  </si>
  <si>
    <t>1000 C1547383:Name (Person Name {HL7V2.5,LNC,MTH,NCI,NCI_BRIDG_3_0_3,NCI_CDISC,NCI_CareLex,NCI_NICHD,SNOMEDCT_US}) [Intellectual Product]</t>
  </si>
  <si>
    <t xml:space="preserve"> [Intellectual Product] isa [Conceptual Entity] isa {Entity]</t>
  </si>
  <si>
    <t>The above mapping, but with including rep term "name" into mapping.</t>
  </si>
  <si>
    <t xml:space="preserve">Demographics	Age*	What is the person's age?		Person;Age	Person;Demographics;
</t>
  </si>
  <si>
    <t>Processing inter_02282022_12:17:53_9647_olgav.vovk@gmail.com_339690303.tmp.tx.1: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inter_02282022_12:17:53_9647_olgav.vovk@gmail.com_339690303.tmp.tx.2: Person;Age	Person;Demographics;
Phrase: Person
&gt;&gt;&gt;&gt;&gt; Phrase
person
&lt;&lt;&lt;&lt;&lt; Phrase
&gt;&gt;&gt;&gt;&gt; Mappings
Meta Mapping (1000):
  1000   C2347489:Person (Person Observer {MTH,NCI,NCI_DICOM,NLMSubSyn}) [Group]
&lt;&lt;&lt;&lt;&lt; Mappings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</si>
  <si>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861 C0001779:AGE (Age {AOD,CHV,FMA,LNC,MTH,NCI,NCI_BRIDG_3_0_3,NCI_BRIDG_5_3,NCI_CDISC,NCI_FDA,NCI_INC,NCI_NICHD,SNMI,SNOMEDCT_US}) [Organism Attribute]
2.	1000 C0011298:Demographics (Demography {AOD,CHV,CSP,LCH,LCH_NW,LNC,MSH,MTH,NCI,NCI_NICHD,NLMSubSyn}) [Occupation or Discipline]</t>
  </si>
  <si>
    <t xml:space="preserve"> [Occupation or Discipline] isa [Conceptual Entity] isa [Entity]</t>
  </si>
  <si>
    <t>1.	[Organism Attribute] isa [Conceptual Entity] isa [Entity]
2.	 [Occupation or Discipline] isa [Conceptual Entity] isa [Entity]</t>
  </si>
  <si>
    <t xml:space="preserve">	861 C0001779:AGE (Age {AOD,CHV,FMA,LNC,MTH,NCI,NCI_BRIDG_3_0_3,NCI_BRIDG_5_3,NCI_CDISC,NCI_FDA,NCI_INC,NCI_NICHD,SNMI,SNOMEDCT_US}) [Organism Attribute]</t>
  </si>
  <si>
    <t>In addition to the list of representative terms which to be removed from the CDE definitions, It might make sense to create a list of stop words with the same purpose. E.g. "impact", "specific", etc.</t>
  </si>
  <si>
    <t>In addition to the list of representative terms which to be removed from the CDE definitions, It might make sense to create a list of stop words with the same purpose. E.g. "impact", "specific", "item", etc.</t>
  </si>
  <si>
    <t>That is an example when removing the representation term "name" does not actually help.</t>
  </si>
  <si>
    <t xml:space="preserve">Person (C25190)
Current (C25471)
Pregnancy (C25742) 
</t>
  </si>
  <si>
    <t>Medical History, Current Pregnancy, Are you pregnant now?	 Person, Current, Pregnancy 
Person;Demographics;Pregnancy;</t>
  </si>
  <si>
    <t xml:space="preserve">Processing inter_03012022_14:06:46_12123_olgav.vovk@gmail.com_495103099.tmp.tx.1: Medical History, Current Pregnancy, Are you pregnant now?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inter_03012022_14:06:46_12123_olgav.vovk@gmail.com_495103099.tmp.tx.2: Person, Current, Pregnancy  Person;Demographics;Pregnancy;
Phrase: Person,
&gt;&gt;&gt;&gt;&gt; Phrase
person
&lt;&lt;&lt;&lt;&lt; Phrase
&gt;&gt;&gt;&gt;&gt; Mappings
Meta Mapping (1000):
  1000   C2347489:Person (Person Observer {MTH,NCI,NCI_DICOM,NLMSubSyn}) [Group]
&lt;&lt;&lt;&lt;&lt; Mappings
Phrase: Current,
&gt;&gt;&gt;&gt;&gt; Phrase
current
&lt;&lt;&lt;&lt;&lt; Phrase
&gt;&gt;&gt;&gt;&gt; Mappings
Meta Mapping (1000):
  1000   C0521116:CURRENT (Current (present time) {CHV,MTH,NCI,NCI_CDISC,SNMI,SNOMEDCT_US}) [Temporal Concept]
&lt;&lt;&lt;&lt;&lt; Mappings
Phrase: Pregnancy  Person
&gt;&gt;&gt;&gt;&gt; Phrase
pregnancy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</si>
  <si>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1.	1000 C0032961:PREGNANCY (Pregnancy {AOD,CHV,COSTAR,CSP,DXP,GO,ICD10CM,LCH,LCH_NW,LNC,MEDLINEPLUS,MSH,MTH,NCI,NCI_CDISC,NCI_CTRP,NCI_FDA,NCI_NCI-GLOSS,NCI_NICHD,NLMSubSyn,SNM,SNMI,SNOMEDCT_US}) [Organism Function]
2.	1000 C0521116:CURRENT (Current (present time) {CHV,MTH,NCI,NCI_CDISC,SNMI,SNOMEDCT_US}) [Temporal Concept]
3.	1000 C1704706:Medical History (Medical History Domain {MTH,NCI,NCI_CDISC,NLMSubSyn}) [Intellectual Product]
4.	1000 C1704791:Demographics (Demographics Domain {MTH,NCI,NCI_CDISC}) [Idea or Concept]
5.	1000 C2347489:Person (Person Observer {MTH,NCI,NCI_DICOM,NLMSubSyn}) [Group]
6.	861 C0600457:PREGNANT (Gravidity {AOD,CHV,LNC,MSH,MTH,NCI,NCI_FDA,NCI_NICHD,NLMSubSyn,SNOMEDCT_US}) [Finding]
7.	861 C1948052:Now (Now (temporal qualifier) {MTH,NCI}) [Temporal Concept]</t>
  </si>
  <si>
    <t>1.	 [Organism Function] isa [Physiologic Function] isa [Biologic Function] isa [Natural Phenomenon or Process] isa [Phenomenon or Process] isa [Event]
2.	 [Temporal Concept] isa [Idea or Concept] isa [Conceptual Entity] isa [Entity] [Intellectual Product]
3.	 [Idea or Concept] isa [Conceptual Entity] isa [Entity]
4.	 [Group] isa [Conceptual Entity] isa [Entity]
5.	 [Finding] isa [Conceptual Entity] isa [Entity]</t>
  </si>
  <si>
    <t>1000 C0032961:PREGNANCY (Pregnancy {AOD,CHV,COSTAR,CSP,DXP,GO,ICD10CM,LCH,LCH_NW,LNC,MEDLINEPLUS,MSH,MTH,NCI,NCI_CDISC,NCI_CTRP,NCI_FDA,NCI_NCI-GLOSS,NCI_NICHD,NLMSubSyn,SNM,SNMI,SNOMEDCT_US}) [Organism Function]</t>
  </si>
  <si>
    <t xml:space="preserve"> [Organism Function] isa [Physiologic Function] isa [Biologic Function] isa [Natural Phenomenon or Process] isa [Phenomenon or Process] isa [Event]</t>
  </si>
  <si>
    <t xml:space="preserve">Person (C25190)
Current (C25471)
Pregnancy (C25742)
</t>
  </si>
  <si>
    <r>
      <t xml:space="preserve">If yes, Due </t>
    </r>
    <r>
      <rPr>
        <strike/>
        <sz val="12"/>
        <color theme="1"/>
        <rFont val="Calibri"/>
        <family val="2"/>
        <scheme val="minor"/>
      </rPr>
      <t>Date</t>
    </r>
  </si>
  <si>
    <t>Medical History, Current Pregnancy 	If yes, Due, Person
Current, Pregnancy, Person; Demographics; Pregnancy;</t>
  </si>
  <si>
    <t>Processing inter_03012022_14:21:58_14944_olgav.vovk@gmail.com_520164534.tmp.tx.1: Medical History, Current Pregnancy 	If yes, Due, Person Current, Pregnancy, Person; Demographics; Pregnancy;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If
&gt;&gt;&gt;&gt;&gt; Phrase
&lt;&lt;&lt;&lt;&lt; Phrase
Phrase: yes,
&gt;&gt;&gt;&gt;&gt; Phrase
yes
&lt;&lt;&lt;&lt;&lt; Phrase
&gt;&gt;&gt;&gt;&gt; Mappings
Meta Mapping (1000):
  1000   C1705108:Yes (Yes (indicator) {LNC,MTH,NCI,NCI_CDISC,NCI_FDA,NCI_GDC,NCI_NICHD}) [Finding]
&lt;&lt;&lt;&lt;&lt; Mappings
Phrase: Due,
&gt;&gt;&gt;&gt;&gt; Phrase
due
&lt;&lt;&lt;&lt;&lt; Phrase
&gt;&gt;&gt;&gt;&gt; Mappings
Meta Mapping (1000):
  1000   C0678226:due (Due to {CHV,MTH,NCI,SNMI,SNOMEDCT_US}) [Functional Concept]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</si>
  <si>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1.	1000 C0032961:PREGNANCY (Pregnancy {AOD,CHV,COSTAR,CSP,DXP,GO,ICD10CM,LCH,LCH_NW,LNC,MEDLINEPLUS,MSH,MTH,NCI,NCI_CDISC,NCI_CTRP,NCI_FDA,NCI_NCI-GLOSS,NCI_NICHD,NLMSubSyn,SNM,SNMI,SNOMEDCT_US}) [Organism Function]
2.	1000 C0678226:due (Due to {CHV,MTH,NCI,SNMI,SNOMEDCT_US}) [Functional Concept]
3.	1000 C1704706:Medical History (Medical History Domain {MTH,NCI,NCI_CDISC,NLMSubSyn}) [Intellectual Product]
4.	1000 C1704791:Demographics (Demographics Domain {MTH,NCI,NCI_CDISC}) [Idea or Concept]
5.	1000 C1705108:Yes (Yes (indicator) {LNC,MTH,NCI,NCI_CDISC,NCI_FDA,NCI_GDC,NCI_NICHD}) [Finding]
6.	861 C0521116:CURRENT (Current (present time) {CHV,MTH,NCI,NCI_CDISC,SNMI,SNOMEDCT_US}) [Temporal Concept]</t>
  </si>
  <si>
    <t>1.	[Organism Function] isa [Physiologic Function] isa [Biologic Function] isa [Natural Phenomenon or Process] isa [Phenomenon or Process] isa [Event]
2.	[Functional Concept] isa [Idea or Concept] isa [Conceptual Entity] isa [Entity]
3.	[Intellectual Product] isa [Conceptual Entity] isa {Entity]
4.	[Idea or Concept] isa [Conceptual Entity] isa [Entity] 
5.	[Finding] isa [Conceptual Entity] isa [Entity]
6.	[Temporal Concept] isa [Idea or Concept] isa [Conceptual Entity] isa [Entity] [Intellectual Product]</t>
  </si>
  <si>
    <t>5, but keep a rep term "date"</t>
  </si>
  <si>
    <t>Current Pregnancy Due Date</t>
  </si>
  <si>
    <t xml:space="preserve">Person (C25190)
Current (C25471)
Pregnancy (C25742)
Expected Date of Confinement (C81247)
</t>
  </si>
  <si>
    <t>Medical History, Current Pregnancy due date	If yes, Due date, Person
Current, Pregnancy, Person; Demographics; Pregnancy; Expected Date of Confinement</t>
  </si>
  <si>
    <t xml:space="preserve">Processing inter_03012022_14:31:48_16637_olgav.vovk@gmail.com_17816289.tmp.tx.1: Medical History, Current Pregnancy due date	If yes, Due date, Person Current, Pregnancy, Person; Demographics; Pregnancy; Expected Date of Confinement
Phrase: Medical History,
&gt;&gt;&gt;&gt;&gt; Phrase
medical history
&lt;&lt;&lt;&lt;&lt; Phrase
&gt;&gt;&gt;&gt;&gt; Mappings
Meta Mapping (1000):
  1000   C1704706:Medical History (Medical History Domain {MTH,NCI,NCI_CDISC,NLMSubSyn}) [Intellectual Product]
&lt;&lt;&lt;&lt;&lt; Mappings
Phrase: Current Pregnancy due date
&gt;&gt;&gt;&gt;&gt; Phrase
current pregnancy due date
&lt;&lt;&lt;&lt;&lt; Phrase
&gt;&gt;&gt;&gt;&gt; Mappings
Meta Mapping (861):
   861   C2825543:Due Date (Expected Date of Confinement {CHV,LNC,MTH,NCI,NCI_CDISC,NCI_NICHD,NLMSubSyn,SNOMEDCT_US}) [Finding]
&lt;&lt;&lt;&lt;&lt; Mappings
Phrase: If
&gt;&gt;&gt;&gt;&gt; Phrase
&lt;&lt;&lt;&lt;&lt; Phrase
Phrase: yes,
&gt;&gt;&gt;&gt;&gt; Phrase
yes
&lt;&lt;&lt;&lt;&lt; Phrase
&gt;&gt;&gt;&gt;&gt; Mappings
Meta Mapping (1000):
  1000   C1705108:Yes (Yes (indicator)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Expected Date of Confinement
&gt;&gt;&gt;&gt;&gt; Phrase
expected date of confinement
&lt;&lt;&lt;&lt;&lt; Phrase
&gt;&gt;&gt;&gt;&gt; Mappings
Meta Mapping (1000):
  1000   C2825543:Expected Date of Confinement {CHV,LNC,MTH,NCI,NCI_CDISC,NCI_NICHD,NLMSubSyn,SNOMEDCT_US} [Finding]
&lt;&lt;&lt;&lt;&lt; Mappings
      </t>
  </si>
  <si>
    <t>1.	1000 C2825543:Due Date (Expected Date of Confinement {CHV,LNC,MTH,NCI,NCI_CDISC,NCI_NICHD,NLMSubSyn,SNOMEDCT_US}) [Finding]
2.	1000 C0032961:PREGNANCY (Pregnancy {AOD,CHV,COSTAR,CSP,DXP,GO,ICD10CM,LCH,LCH_NW,LNC,MEDLINEPLUS,MSH,MTH,NCI,NCI_CDISC,NCI_CTRP,NCI_FDA,NCI_NCI-GLOSS,NCI_NICHD,NLMSubSyn,SNM,SNMI,SNOMEDCT_US}) [Organism Function]
3.	1000 C1704706:Medical History (Medical History Domain {MTH,NCI,NCI_CDISC,NLMSubSyn}) [Intellectual Product]
4.	1000 C1704791:Demographics (Demographics Domain {MTH,NCI,NCI_CDISC}) [Idea or Concept]
5.	1000 C1705108:Yes (Yes (indicator) {LNC,MTH,NCI,NCI_CDISC,NCI_FDA,NCI_GDC,NCI_NICHD}) [Finding]
6.	1000 C2347489:Person (Person Observer {MTH,NCI,NCI_DICOM,NLMSubSyn}) [Group]
7.	861 C0521116:CURRENT (Current (present time) {CHV,MTH,NCI,NCI_CDISC,SNMI,SNOMEDCT_US}) [Temporal Concept]</t>
  </si>
  <si>
    <t>1.	[Finding] isa [Conceptual Entity] isa [Entity] 
2.	[Organism Attribute] isa [Conceptual Entity] isa [Entity]
3.	[Intellectual Product] isa [Conceptual Entity] isa {Entity]
4.	[Idea or Concept] isa [Conceptual Entity] isa [Entity]
5.	 [Group] isa [Conceptual Entity] isa [Entity]
6.	 [Temporal Concept] isa [Idea or Concept] isa [Conceptual Entity] isa [Entity]</t>
  </si>
  <si>
    <t>1000 C2825543:Due Date (Expected Date of Confinement {CHV,LNC,MTH,NCI,NCI_CDISC,NCI_NICHD,NLMSubSyn,SNOMEDCT_US}) [Finding]</t>
  </si>
  <si>
    <t xml:space="preserve">Person (C25190)
Employment (C25172)
</t>
  </si>
  <si>
    <t>Financial Stability &amp; Employment	Employment, We would like to know about what you do-are you working now, looking for work, retired, keeping house, a student, or what?		Person, Employment, Person;Employment;SDOH Employment</t>
  </si>
  <si>
    <t xml:space="preserve">Processing inter_03022022_10:47:30_51587_olgav.vovk@gmail.com_281922232.tmp.tx.1: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inter_03022022_10:47:30_51587_olgav.vovk@gmail.com_281922232.tmp.tx.2: Person, Employment, Person;Employment;SDOH Employment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</si>
  <si>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C0043227:Working (Work {CHV,CSP,LCH,LCH_NW,LNC,MSH,MTH,NCI,SNOMEDCT_US}) [Occupational Activity]
3.	1000 C0557369:Looking for work (Seeking work {ICF,ICF-CY,NCI,SNOMEDCT_US}) [Finding]
4.	1000 C0035345:Retired (Retirement {AOD,CHV,CSP,HL7V2.5,LCH,LCH_NW,LNC,MSH,MTH,NCI,SNMI,SNOMEDCT_US}) [Finding]
5.	1000 C1948052:Now (Now (temporal qualifier) {MTH,NCI}) [Temporal Concept]
6.	1000 C0038492:Student (student {AOD,CHV,HL7V3.0,LCH,LCH_NW,LNC,MSH,MTH,NCI,NCI_CTRP,SNMI,SNOMEDCT_US}) [Population Group]</t>
  </si>
  <si>
    <t>1.	[Qualitative Concept] isa [Idea or Concept] isa [Conceptual Entity] isa [Entity]
2.	[Occupational Activity] isa [Activity] isa [Event]
3.	[Finding] isa [Conceptual Entity] isa [Entity]
4.	[Temporal Concept] isa [Idea or Concept] isa [Conceptual Entity] isa [Entity]
5.	[Population Group] isa [Group] isa [Conceptual Entity] isa [Entity]</t>
  </si>
  <si>
    <t>Parent (C42709)
Employment (C25172)</t>
  </si>
  <si>
    <t>Financial Stability &amp; Employment	Parent's Employment, We would like to know about what parent does - is parent working now, looking for work, retired, keeping house, a student, or what? Parent Employment, Person; Pediatrics; Employment; SDOH employment</t>
  </si>
  <si>
    <t xml:space="preserve">rocessing inter_03022022_11:05:40_73051_olgav.vovk@gmail.com_648947884.tmp.tx.1: Financial Stability &amp; Employment	Parent's Employment, We would like to know about what parent does - is parent working now, looking for work, retired, keeping house, a student, or what? 
Phrase: Financial Stability &amp; Employment	Parent's Employment,
&gt;&gt;&gt;&gt;&gt; Phrase
financial stability employment parent's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inter_03022022_11:05:40_73051_olgav.vovk@gmail.com_648947884.tmp.tx.2: Parent Employment, Person; Pediatrics; Employment; SDOH employment
Phrase: Parent Employment,
&gt;&gt;&gt;&gt;&gt; Phrase
parent employment
&lt;&lt;&lt;&lt;&lt; Phrase
&gt;&gt;&gt;&gt;&gt; Mappings
Meta Mapping (861):
   861   C0014003:Employment {AOD,CHV,CSP,MSH,MTH,NCI,NCI_ACC-AHA} [Qualitative Concept]
&lt;&lt;&lt;&lt;&lt; Mappings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Employment
&gt;&gt;&gt;&gt;&gt; Phrase
employment
&lt;&lt;&lt;&lt;&lt; Phrase
&gt;&gt;&gt;&gt;&gt; Mappings
Meta Mapping (1000):
  1000   C0014003:Employment {AOD,CHV,CSP,MSH,MTH,NCI,NCI_ACC-AHA} [Qualitative Concept]
&lt;&lt;&lt;&lt;&lt; Mappings
Phrase: ;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</si>
  <si>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C0030551:PARENT (parent {AOD,CHV,CSP,HL7V3.0,LCH,LCH_NW,LNC,MSH,MTH,NCI,NCI_CDISC,NCI_FDA,NCI_GDC,SNMI,SNOMEDCT_US}) [Family Group]
3.	1000 C0043227:Working (Work {CHV,CSP,LCH,LCH_NW,LNC,MSH,MTH,NCI,SNOMEDCT_US}) [Occupational Activity]
4.	1000 C0557369:Looking for work (Seeking work {ICF,ICF-CY,NCI,SNOMEDCT_US}) [Finding]
5.	1000 C0035345:Retired (Retirement {AOD,CHV,CSP,HL7V2.5,LCH,LCH_NW,LNC,MSH,MTH,NCI,SNMI,SNOMEDCT_US}) [Finding]
6.	1000 C1948052:Now (Now (temporal qualifier) {MTH,NCI}) [Temporal Concept]
7.	1000 C0038492:Student (student {AOD,CHV,HL7V3.0,LCH,LCH_NW,LNC,MSH,MTH,NCI,NCI_CTRP,SNMI,SNOMEDCT_US}) [Population Group]</t>
  </si>
  <si>
    <t>1.	 [Qualitative Concept] isa [Idea or Concept] isa [Conceptual Entity] isa [Entity]
2.	 [Family Group] isa [Group] isa [Conceptual Entity] isa {Entity]
3.	 [Occupational Activity] isa [Activity] isa [Event]
4.	 [Finding] isa [Conceptual Entity] isa [Entity]
5.	 [Temporal Concept] isa [Idea or Concept] isa [Conceptual Entity] isa [Entity]
6.	 [Population Group] isa [Group] isa [Conceptual Entity] isa [Entity]</t>
  </si>
  <si>
    <t>Employed (C25172)</t>
  </si>
  <si>
    <t>Employed&gt; Employment Status &gt; Personal Attribute &gt; Person/Individual Attribute &gt; Property or Attribute</t>
  </si>
  <si>
    <t>UMLS SemNet Hierarchy: [Qualitative Concept] isa [Idea or Concept] isa [Conceptual Entity] isa [Entity]
NCIt concept  Hierarchy: Employed&gt; Employment Status &gt; Personal Attribute &gt; Person/Individual Attribute &gt; Property or Attribute
NCIt SemNet Hierarchy: [Functional Concept] isa [Idea or Concept] isa [Conceptual Entity] isa [Entity]</t>
  </si>
  <si>
    <t>NCIt hierarchy is more detailed.</t>
  </si>
  <si>
    <t>Anatomic Site</t>
  </si>
  <si>
    <t>Category</t>
  </si>
  <si>
    <t>Code</t>
  </si>
  <si>
    <t>Count</t>
  </si>
  <si>
    <t>Date</t>
  </si>
  <si>
    <t>Date and Time</t>
  </si>
  <si>
    <t>Dose</t>
  </si>
  <si>
    <t>Duration</t>
  </si>
  <si>
    <t>Float</t>
  </si>
  <si>
    <t>Grade</t>
  </si>
  <si>
    <t>Identifier</t>
  </si>
  <si>
    <t>Indicator</t>
  </si>
  <si>
    <t>Integer</t>
  </si>
  <si>
    <t>Interval</t>
  </si>
  <si>
    <t>Measurement</t>
  </si>
  <si>
    <t>Name</t>
  </si>
  <si>
    <t>Number</t>
  </si>
  <si>
    <t>Outcome</t>
  </si>
  <si>
    <t>Range</t>
  </si>
  <si>
    <t>Rate</t>
  </si>
  <si>
    <t>Reason</t>
  </si>
  <si>
    <t>Scale</t>
  </si>
  <si>
    <t>Score</t>
  </si>
  <si>
    <t>Source</t>
  </si>
  <si>
    <t>Specify</t>
  </si>
  <si>
    <t>Stage</t>
  </si>
  <si>
    <t>Status</t>
  </si>
  <si>
    <t>Temporal Frequency</t>
  </si>
  <si>
    <t>Text</t>
  </si>
  <si>
    <t>Time</t>
  </si>
  <si>
    <t>Type</t>
  </si>
  <si>
    <t>Unit of Measure</t>
  </si>
  <si>
    <t>Value</t>
  </si>
  <si>
    <t>caDSR rep terms</t>
  </si>
  <si>
    <t>No</t>
  </si>
  <si>
    <t>Yes</t>
  </si>
  <si>
    <t>Word</t>
  </si>
  <si>
    <t>Item</t>
  </si>
  <si>
    <t>Impact</t>
  </si>
  <si>
    <t>To</t>
  </si>
  <si>
    <t>mapping</t>
  </si>
  <si>
    <t xml:space="preserve">Informed Consent (C16735)
Signature (C25678)
</t>
  </si>
  <si>
    <t>Eligibility, Enrollment &amp; Informed Consent, Informed Consent Signed, Was informed consent signed? Informed Consent, Signature, COVID Specific; Consent for General and Linkage Research; Informed Consent;</t>
  </si>
  <si>
    <t xml:space="preserve">Processing inter_03022022_11:27:04_70750_olgav.vovk@gmail.com_466580577.tmp.tx.1: Eligibility, Enrollment &amp; Informed Consent, Informed Consent Signed,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&gt;&gt;&gt;&gt;&gt; Phrase
enrollment informed consent
&lt;&lt;&lt;&lt;&lt; Phrase
&gt;&gt;&gt;&gt;&gt; Mappings
Meta Mapping (901):
   901   C0021430:Informed Consent {CHV,CSP,MEDLINEPLUS,MSH,MTH,NCI,NCI_CDISC-GLOSS,NCI_CTRP,NCI_NCI-GLOSS} [Regulation or Law]
&lt;&lt;&lt;&lt;&lt; Mappings
Phrase: Informed Consent Signed,
&gt;&gt;&gt;&gt;&gt; Phrase
informed consent signed
&lt;&lt;&lt;&lt;&lt; Phrase
&gt;&gt;&gt;&gt;&gt; Mappings
Meta Mapping (901):
   901   C0742766:consent signed {CHV} [Finding]
&lt;&lt;&lt;&lt;&lt; Mappings
Phrase: Was
&gt;&gt;&gt;&gt;&gt; Phrase
&lt;&lt;&lt;&lt;&lt; Phrase
Phrase: informed consent signed?
&gt;&gt;&gt;&gt;&gt; Phrase
informed consent signed
&lt;&lt;&lt;&lt;&lt; Phrase
&gt;&gt;&gt;&gt;&gt; Mappings
Meta Mapping (901):
   901   C0742766:consent signed {CHV} [Finding]
&lt;&lt;&lt;&lt;&lt; Mappings
Processing inter_03022022_11:27:04_70750_olgav.vovk@gmail.com_466580577.tmp.tx.2: Informed Consent, Signature, COVID Specific; Consent for General and Linkage Research; Informed Consent;
Phrase: Informed Consent,
&gt;&gt;&gt;&gt;&gt; Phrase
informed consent
&lt;&lt;&lt;&lt;&lt; Phrase
&gt;&gt;&gt;&gt;&gt; Mappings
Meta Mapping (1000):
  1000   C0021430:Informed Consent {CHV,CSP,MEDLINEPLUS,MSH,MTH,NCI,NCI_CDISC-GLOSS,NCI_CTRP,NCI_NCI-GLOSS} [Regulation or Law]
&lt;&lt;&lt;&lt;&lt; Mappings
Phrase: Signature,
&gt;&gt;&gt;&gt;&gt; Phrase
signature
&lt;&lt;&lt;&lt;&lt; Phrase
&gt;&gt;&gt;&gt;&gt; Mappings
Meta Mapping (1000):
  1000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</si>
  <si>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C0013893:Eligibility (Eligibility Determination {HL7V3.0,MSH,MTH,NCI}) [Health Care Activity]
2.	1000 C0021430:Informed Consent {CHV,CSP,MEDLINEPLUS,MSH,MTH,NCI,NCI_CDISC-GLOSS,NCI_CTRP,NCI_NCI-GLOSS} [Regulation or Law]
3.	1000 C1519316:Signature {LNC,MTH,NCI,NCI_BRIDG_3_0_3,NCI_BRIDG_5_3} [Intellectual Product]
4.	901 C0742766:consent signed {CHV} [Finding]
5.	861 C0035168:Research (research {AOD,AOT,CHV,LCH,LCH_NW,LNC,MSH,MTH}) [Research Activity]</t>
  </si>
  <si>
    <t>1.	 [Health Care Activity] isa [Occupational Activity] isa [Activity] isa [Event]
2.	 [Regulation or Law] isa [Intellectual Product] isa [Conceptual Entity] isa {Entity]
3.	 [Intellectual Product] isa [Conceptual Entity] isa {Entity]
4.	 [Finding] isa [Conceptual Entity] isa [Entity]
5.	 [Research Activity] isa [Occupational Activity] isa [Activity] isa [Event]</t>
  </si>
  <si>
    <t>1.	1000 C0013893:Eligibility (Eligibility Determination {HL7V3.0,MSH,MTH,NCI}) [Health Care Activity]
2.	1000 C0021430:Informed Consent {CHV,CSP,MEDLINEPLUS,MSH,MTH,NCI,NCI_CDISC-GLOSS,NCI_CTRP,NCI_NCI-GLOSS} [Regulation or Law]</t>
  </si>
  <si>
    <t>1. [Health Care Activity] isa [Occupational Activity] isa [Activity] isa [Event]
2. [Regulation or Law] isa [Intellectual Product] isa [Conceptual Entity] isa {Entity]</t>
  </si>
  <si>
    <t>1. Eligibility Determination (C25171)
2. Informed Consent (C16735)</t>
  </si>
  <si>
    <t>1. Eligibility Determination &gt; Clinical Trials Design &gt; Study Design &gt; Research Activity &gt; Clinical or Research Activity &gt; Activity
2. Informed Consent &gt; Personal Behaviour &gt; Behaviour &gt; Activity</t>
  </si>
  <si>
    <t>1. [Health Care Activity] isa [Occupational Activity] isa [Activity] isa [Event]
2. [Health Care Activity] isa [Occupational Activity] isa [Activity] isa [Event]</t>
  </si>
  <si>
    <t>1. UMLS SemNet Hierarchy: [Health Care Activity] isa [Occupational Activity] isa [Activity] isa [Event]
NCIt concept  Hierarchy:  Eligibility Determination &gt; Clinical Trials Design &gt; Study Design &gt; Research Activity &gt; Clinical or Research Activity &gt; Activity
NCIt SemNet Hierarchy: [Health Care Activity] isa [Occupational Activity] isa [Activity] isa [Event]
2. 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</si>
  <si>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2 best fit concepts to consider</t>
  </si>
  <si>
    <t xml:space="preserve">Comorbid Condition (C161320)
Underlying (C154417)
Condition (C25457)
</t>
  </si>
  <si>
    <t>Or</t>
  </si>
  <si>
    <t>SARS Coronavirus 2 (C169076)
Risk (C17102)
Behavior (C16326)</t>
  </si>
  <si>
    <r>
      <rPr>
        <strike/>
        <sz val="12"/>
        <color theme="1"/>
        <rFont val="Calibri"/>
        <family val="2"/>
        <scheme val="minor"/>
      </rPr>
      <t xml:space="preserve">Category </t>
    </r>
    <r>
      <rPr>
        <sz val="12"/>
        <color theme="1"/>
        <rFont val="Calibri"/>
        <family val="2"/>
        <scheme val="minor"/>
      </rPr>
      <t xml:space="preserve">of Health Insurance? </t>
    </r>
  </si>
  <si>
    <t xml:space="preserve">Person (C25190) 
Healthcare Insurance (C157356)
</t>
  </si>
  <si>
    <t>That is an example when removing the representation term "date" does not actually help.</t>
  </si>
  <si>
    <t>StopWords</t>
  </si>
  <si>
    <t>MetaMap settings</t>
  </si>
  <si>
    <t xml:space="preserve">Processing inter_03092022_10:03:26_9856_olgav.vovk@gmail.com_874305356.tmp.tx.1: Comorbidities	Comorbidity or Underlying Condition Significant underlying medical conditions at the time of COVID-19 testing or diagnosis. 
Phrase: Comorbidities	Comorbidity or Underlying Condition Significant underlying medical conditions at the time of COVID-19 testing
&gt;&gt;&gt;&gt;&gt; Phrase
comorbidities comorbidity or underlying condition significant underlying medical conditions at the time of covid 19 testing
&lt;&lt;&lt;&lt;&lt; Phrase
Phrase: or
&gt;&gt;&gt;&gt;&gt; Phrase
or
&lt;&lt;&lt;&lt;&lt; Phrase
Phrase: diagnosis.
&gt;&gt;&gt;&gt;&gt; Phrase
diagnosis
&lt;&lt;&lt;&lt;&lt; Phrase
&gt;&gt;&gt;&gt;&gt; Mappings
Meta Mapping (1000):
  1000   C1704656:DIAGNOSIS (Diagnosis Study {MTH,NCI,NCI_CDISC}) [Research Activity]
&lt;&lt;&lt;&lt;&lt; Mappings
Processing inter_03092022_10:03:26_9856_olgav.vovk@gmail.com_874305356.tmp.tx.2: Comorbid Condition  Underlying, Condition, Person; Diagnosis; Comorbidities;
Phrase: Comorbid Condition  Underlying, Condition,
&gt;&gt;&gt;&gt;&gt; Phrase
comorbid condition underlying condition
&lt;&lt;&lt;&lt;&lt; Phrase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Comorbidities
&gt;&gt;&gt;&gt;&gt; Phrase
comorbidities
&lt;&lt;&lt;&lt;&lt; Phrase
&gt;&gt;&gt;&gt;&gt; Mappings
Meta Mapping (1000):
  1000   C0009488:comorbidities (Comorbidity {AOD,CHV,CSP,LCH_NW,MSH,MTH,NCI,NCI_ACC-AHA,NCI_NCI-GLOSS}) [Finding]
&lt;&lt;&lt;&lt;&lt; Mappings
Phrase: ;
&gt;&gt;&gt;&gt;&gt; Phrase
&lt;&lt;&lt;&lt;&lt; Phrase
      </t>
  </si>
  <si>
    <t>diagnosis</t>
  </si>
  <si>
    <t>1.	1000 C0009488:comorbidities (Comorbidity {AOD,CHV,CSP,LCH_NW,MSH,MTH,NCI,NCI_ACC-AHA,NCI_NCI-GLOSS}) [Finding]
2.	1000 C1704656:DIAGNOSIS (Diagnosis Study {MTH,NCI,NCI_CDISC}) [Research Activity]
3.	1000 C2347489:Person (Person Observer {MTH,NCI,NCI_DICOM,NLMSubSyn}) [Group]</t>
  </si>
  <si>
    <t>1.	 [Finding] isa [Conceptual Entity] isa [Entity]</t>
  </si>
  <si>
    <t xml:space="preserve">1.	 [Finding] isa [Conceptual Entity] isa [Entity]
2. [Research Activity] isa [Occupational Activity] isa [Activity] isa [Event]
3. [Group] isa [Conceptual Entity] isa [Entity]
</t>
  </si>
  <si>
    <t>1000 C0009488:comorbidities (Comorbidity {AOD,CHV,CSP,LCH_NW,MSH,MTH,NCI,NCI_ACC-AHA,NCI_NCI-GLOSS}) [Finding]</t>
  </si>
  <si>
    <t>Comorbidity (Code C16457)</t>
  </si>
  <si>
    <t>Comorbidity &gt; Demographics &gt; Population Group Characteristic &gt; Characteristic &gt; Property or Attribute</t>
  </si>
  <si>
    <t>UMLS SemNet Hierarchy: [Finding] isa [Conceptual Entity] isa [Entity]
NCIt concept Hierarchy: Comorbidity &gt; Demographics &gt; Population Group Characteristic &gt; Characteristic &gt; Property or Attribute
NCIt SemNet Hierarchy: [Idea or Concept] isa [Conceptual Entity] isa [Entity]</t>
  </si>
  <si>
    <t>Informed Consent Signed Date</t>
  </si>
  <si>
    <t>Processing inter_03092022_10:15:08_13571_olgav.vovk@gmail.com_375031321.tmp.tx.1: Informed Consent Signed Date, When was informed consent signed?	
Phrase: Informed Consent Signed Date,
&gt;&gt;&gt;&gt;&gt; Phrase
informed consent signed date
&lt;&lt;&lt;&lt;&lt; Phrase
&gt;&gt;&gt;&gt;&gt; Mappings
Meta Mapping (923):
   923   C2985782:Informed Consent Date {NCI,NCI_BRIDG_3_0_3,NCI_BRIDG_5_3,NCI_ICDC} [Temporal Concept]
&lt;&lt;&lt;&lt;&lt; Mappings
Phrase: When
&gt;&gt;&gt;&gt;&gt; Phrase
when
&lt;&lt;&lt;&lt;&lt; Phrase
Phrase: was
&gt;&gt;&gt;&gt;&gt; Phrase
was
&lt;&lt;&lt;&lt;&lt; Phrase
Phrase: informed consent signed?
&gt;&gt;&gt;&gt;&gt; Phrase
informed consent signed
&lt;&lt;&lt;&lt;&lt; Phrase
&gt;&gt;&gt;&gt;&gt; Mappings
Meta Mapping (901):
   901   C0742766:consent signed {CHV} [Finding]
&lt;&lt;&lt;&lt;&lt; Mappings
Processing inter_03092022_10:15:08_13571_olgav.vovk@gmail.com_375031321.tmp.tx.2: Informed Consent  Signature, , COVID Specific; Consent for General and Linkage Research; Informed Consent;
Phrase: Informed Consent  Signature,
&gt;&gt;&gt;&gt;&gt; Phrase
informed consent signature
&lt;&lt;&lt;&lt;&lt; Phrase
&gt;&gt;&gt;&gt;&gt; Mappings
Meta Mapping (827):
   827   C1519316:Signature {LNC,MTH,NCI,NCI_BRIDG_3_0_3,NCI_BRIDG_5_3} [Intellectual Product]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and Linkage Research
&gt;&gt;&gt;&gt;&gt; Phrase
consent for general and linkage research
&lt;&lt;&lt;&lt;&lt; Phrase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t>
  </si>
  <si>
    <r>
      <t xml:space="preserve">1.	923 C2985782:Informed Consent Date {NCI,NCI_BRIDG_3_0_3,NCI_BRIDG_5_3,NCI_ICDC} [Temporal Concept]
2.	1000 C0021430:Informed Consent {CHV,CSP,MEDLINEPLUS,MSH,MTH,NCI,NCI_CDISC-GLOSS,NCI_CTRP,NCI_NCI-GLOSS} [Regulation or Law]
3.	901 C0742766:consent signed {CHV} [Finding]
4.	</t>
    </r>
    <r>
      <rPr>
        <strike/>
        <sz val="12"/>
        <color theme="1"/>
        <rFont val="Calibri"/>
        <family val="2"/>
        <scheme val="minor"/>
      </rPr>
      <t>1000 C0205369:Specific (Specific qualifier value {CHV,LNC,MTH,NCI,SNMI,SNOMEDCT_US}) [Qualitative Concept]</t>
    </r>
    <r>
      <rPr>
        <sz val="12"/>
        <color theme="1"/>
        <rFont val="Calibri"/>
        <family val="2"/>
        <scheme val="minor"/>
      </rPr>
      <t xml:space="preserve">
5.	827 C1519316:Signature {LNC,MTH,NCI,NCI_BRIDG_3_0_3,NCI_BRIDG_5_3} [Intellectual Product]</t>
    </r>
  </si>
  <si>
    <t>1.	[Temporal Concept] isa [Idea or Concept] isa [Conceptual Entity] isa [Entity] 
2.	[Regulation or Law] isa [Intellectual Product] isa [Conceptual Entity] isa {Entity] 
3.	 [Finding] isa [Conceptual Entity] isa [Entity]
4.	[Qualitative Concept] isa [Idea or Concept] isa [Conceptual Entity] isa [Entity] 
5.	[Intellectual Product] isa [Conceptual Entity] isa {Entity]</t>
  </si>
  <si>
    <t>923 C2985782:Informed Consent Date {NCI,NCI_BRIDG_3_0_3,NCI_BRIDG_5_3,NCI_ICDC} [Temporal Concept]</t>
  </si>
  <si>
    <t xml:space="preserve">[Temporal Concept] isa [Idea or Concept] isa [Conceptual Entity] isa [Entity] </t>
  </si>
  <si>
    <t>Informed Consent Date (Code C93579)</t>
  </si>
  <si>
    <t>Informed Consent Date &gt; Date &gt; Temporal Qualifier &gt; Qualifier &gt; Property or Attribute</t>
  </si>
  <si>
    <t xml:space="preserve">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</si>
  <si>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Comorbidities	Comorbidity or Underlying Condition Significant underlying medical conditions at the time of COVID-19 testing or diagnosis. Comorbid Condition 
Underlying, Condition, Person; Diagnosis; Comorbidities;</t>
  </si>
  <si>
    <t>Eligibility, Enrollment &amp; Informed Consent, Informed Consent Signed Date, When was informed consent signed?	Informed Consent 
Signature, , COVID Specific; Consent for General and Linkage Research; Informed Consent;</t>
  </si>
  <si>
    <t>Risk Behavior	SARS-CoV-2 Risk Behavior, Behaviors at the time of COVID-19 testing or diagnosis? SARS Coronavirus 2, Risk, Behavior. Person; Diagnosis; Behavior; SDOH Risk Behavior</t>
  </si>
  <si>
    <t>Processing inter_03092022_10:29:48_61835_olgav.vovk@gmail.com_145317421.tmp.tx.1: Risk Behavior	SARS-CoV-2 Risk Behavior, Behaviors at the time of COVID-19 testing or diagnosis? 
Phrase: Risk Behavior	SARS-CoV-2 Risk Behavior,
&gt;&gt;&gt;&gt;&gt; Phrase
risk behavior sars cov 2 risk behavior
&lt;&lt;&lt;&lt;&lt; Phrase
Phrase: Behaviors at the time of COVID-19 testing or diagnosis?
&gt;&gt;&gt;&gt;&gt; Phrase
behaviors at the time of covid 19 testing or diagnosis
&lt;&lt;&lt;&lt;&lt; Phrase
Processing inter_03092022_10:29:48_61835_olgav.vovk@gmail.com_145317421.tmp.tx.2: SARS Coronavirus 2, Risk, Behavior. 
Phrase: SARS Coronavirus 2,
&gt;&gt;&gt;&gt;&gt; Phrase
sars coronavirus 2
&lt;&lt;&lt;&lt;&lt; Phrase
&gt;&gt;&gt;&gt;&gt; Mappings
Meta Mapping (1000):
  1000   C5203676:Coronavirus 2, SARS (2019 novel coronavirus {LNC,MSH,MTH,NCI,NLMSubSyn,SNOMEDCT_US}) [Virus]
&lt;&lt;&lt;&lt;&lt; Mappings
Phrase: Risk,
&gt;&gt;&gt;&gt;&gt; Phrase
risk
&lt;&lt;&lt;&lt;&lt; Phrase
&gt;&gt;&gt;&gt;&gt; Mappings
Meta Mapping (1000):
  1000   C0035647:Risk {AOD,CHV,HL7V3.0,LCH,LCH_NW,LNC,MSH,MTH,NCI} [Idea or Concept]
&lt;&lt;&lt;&lt;&lt; Mappings
Phrase: Behavior.
&gt;&gt;&gt;&gt;&gt; Phrase
behavior
&lt;&lt;&lt;&lt;&lt; Phrase
&gt;&gt;&gt;&gt;&gt; Mappings
Meta Mapping (1000):
  1000   C0004927:Behaviour, NOS (Behavior {AOD,CHV,CSP,GO,LNC,MSH,MTH,NCI,NCI_NICHD,SNM,SNMI,SNOMEDCT_US}) [Behavior]
&lt;&lt;&lt;&lt;&lt; Mappings
Processing inter_03092022_10:29:48_61835_olgav.vovk@gmail.com_145317421.tmp.tx.3: Person; Diagnosis; Behavior; SDOH Risk Behavior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Behavior
&gt;&gt;&gt;&gt;&gt; Phrase
behavior
&lt;&lt;&lt;&lt;&lt; Phrase
&gt;&gt;&gt;&gt;&gt; Mappings
Meta Mapping (1000):
  1000   C0004927:Behaviour, NOS (Behavior {AOD,CHV,CSP,GO,LNC,MSH,MTH,NCI,NCI_NICHD,SNM,SNMI,SNOMEDCT_US}) [Behavior]
&lt;&lt;&lt;&lt;&lt; Mappings
Phrase: ; SDOH Risk Behavior
&gt;&gt;&gt;&gt;&gt; Phrase
sdoh risk behavior
&lt;&lt;&lt;&lt;&lt; Phrase
&gt;&gt;&gt;&gt;&gt; Mappings
Meta Mapping (901):
   901   C0086931:Risk Behavior {CHV,MSH} [Individual Behavior]
&lt;&lt;&lt;&lt;&lt; Mappings</t>
  </si>
  <si>
    <t>NCIt does not have "Risk Behavior" concept</t>
  </si>
  <si>
    <t>Healthcare Access, of Health Insurance. of Health Insurance? Person, Healthcare Insurance, Person; Health Insurance; SDOH Health Insurance</t>
  </si>
  <si>
    <t xml:space="preserve">Processing inter_03092022_10:38:23_18675_olgav.vovk@gmail.com_718754054.tmp.tx.1: Healthcare Access, of Health Insurance. of Health Insurance? 
Phrase: Healthcare Access,
&gt;&gt;&gt;&gt;&gt; Phrase
healthcare access
&lt;&lt;&lt;&lt;&lt; Phrase
&gt;&gt;&gt;&gt;&gt; Mappings
Meta Mapping (1000):
  1000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inter_03092022_10:38:23_18675_olgav.vovk@gmail.com_718754054.tmp.tx.2: Person, Healthcare Insurance, Person; Health Insurance; SDOH Health Insurance Healthcare Access, of Health Insurance. of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Healthcare Access,
&gt;&gt;&gt;&gt;&gt; Phrase
sdoh health insurance healthcare access
&lt;&lt;&lt;&lt;&lt; Phrase
&gt;&gt;&gt;&gt;&gt; Mappings
Meta Mapping (840):
   840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inter_03092022_10:38:23_18675_olgav.vovk@gmail.com_718754054.tmp.tx.3: Person, Healthcare Insurance, Person; Health Insurance; 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&gt;&gt;&gt;&gt;&gt; Phrase
sdoh health insurance
&lt;&lt;&lt;&lt;&lt; Phrase
&gt;&gt;&gt;&gt;&gt; Mappings
Meta Mapping (901):
   901   C0021682:Health Insurance {AOD,CHV,CSP,LCH,LCH_NW,MEDLINEPLUS,MSH,MTH,NCI} [Health Care Activity]
&lt;&lt;&lt;&lt;&lt; Mappings
      </t>
  </si>
  <si>
    <t>1.	1000 C0021682:Health Insurance {AOD,CHV,CSP,LCH,LCH_NW,MEDLINEPLUS,MSH,MTH,NCI} [Health Care Activity]
2.	1000 C0018748:Health Care Access (Health Services Accessibility {AOD,CHV,CSP,LCH_NW,MSH,MTH,NCI,NLMSubSyn}) [Finding]
3.	1000 C2347489:Person (Person Observer {MTH,NCI,NCI_DICOM,NLMSubSyn}) [Group]
4.	861 C0021672:Insurance {AOD,CHV,LCH,LCH_NW,LNC,MEDLINEPLUS,MSH,MTH,NCI} [Idea or Concept]</t>
  </si>
  <si>
    <t>1.	[Health Care Activity] isa [Occupational Activity] isa [Activity] isa [Event]
2.	[Finding] isa [Conceptual Entity] isa [Entity]
3.	[Group] isa [Conceptual Entity] isa [Entity]
4.	[Idea or Concept] isa [Conceptual Entity] isa [Entity]</t>
  </si>
  <si>
    <t>COVID CDEs Test Mappings</t>
  </si>
  <si>
    <t>Has person been tested for COVID-19?</t>
  </si>
  <si>
    <t>COVID Specific;Diagnosis;SARS Coronavirus 2 Test;</t>
  </si>
  <si>
    <t>SARS-CoV-2 Test Date and Time*</t>
  </si>
  <si>
    <t>What test was performed?</t>
  </si>
  <si>
    <t>What was the date and time that the test was administered?</t>
  </si>
  <si>
    <t>SARS Coronavirus 2 (C169076)
Test (C47891)
Administered (C25382)
Date and Time (C37939)</t>
  </si>
  <si>
    <r>
      <rPr>
        <strike/>
        <sz val="12"/>
        <color theme="1"/>
        <rFont val="Calibri"/>
        <family val="2"/>
        <scheme val="minor"/>
      </rPr>
      <t xml:space="preserve">Category </t>
    </r>
    <r>
      <rPr>
        <sz val="12"/>
        <color theme="1"/>
        <rFont val="Calibri"/>
        <family val="2"/>
        <scheme val="minor"/>
      </rPr>
      <t>of Health Insurance</t>
    </r>
  </si>
  <si>
    <r>
      <t xml:space="preserve">SARS-CoV-2 Risk Behavior </t>
    </r>
    <r>
      <rPr>
        <strike/>
        <sz val="12"/>
        <color theme="1"/>
        <rFont val="Calibri"/>
        <family val="2"/>
        <scheme val="minor"/>
      </rPr>
      <t>Type</t>
    </r>
  </si>
  <si>
    <r>
      <t>SARS-CoV-2 Tested Occurrence</t>
    </r>
    <r>
      <rPr>
        <strike/>
        <sz val="12"/>
        <color theme="1"/>
        <rFont val="Calibri"/>
        <family val="2"/>
        <scheme val="minor"/>
      </rPr>
      <t xml:space="preserve"> Indicator*</t>
    </r>
  </si>
  <si>
    <r>
      <t xml:space="preserve">SARS Coronavirus 2 (C169076)
Test (C47891)
Administered (C25382)
Occurrence </t>
    </r>
    <r>
      <rPr>
        <strike/>
        <sz val="12"/>
        <color theme="1"/>
        <rFont val="Calibri"/>
        <family val="2"/>
        <scheme val="minor"/>
      </rPr>
      <t>Indicator (C127786)</t>
    </r>
  </si>
  <si>
    <t>1.	874 C2826260:Test Occurrence {MTH,NCI,NCI_CDISC} [Health Care Activity]
2.	1000 C0392366:test (Tests (qualifier value) {CHV,MTH,SNOMEDCT_US}) [Intellectual Product]
3.	1000 C1521801:Administered (Having administered {MTH,NCI}) [Functional Concept]
4.	1000 C1554210:occurrence (Act Relationship Type - occurrence {HL7V3.0,MTH}) [Idea or Concept]
5.	1000 C2347489:Person (Person Observer {MTH,NCI,NCI_DICOM,NLMSubSyn}) [Group]
6.	1000 C5203676:Coronavirus 2, SARS (2019 novel coronavirus {LNC,MSH,MTH,NCI,NLMSubSyn,SNOMEDCT_US}) [Virus]
7.	833 C5203670:COVID19 (COVID-19 {ICD10CM,MSH,MTH,NLMSubSyn,SNOMEDCT_US}) [Disease or Syndrome]
8.	861 C0011900:DIAGNOSIS (Diagnosis {AOD,CCS,CHV,CSP,HL7V3.0,LCH,LCH_NW,LNC,MCM,MSH,MTH,NCI,NCI_CDISC,NCI_NCI-GLOSS,NCI_NICHD,SNOMEDCT_US}) [Diagnostic Procedure]</t>
  </si>
  <si>
    <t>1.	 [Health Care Activity] isa [Occupational Activity] isa [Activity] isa [Event]
2.	 [Intellectual Product] isa [Conceptual Entity] isa {Entity]
3.	 [Functional Concept] isa [Idea or Concept] isa [Conceptual Entity] isa [Entity]
4.	 [Idea or Concept] isa [Conceptual Entity] isa [Entity]
5.	 [Idea or Concept] isa [Conceptual Entity] isa [Entity]
6.	 [Virus] isa [Organism] isa [Physical Object] isa[ Entity]
7.	[Disease or Syndrome] isa [Pathologic Function] isa [Biologic Function] isa [Natural Phenomenon or Process] isa [Phenomenon or Process] isa [Event]
8.	[Diagnostic Procedure] isa [Health Care Activity] isa [Occupational Activity] isa [Activity] isa [Event]</t>
  </si>
  <si>
    <t>Test Occurrence (Code C82525)</t>
  </si>
  <si>
    <t>Test Occurrence &gt; Event Occurrence Indicator &gt; Indicator &gt; Conceptual entity</t>
  </si>
  <si>
    <t>UMLS SemNet Hierarchy: 
NCIt concept  Hierarchy: 
NCIt SemNet Hierarchy:</t>
  </si>
  <si>
    <t>UMLS SemNet Hierarchy: [Health Care Activity] isa [Occupational Activity] isa [Activity] isa [Event]
NCIt concept  Hierarchy: Test Occurrence &gt; Event Occurrence Indicator &gt; Indicator &gt; Conceptual entity
NCIt SemNet Hierarchy: [Finding] isa [Conceptual Entity] isa [Entity]</t>
  </si>
  <si>
    <r>
      <t xml:space="preserve">SARS-CoV-2 Test </t>
    </r>
    <r>
      <rPr>
        <strike/>
        <sz val="12"/>
        <color theme="1"/>
        <rFont val="Calibri"/>
        <family val="2"/>
        <scheme val="minor"/>
      </rPr>
      <t>Type</t>
    </r>
    <r>
      <rPr>
        <sz val="12"/>
        <color theme="1"/>
        <rFont val="Calibri"/>
        <family val="2"/>
        <scheme val="minor"/>
      </rPr>
      <t xml:space="preserve">
</t>
    </r>
  </si>
  <si>
    <r>
      <t xml:space="preserve">SARS Coronavirus 2 (C169076)
Test (C47891)
</t>
    </r>
    <r>
      <rPr>
        <strike/>
        <sz val="12"/>
        <color theme="1"/>
        <rFont val="Calibri"/>
        <family val="2"/>
        <scheme val="minor"/>
      </rPr>
      <t>Type (C25284)</t>
    </r>
  </si>
  <si>
    <r>
      <t>COVID</t>
    </r>
    <r>
      <rPr>
        <strike/>
        <sz val="12"/>
        <color theme="1"/>
        <rFont val="Calibri"/>
        <family val="2"/>
        <scheme val="minor"/>
      </rPr>
      <t xml:space="preserve"> Specific;</t>
    </r>
    <r>
      <rPr>
        <sz val="12"/>
        <color theme="1"/>
        <rFont val="Calibri"/>
        <family val="2"/>
        <scheme val="minor"/>
      </rPr>
      <t>Diagnosis;SARS Coronavirus 2 Test;</t>
    </r>
  </si>
  <si>
    <t>1.	1000 C0392366:test (Tests (qualifier value) {CHV,MTH,SNOMEDCT_US}) [Intellectual Product]
2.	1000 C0884358:PERFORMED (Performed {CHV,LNC,MTH,NCI,NCI_CDISC,SNOMEDCT_US}) [Functional Concept]
3.	1000 C0011900:DIAGNOSIS (Diagnosis {AOD,CCS,CHV,CSP,HL7V3.0,LCH,LCH_NW,LNC,MCM,MSH,MTH,NCI,NCI_CDISC,NCI_NCI-GLOSS,NCI_NICHD,SNOMEDCT_US}) [Diagnostic Procedure]
4.	1000 C5203676:Coronavirus 2, SARS (2019 novel coronavirus {LNC,MSH,MTH,NCI,NLMSubSyn,SNOMEDCT_US}) [Virus]
5.	827 C0442822:Trace (trace amount {CHV,LNC,MTH,NLMSubSyn,SNOMEDCT_US}) [Quantitative Concept]</t>
  </si>
  <si>
    <t>1.	 [Intellectual Product] isa [Conceptual Entity] isa {Entity]
2.	 [Functional Concept] isa [Idea or Concept] isa [Conceptual Entity] isa [Entity]
3.	 [Diagnostic Procedure] isa [Health Care Activity] isa [Occupational Activity] isa [Activity] isa [Event]
4.	 [Virus] isa [Organism] isa [Physical Object] isa[ Entity]
5.	 [Quantitative Concept] isa [Idea or Concept] isa [Conceptual Entity] isa [Entity]</t>
  </si>
  <si>
    <t>Test (Code C47891)</t>
  </si>
  <si>
    <t>Test &gt; Action &gt; Activity</t>
  </si>
  <si>
    <t>1.	897 C2826247:Test Date {MTH,NCI} [Temporal Concept]
2.	897 C0429928:Test Time (Test time {CHV,MTH,NCI,SNOMEDCT_US}) [Temporal Concept]
3.	1000 C0011900:DIAGNOSIS (Diagnosis {AOD,CCS,CHV,CSP,HL7V3.0,LCH,LCH_NW,LNC,MCM,MSH,MTH,NCI,NCI_CDISC,NCI_NCI-GLOSS,NCI_NICHD,SNOMEDCT_US}) [Diagnostic Procedure]
4.	1000 C0040223:TIME (Time {CHV,LCH,LCH_NW,LNC,MSH,MTH,NCI,NCI_NICHD,SNOMEDCT_US}) [Temporal Concept]
5.	1000 C1521801:Administered (Having administered {MTH,NCI}) [Functional Concept]
6.	1000 C5203676:Coronavirus 2, SARS (2019 novel coronavirus {LNC,MSH,MTH,NCI,NLMSubSyn,SNOMEDCT_US}) [Virus]
7.	861 C0392366:test (Tests (qualifier value) {CHV,MTH,SNOMEDCT_US}) [Intellectual Product]
8.	875 C1264639:Date-time (Date/Time {LNC,MTH,NCI,SNOMEDCT_US}) [Temporal Concept]</t>
  </si>
  <si>
    <t>1.	[Temporal Concept] isa [Idea or Concept] isa [Conceptual Entity] isa [Entity]
2.	[Diagnostic Procedure] isa [Health Care Activity] isa [Occupational Activity] isa [Activity] isa [Event]
3.	[Functional Concept] isa [Idea or Concept] isa [Conceptual Entity] isa [Entity]
4.	[Virus] isa [Organism] isa [Physical Object] isa[ Entity]
5.	[Intellectual Product] isa [Conceptual Entity] isa {Entity]</t>
  </si>
  <si>
    <t>1) Test Date (Code C82512)
2) Test Time (Code C82577)</t>
  </si>
  <si>
    <t>1) [Temporal Concept] isa [Idea or Concept] isa [Conceptual Entity] isa [Entity]
2) [Temporal Concept] isa [Idea or Concept] isa [Conceptual Entity] isa [Entity]</t>
  </si>
  <si>
    <t>1) Test Date &gt; Date &gt; Temporal Qualifier &gt; Qualifier &gt; Property or Attribute
2) Test Time &gt; Time &gt; Temporal Qualifier &gt; Qualifier &gt; Property or Attribute</t>
  </si>
  <si>
    <t>1) UMLS SemNet Hierarchy: [Temporal Concept] isa [Idea or Concept] isa [Conceptual Entity] isa [Entity]
NCIt concept  Hierarchy: Test Date &gt; Date &gt; Temporal Qualifier &gt; Qualifier &gt; Property or Attribute
NCIt SemNet Hierarchy:  [Temporal Concept] isa [Idea or Concept] isa [Conceptual Entity] isa [Entity]
2) UMLS SemNet Hierarchy:  [Temporal Concept] isa [Idea or Concept] isa [Conceptual Entity] isa [Entity]
NCIt concept  Hierarchy:  Test Time &gt; Time &gt; Temporal Qualifier &gt; Qualifier &gt; Property or Attribute
NCIt SemNet Hierarchy:  [Temporal Concept] isa [Idea or Concept] isa [Conceptual Entity] isa [Entity]</t>
  </si>
  <si>
    <t>2 best fit concepts</t>
  </si>
  <si>
    <t>SARS-CoV-2 Test Date of Result</t>
  </si>
  <si>
    <t xml:space="preserve">When were the SARS CoV-2 test results received? </t>
  </si>
  <si>
    <t>SARS Coronavirus 2 (C169076)
Test (C47891)
Receive (C25639)
Outcome (C20200)
Date and Time (C37939)</t>
  </si>
  <si>
    <t>Travel History in 14 days prior to onset of symptoms or illness</t>
  </si>
  <si>
    <t xml:space="preserve">Did the person travel within 14 days prior to symptom onset? </t>
  </si>
  <si>
    <t>Fourteen (C113428)
Day (C25301) 
Prior (C25629) 
Symptom Onset (C124353)
Or (C37998)
Sickness (C107499)
Recent (C25280)
Travel (C53462)
Indicator (C25180)</t>
  </si>
  <si>
    <t>Person; History &amp; Exposures; Travel History</t>
  </si>
  <si>
    <t>Travel Destination State</t>
  </si>
  <si>
    <t xml:space="preserve">What US State(s)?  (Select as many as apply) 
</t>
  </si>
  <si>
    <r>
      <t xml:space="preserve">COVID </t>
    </r>
    <r>
      <rPr>
        <strike/>
        <sz val="12"/>
        <color theme="1"/>
        <rFont val="Calibri"/>
        <family val="2"/>
        <scheme val="minor"/>
      </rPr>
      <t>Specific;</t>
    </r>
    <r>
      <rPr>
        <sz val="12"/>
        <color theme="1"/>
        <rFont val="Calibri"/>
        <family val="2"/>
        <scheme val="minor"/>
      </rPr>
      <t>Diagnosis;SARS Coronavirus 2 Test;</t>
    </r>
  </si>
  <si>
    <t>1.	827 C0456984:test results (Test Result {CHV,LNC,MTH,NCI,NLMSubSyn,SNOMEDCT_US}) [Laboratory or Test Result]
2.	853 C1264639:Date-time (Date/Time {LNC,MTH,NCI,SNOMEDCT_US}) [Temporal Concept]
3.	1000 C0392366:test (Tests (qualifier value) {CHV,MTH,SNOMEDCT_US}) [Intellectual Product]
4.	1000 C1514756:RECEIVED (Receive {NCI,NCI_CDISC}) [Qualitative Concept]
5.	1000 C5203676:Coronavirus 2, SARS (2019 novel coronavirus {LNC,MSH,MTH,NCI,NLMSubSyn,SNOMEDCT_US}) [Virus]
6.	861 C0011900:DIAGNOSIS (Diagnosis {AOD,CCS,CHV,CSP,HL7V3.0,LCH,LCH_NW,LNC,MCM,MSH,MTH,NCI,NCI_CDISC,NCI_NCI-GLOSS,NCI_NICHD,SNOMEDCT_US}) [Diagnostic Procedure]
7.	853 C1274040:Outcome (Result {MTH,NCI,NCI_BRIDG_3_0_3,NCI_CDISC,NCI_CDISC-GLOSS,NCI_NCI-GLOSS,SNOMEDCT_US}) [Functional Concept]</t>
  </si>
  <si>
    <t>[Laboratory Procedure] isa [Health Care Activity] isa [Occupational Activity] isa [Activity] isa [Event]</t>
  </si>
  <si>
    <t>1.	[Laboratory Procedure] isa [Health Care Activity] isa [Occupational Activity] isa [Activity] isa [Event]
2.	[Temporal Concept] isa [Idea or Concept] isa [Conceptual Entity] isa [Entity]
3.	[Intellectual Product] isa [Conceptual Entity] isa {Entity]
4.	[Qualitative Concept] isa [Idea or Concept] isa [Conceptual Entity] isa [Entity]
5.	[Virus] isa [Organism] isa [Physical Object] isa[ Entity]
6.	[Diagnostic Procedure] isa [Health Care Activity] isa [Occupational Activity] isa [Activity] isa [Event]
7.	[Functional Concept] isa [Idea or Concept] isa [Conceptual Entity] isa [Entity]</t>
  </si>
  <si>
    <t>1.	[Laboratory Procedure] isa [Health Care Activity] isa [Occupational Activity] isa [Activity] isa [Event]
2.	[Temporal Concept] isa [Idea or Concept] isa [Conceptual Entity] isa [Entity]</t>
  </si>
  <si>
    <t>1) Clinical Test Result (Code C77140)
2) Date and Time (Code C37939)</t>
  </si>
  <si>
    <t>1) [Finding] isa [Conceptual Entity] isa [Entity]
2) [Temporal Concept] isa [Idea or Concept] isa [Conceptual Entity] isa [Entity]</t>
  </si>
  <si>
    <t xml:space="preserve"> 1) Clinical Test Result &gt; Finding &gt; Disease, Disorder or Finding
2)  Date and Time &gt; Temporal Qualifier &gt; Qualifier &gt; Property or Attribute</t>
  </si>
  <si>
    <t>1) UMLS SemNet Hierarchy: [Laboratory Procedure] isa [Health Care Activity] isa [Occupational Activity] isa [Activity] isa [Event]
NCIt concept  Hierarchy: Clinical Test Result &gt; Finding &gt; Disease, Disorder or Finding
NCIt SemNet Hierarchy: [Finding] isa [Conceptual Entity] isa [Entity]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t>
  </si>
  <si>
    <r>
      <t xml:space="preserve">Fourteen (C113428)
Day (C25301) 
Prior (C25629) 
Symptom Onset (C124353)
</t>
    </r>
    <r>
      <rPr>
        <strike/>
        <sz val="12"/>
        <color theme="1"/>
        <rFont val="Calibri"/>
        <family val="2"/>
        <scheme val="minor"/>
      </rPr>
      <t>Or (C37998)</t>
    </r>
    <r>
      <rPr>
        <sz val="12"/>
        <color theme="1"/>
        <rFont val="Calibri"/>
        <family val="2"/>
        <scheme val="minor"/>
      </rPr>
      <t xml:space="preserve">
Sickness (C107499)
Recent (C25280)
Travel (C53462)
</t>
    </r>
    <r>
      <rPr>
        <strike/>
        <sz val="12"/>
        <color theme="1"/>
        <rFont val="Calibri"/>
        <family val="2"/>
        <scheme val="minor"/>
      </rPr>
      <t>Indicator (C25180)</t>
    </r>
  </si>
  <si>
    <t>Daily or Recreational Activity, T056, B1.2</t>
  </si>
  <si>
    <t>[Daily or Recreational Activity] isa [Activity] isa [Event]</t>
  </si>
  <si>
    <t>Laboratory or Test Result, T034, A2.2.1</t>
  </si>
  <si>
    <t>1. [Health Care Activity] isa [Occupational Activity] isa [Activity] isa [Event]	
2. [Temporal Concept] isa [Idea or Concept] isa [Conceptual Entity] isa [Entity]
3.	[Sign or Symptom] isa [Finding] isa [Conceptual Entity] isa [Entity]
4.	[Qualitative Concept] isa [Idea or Concept] isa [Conceptual Entity] isa [Entity]
5.	[Laboratory or Test Result]  isa [Finding] isa [Conceptual Entity] isa [Entity]</t>
  </si>
  <si>
    <r>
      <t xml:space="preserve">Travel (C165585)
Destination (C165585) 
State (C87194)
</t>
    </r>
    <r>
      <rPr>
        <strike/>
        <sz val="12"/>
        <color theme="1"/>
        <rFont val="Calibri"/>
        <family val="2"/>
        <scheme val="minor"/>
      </rPr>
      <t>Code (C25162)</t>
    </r>
  </si>
  <si>
    <r>
      <t xml:space="preserve">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
</t>
    </r>
    <r>
      <rPr>
        <strike/>
        <sz val="12"/>
        <color theme="1"/>
        <rFont val="Calibri"/>
        <family val="2"/>
        <scheme val="minor"/>
      </rPr>
      <t>6.	861 C3889164:US (Ultrasound Study File {MTH,NCI,NCI_CareLex}) [Intellectual Product]</t>
    </r>
  </si>
  <si>
    <r>
      <t xml:space="preserve">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
</t>
    </r>
    <r>
      <rPr>
        <strike/>
        <sz val="12"/>
        <color theme="1"/>
        <rFont val="Calibri"/>
        <family val="2"/>
        <scheme val="minor"/>
      </rPr>
      <t>6.	[Intellectual Product] isa [Conceptual Entity] isa {Entity]</t>
    </r>
  </si>
  <si>
    <t>1. 1000 C1555670:travel (travel charge {HL7V3.0,MTH}) [Health Care Activity]	
2. 804 C0277793:Onset of illness {AOD,CHV,CSP,MTH,NLMSubSyn,SNMI,SNOMEDCT_US} [Temporal Concept]
3.	1000 C0221423:Sickness (Illness (finding) {AOD,CHV,ICD10CM,MTH,NCI,SNM,SNMI,SNOMEDCT_US}) [Sign or Symptom]
4.	1000 C0439228:DAY (day {AOD,CHV,LNC,MTH,NCI,NCI_CDISC,NCI_FDA,NCI_ICH,NCI_NCPDP,SNOMEDCT_US}) [Temporal Concept]
5.	1000 C3715152:Fourteen {MTH,NCI,SNOMEDCT_US} [Quantitative Concept]
6.	861 C0456984:Test finding (Test Result {CHV,LNC,MTH,NCI,NLMSubSyn,SNOMEDCT_US}) [Laboratory or Test Result]</t>
  </si>
  <si>
    <t>COVID Testing &amp; Tracing</t>
  </si>
  <si>
    <t xml:space="preserve">Processing inter_03112022_11:54:45_55283_olgav.vovk@gmail.com_861846915.tmp.tx.1: COVID Testing &amp; Tracing 	"SARS-CoV-2 Test, What test was performed? 
Phrase: COVID Testing &amp; Tracing
&gt;&gt;&gt;&gt;&gt; Phrase
testing tracing
&lt;&lt;&lt;&lt;&lt; Phrase
&gt;&gt;&gt;&gt;&gt; Mappings
Meta Mapping (827):
   827   C0442822:Trace (trace amount {CHV,LNC,MTH,NLMSubSyn,SNOMEDCT_US}) [Quantitative Concept]
&lt;&lt;&lt;&lt;&lt; Mappings
Phrase: and
&gt;&gt;&gt;&gt;&gt; Phrase
and
&lt;&lt;&lt;&lt;&lt; Phrase
Phrase: Physical Exams &amp; Findings	"SARS-CoV-2 Test,
&gt;&gt;&gt;&gt;&gt; Phrase
physical exams findings sars cov 2 test
&lt;&lt;&lt;&lt;&lt; Phrase
&gt;&gt;&gt;&gt;&gt; Mappings
Meta Mapping (893):
   893   C2826756:Physical Test (Physical Examination Test {NCI,NCI_CDISC,NLMSubSyn})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inter_03112022_11:54:45_55283_olgav.vovk@gmail.com_861846915.tmp.tx.2: SARS Coronavirus 2, Test,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&gt;&gt;&gt;&gt;&gt; Phrase
&lt;&lt;&lt;&lt;&lt; Phrase
      </t>
  </si>
  <si>
    <t xml:space="preserve">Processing inter_03112022_12:03:15_59794_olgav.vovk@gmail.com_523269819.tmp.tx.1: COVID Testing &amp; Tracing 	SARS-CoV-2 Test Date and Time*	What was the date and time that the test was administered?	
Phrase: COVID Testing &amp; Tracing 	SARS-CoV-2 Test Date
&gt;&gt;&gt;&gt;&gt; Phrase
testing tracing and physical exams findings sars cov 2 test date
&lt;&lt;&lt;&lt;&lt; Phrase
&gt;&gt;&gt;&gt;&gt; Mappings
Meta Mapping (874):
   874   C2826247:Test Date {MTH,NCI} [Temporal Concept]
&lt;&lt;&lt;&lt;&lt; Mappings
Phrase: and
&gt;&gt;&gt;&gt;&gt; Phrase
and
&lt;&lt;&lt;&lt;&lt; Phrase
Phrase: Time
&gt;&gt;&gt;&gt;&gt; Phrase
time
&lt;&lt;&lt;&lt;&lt; Phrase
&gt;&gt;&gt;&gt;&gt; Mappings
Meta Mapping (1000):
  1000   C0040223:TIME (Time {CHV,LCH,LCH_NW,LNC,MSH,MTH,NCI,NCI_NICHD,SNOMEDCT_US}) [Temporal Concept]
&lt;&lt;&lt;&lt;&lt; Mappings
Phrase: *
&gt;&gt;&gt;&gt;&gt; Phrase
&lt;&lt;&lt;&lt;&lt; Phrase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inter_03112022_12:03:15_59794_olgav.vovk@gmail.com_523269819.tmp.tx.2: SARS Coronavirus 2 (C169076) Test, Administered, Date and Time,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(C169076
&gt;&gt;&gt;&gt;&gt; Phrase
c169076
&lt;&lt;&lt;&lt;&lt; Phrase
Phrase: )
&gt;&gt;&gt;&gt;&gt; Phrase
&lt;&lt;&lt;&lt;&lt; Phrase
Phrase: Test, Administered, Date and Time,
&gt;&gt;&gt;&gt;&gt; Phrase
test administered date and time
&lt;&lt;&lt;&lt;&lt; Phrase
&gt;&gt;&gt;&gt;&gt; Mappings
Meta Mapping (897):
   897   C0429928:Test Time (Test time {CHV,MTH,NCI,SNOMEDCT_US}) [Temporal Concept]
   897   C1264639:Date-time (Date/Time {LNC,MTH,NCI,SNOMEDCT_US}) [Temporal Concept]
   897   C2826247:Test Date {MTH,NCI} [Temporal Concept]
   897   C1521801:Administered (Having administered {MTH,NCI}) [Functional Concept]
&lt;&lt;&lt;&lt;&lt; Mappings
Phrase: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</si>
  <si>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Processing inter_03112022_13:27:58_13518_olgav.vovk@gmail.com_335427059.tmp.tx.1: COVID Testing &amp; Tracing 	SARS-CoV-2 Test Date of Result	When were the SARS CoV-2 test results received?  
Phrase: COVID Testing &amp; Tracing 	SARS-CoV-2 Test Date of Result
&gt;&gt;&gt;&gt;&gt; Phrase
testing tracing and physical exams findings sars cov 2 test date of result
&lt;&lt;&lt;&lt;&lt; Phrase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inter_03112022_13:27:58_13518_olgav.vovk@gmail.com_335427059.tmp.tx.2: SARS Coronavirus 2 ,  Test, Receive, Outcome, Date and Time, COVID   Diagnosis; SARS Coronavirus 2 Test;
Phrase: SARS Coronavirus 2 ,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Receive, Outcome, Date and Time,
&gt;&gt;&gt;&gt;&gt; Phrase
receive outcome date and time
&lt;&lt;&lt;&lt;&lt; Phrase
&gt;&gt;&gt;&gt;&gt; Mappings
Meta Mapping (853):
   853   C1264639:Date-time (Date/Time {LNC,MTH,NCI,SNOMEDCT_US}) [Temporal Concept]
   853   C1274040:Outcome (Result {MTH,NCI,NCI_BRIDG_3_0_3,NCI_CDISC,NCI_CDISC-GLOSS,NCI_NCI-GLOSS,SNOMEDCT_US}) [Functional Concept]
   853   C1514756:Receive {NCI,NCI_CDISC} [Qualitative Concept]
&lt;&lt;&lt;&lt;&lt; Mappings
Phrase: COVID   Diagnosis
&gt;&gt;&gt;&gt;&gt; Phrase
covid diagnosis
&lt;&lt;&lt;&lt;&lt; Phrase
&gt;&gt;&gt;&gt;&gt; Mappings
Meta Mapping (861):
   861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t>
  </si>
  <si>
    <t xml:space="preserve">Processing inter_03112022_13:44:22_117512_olgav.vovk@gmail.com_24827399.tmp.tx.1: COVID Testing &amp; Tracing 	Travel History in 14 days prior to onset of symptoms or illness	Did the person travel within 14 days prior to symptom onset? 		
Phrase: COVID Testing &amp; Tracing 
&gt;&gt;&gt;&gt;&gt; Phrase
testing tracing and physical exams findings
&lt;&lt;&lt;&lt;&lt; Phrase
&gt;&gt;&gt;&gt;&gt; Mappings
Meta Mapping (861):
   861   C0456984:Test finding (Test Result {CHV,LNC,MTH,NCI,NLMSubSyn,SNOMEDCT_US}) [Laboratory or Test Result]
&lt;&lt;&lt;&lt;&lt; Mappings
Phrase: Travel
&gt;&gt;&gt;&gt;&gt; Phrase
travel
&lt;&lt;&lt;&lt;&lt; Phrase
&gt;&gt;&gt;&gt;&gt; Mappings
Meta Mapping (1000):
  1000   C1555670:travel (travel charge {HL7V3.0,MTH}) [Health Care Activity]
&lt;&lt;&lt;&lt;&lt; Mappings
Phrase: History in 14 days
&gt;&gt;&gt;&gt;&gt; Phrase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inter_03112022_13:44:22_117512_olgav.vovk@gmail.com_24827399.tmp.tx.2: "Fourteen, Day, Prior , Symptom Onset , Sickness , Recent Travel , Person; History &amp; Exposures; Travel History
Phrase: "Fourteen,
&gt;&gt;&gt;&gt;&gt; Phrase
fourteen
&lt;&lt;&lt;&lt;&lt; Phrase
&gt;&gt;&gt;&gt;&gt; Mappings
Meta Mapping (1000):
  1000   C3715152:Fourteen {MTH,NCI,SNOMEDCT_US} [Quantitative Concept]
&lt;&lt;&lt;&lt;&lt; Mappings
Phrase: Day,
&gt;&gt;&gt;&gt;&gt; Phrase
day
&lt;&lt;&lt;&lt;&lt; Phrase
&gt;&gt;&gt;&gt;&gt; Mappings
Meta Mapping (1000):
  1000   C0439228:DAY (day {AOD,CHV,LNC,MTH,NCI,NCI_CDISC,NCI_FDA,NCI_ICH,NCI_NCPDP,SNOMEDCT_US}) [Temporal Concept]
&lt;&lt;&lt;&lt;&lt; Mappings
Phrase: Prior ,
&gt;&gt;&gt;&gt;&gt; Phrase
prior
&lt;&lt;&lt;&lt;&lt; Phrase
&gt;&gt;&gt;&gt;&gt; Mappings
Meta Mapping (1000):
  1000   C2826257:PRIOR (Prior Medication Usage {MTH,NCI,NCI_CDISC}) [Event]
&lt;&lt;&lt;&lt;&lt; Mappings
Phrase: Symptom Onset ,
&gt;&gt;&gt;&gt;&gt; Phrase
symptom onset
&lt;&lt;&lt;&lt;&lt; Phrase
&gt;&gt;&gt;&gt;&gt; Mappings
Meta Mapping (1000):
  1000   C5238763:Symptom Onset (Kawasaki Disease Symptom Onset Date {MTH,NCI,NCI_ACC-AHA}) [Temporal Concept]
&lt;&lt;&lt;&lt;&lt; Mappings
Phrase: Sickness ,
&gt;&gt;&gt;&gt;&gt; Phrase
sickness
&lt;&lt;&lt;&lt;&lt; Phrase
&gt;&gt;&gt;&gt;&gt; Mappings
Meta Mapping (1000):
  1000   C0221423:Sickness (Illness (finding) {AOD,CHV,ICD10CM,MTH,NCI,SNM,SNMI,SNOMEDCT_US}) [Sign or Symptom]
&lt;&lt;&lt;&lt;&lt; Mappings
Phrase: Recent Travel ,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C0262512:History, NOS (History of present illness {CHV,COSTAR,LNC,MTH,SNMI,SNOMEDCT_US}) [Finding]
&lt;&lt;&lt;&lt;&lt; Mappings
      </t>
  </si>
  <si>
    <t xml:space="preserve">Processing inter_03112022_14:47:48_43908_olgav.vovk@gmail.com_84189936.tmp.tx.1: COVID Testing &amp; Tracing	Travel Destination State	What US State(s)?  
Phrase: COVID Testing &amp; Tracing	Travel Destination State
&gt;&gt;&gt;&gt;&gt; Phrase
testing tracing travel destination state
&lt;&lt;&lt;&lt;&lt; Phrase
&gt;&gt;&gt;&gt;&gt; Mappings
Meta Mapping (804):
   804   C1301808:State (Geographic state {CHV,HL7V3.0,LNC,MTH,NCI,NCI_CDISC,SNOMEDCT_US}) [Geographic Area]
&lt;&lt;&lt;&lt;&lt; Mappings
Phrase: What US
&gt;&gt;&gt;&gt;&gt; Phrase
what us
&lt;&lt;&lt;&lt;&lt; Phrase
&gt;&gt;&gt;&gt;&gt; Mappings
Meta Mapping (861):
   861   C3889164:US (Ultrasound Study File {MTH,NCI,NCI_CareLex}) [Intellectual Product]
&lt;&lt;&lt;&lt;&lt; Mappings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inter_03112022_14:47:48_43908_olgav.vovk@gmail.com_84189936.tmp.tx.2: (Select as many as apply)  Travel, Destination, State, Person; History &amp; Exposures; Travel History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Phrase: Travel,
&gt;&gt;&gt;&gt;&gt; Phrase
travel
&lt;&lt;&lt;&lt;&lt; Phrase
&gt;&gt;&gt;&gt;&gt; Mappings
Meta Mapping (1000):
  1000   C1555670:travel (travel charge {HL7V3.0,MTH}) [Health Care Activity]
&lt;&lt;&lt;&lt;&lt; Mappings
Phrase: Destination,
&gt;&gt;&gt;&gt;&gt; Phrase
destination
&lt;&lt;&lt;&lt;&lt; Phrase
&gt;&gt;&gt;&gt;&gt; Mappings
Meta Mapping (1000):
  1000   C1521840:Destination (Target {MTH,NCI}) [Functional Concept]
&lt;&lt;&lt;&lt;&lt; Mappings
Phrase: State,
&gt;&gt;&gt;&gt;&gt; Phrase
state
&lt;&lt;&lt;&lt;&lt; Phrase
&gt;&gt;&gt;&gt;&gt; Mappings
Meta Mapping (1000):
  1000   C1301808:State (Geographic state {CHV,HL7V3.0,LNC,MTH,NCI,NCI_CDISC,SNOMEDCT_US}) [Geographic Area]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</si>
  <si>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Travel History</t>
  </si>
  <si>
    <t>Recent (C25280)
Travel (C53462)</t>
  </si>
  <si>
    <t xml:space="preserve">Processing inter_03142022_11:21:07_119737_olgav.vovk@gmail.com_690714318.tmp.tx.1: Travel History	Travel History in 14 days prior to onset of symptoms or illness	Did the person travel within 14 days prior to symptom onset? 
Phrase: Travel History	Travel History in 14 days
&gt;&gt;&gt;&gt;&gt; Phrase
travel history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inter_03142022_11:21:07_119737_olgav.vovk@gmail.com_690714318.tmp.tx.2: Recent, Travel, Person; History and Exposures; Travel History
Phrase: Recent, Travel, Person; History and Exposures
&gt;&gt;&gt;&gt;&gt; Phrase
recent travel person history and exposures
&lt;&lt;&lt;&lt;&lt; Phrase
Phrase: ; Travel History
&gt;&gt;&gt;&gt;&gt; Phrase
travel history
&lt;&lt;&lt;&lt;&lt; Phrase
&gt;&gt;&gt;&gt;&gt; Mappings
Meta Mapping (861):
   861   C2004062:History (History of previous events {CHV,LCH,MTH,NCI}) [Finding]
&lt;&lt;&lt;&lt;&lt; Mappings
      </t>
  </si>
  <si>
    <t>1.	804 C0277793:Onset of illness {AOD,CHV,CSP,MTH,NLMSubSyn,SNMI,SNOMEDCT_US} [Temporal Concept]
2.	861 C2004062:History (History of previous events {CHV,LCH,MTH,NCI}) [Finding]</t>
  </si>
  <si>
    <t>1.	 [Temporal Concept] isa [Idea or Concept] isa [Conceptual Entity] isa [Entity]
2.	 [Finding] isa [Conceptual Entity] isa [Entity]</t>
  </si>
  <si>
    <t>Onset Date (Code C93613)</t>
  </si>
  <si>
    <t xml:space="preserve"> [Temporal Concept] isa [Idea or Concept] isa [Conceptual Entity] isa [Entity]</t>
  </si>
  <si>
    <t>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t>
  </si>
  <si>
    <r>
      <t>Trave</t>
    </r>
    <r>
      <rPr>
        <strike/>
        <sz val="12"/>
        <color theme="1"/>
        <rFont val="Calibri"/>
        <family val="2"/>
        <scheme val="minor"/>
      </rPr>
      <t>l History</t>
    </r>
  </si>
  <si>
    <r>
      <t>Travel</t>
    </r>
    <r>
      <rPr>
        <strike/>
        <sz val="12"/>
        <color theme="1"/>
        <rFont val="Calibri"/>
        <family val="2"/>
        <scheme val="minor"/>
      </rPr>
      <t xml:space="preserve"> History </t>
    </r>
    <r>
      <rPr>
        <sz val="12"/>
        <color theme="1"/>
        <rFont val="Calibri"/>
        <family val="2"/>
        <scheme val="minor"/>
      </rPr>
      <t>in 14 days prior to onset of symptoms or illness</t>
    </r>
  </si>
  <si>
    <r>
      <t xml:space="preserve">Person; </t>
    </r>
    <r>
      <rPr>
        <strike/>
        <sz val="12"/>
        <color theme="1"/>
        <rFont val="Calibri"/>
        <family val="2"/>
        <scheme val="minor"/>
      </rPr>
      <t xml:space="preserve">History &amp; </t>
    </r>
    <r>
      <rPr>
        <sz val="12"/>
        <color theme="1"/>
        <rFont val="Calibri"/>
        <family val="2"/>
        <scheme val="minor"/>
      </rPr>
      <t>Exposures; Travel</t>
    </r>
    <r>
      <rPr>
        <strike/>
        <sz val="12"/>
        <color theme="1"/>
        <rFont val="Calibri"/>
        <family val="2"/>
        <scheme val="minor"/>
      </rPr>
      <t xml:space="preserve"> History</t>
    </r>
  </si>
  <si>
    <t xml:space="preserve">Processing inter_03142022_11:39:40_19928_olgav.vovk@gmail.com_831491416.tmp.tx.1: Travel, in 14 days prior to onset of symptoms or illness	Did the person travel within 14 days prior to symptom onset? 
Phrase: Travel,
&gt;&gt;&gt;&gt;&gt; Phrase
travel
&lt;&lt;&lt;&lt;&lt; Phrase
&gt;&gt;&gt;&gt;&gt; Mappings
Meta Mapping (1000):
  1000   C1555670:travel (travel charge {HL7V3.0,MTH}) [Health Care Activity]
&lt;&lt;&lt;&lt;&lt; Mappings
Phrase: in 14 days prior to onset of symptoms or illness
&gt;&gt;&gt;&gt;&gt; Phrase
in 14 days prior to onset of symptoms or illness
&lt;&lt;&lt;&lt;&lt; Phrase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inter_03142022_11:39:40_19928_olgav.vovk@gmail.com_831491416.tmp.tx.2: Recent, Travel, Person; Exposures; Travel
Phrase: Recent, Travel,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Exposures
&gt;&gt;&gt;&gt;&gt; Phrase
exposures
&lt;&lt;&lt;&lt;&lt; Phrase
&gt;&gt;&gt;&gt;&gt; Mappings
Meta Mapping (1000):
  1000   C0274281:exposures (Injury due to exposure to external cause {CHV,ICD10CM,MTH,MTHICD9,SNMI,SNOMEDCT_US}) [Injury or Poisoning]
&lt;&lt;&lt;&lt;&lt; Mappings
Phrase: ; Travel
&gt;&gt;&gt;&gt;&gt; Phrase
travel
&lt;&lt;&lt;&lt;&lt; Phrase
&gt;&gt;&gt;&gt;&gt; Mappings
Meta Mapping (1000):
  1000   C1555670:travel (travel charge {HL7V3.0,MTH}) [Health Care Activity]
&lt;&lt;&lt;&lt;&lt; Mappings
      </t>
  </si>
  <si>
    <t>1. 1000 C1555670:travel (travel charge {HL7V3.0,MTH}) [Health Care Activity]
2. 1000 C2347489:Person (Person Observer {MTH,NCI,NCI_DICOM,NLMSubSyn}) [Group]</t>
  </si>
  <si>
    <t>1. [Health Care Activity] isa [Occupational Activity] isa [Activity] isa [Event]
2. [Group] isa [Conceptual Entity] isa [Entity]</t>
  </si>
  <si>
    <t>1. [Health Care Activity] isa [Occupational Activity] isa [Activity] isa [Event]</t>
  </si>
  <si>
    <t>NA</t>
  </si>
  <si>
    <t>UMLS SemNet Hierarchy: [Health Care Activity] isa [Occupational Activity] isa [Activity] isa [Event]
NCIt concept  Hierarchy: NA
NCIt SemNet Hierarchy: NA</t>
  </si>
  <si>
    <r>
      <t>Trave</t>
    </r>
    <r>
      <rPr>
        <strike/>
        <sz val="12"/>
        <color theme="1"/>
        <rFont val="Calibri"/>
        <family val="2"/>
        <scheme val="minor"/>
      </rPr>
      <t xml:space="preserve">l </t>
    </r>
    <r>
      <rPr>
        <sz val="12"/>
        <color theme="1"/>
        <rFont val="Calibri"/>
        <family val="2"/>
        <scheme val="minor"/>
      </rPr>
      <t>History</t>
    </r>
  </si>
  <si>
    <r>
      <t>Travel</t>
    </r>
    <r>
      <rPr>
        <strike/>
        <sz val="12"/>
        <color theme="1"/>
        <rFont val="Calibri"/>
        <family val="2"/>
        <scheme val="minor"/>
      </rPr>
      <t xml:space="preserve"> </t>
    </r>
    <r>
      <rPr>
        <sz val="12"/>
        <color theme="1"/>
        <rFont val="Calibri"/>
        <family val="2"/>
        <scheme val="minor"/>
      </rPr>
      <t>History in 14 days prior to onset of symptoms or illness</t>
    </r>
  </si>
  <si>
    <t>Recent (C25280)
Travel (C53462)
Travel History (C173619)</t>
  </si>
  <si>
    <t>1) Travel History (Code C173619)
2) Onset Date (Code C93613)</t>
  </si>
  <si>
    <t>1) [Clinical Attribute] isa [Organism Attribute] isa [Conceptual Entity] isa [Entity]
2)  [Temporal Concept] isa [Idea or Concept] isa [Conceptual Entity] isa [Entity]</t>
  </si>
  <si>
    <t>1) History of travel (C0489542)
2) Onset of illness (C0277793)</t>
  </si>
  <si>
    <t>1) [Finding] isa [Conceptual Entity] isa [Entity]
2)  [Temporal Concept] isa [Idea or Concept] isa [Conceptual Entity] isa [Entity]</t>
  </si>
  <si>
    <t>1) Travel History &gt; History &gt; Conceptual Entity
2)  Onset Date &gt; Date &gt; Temporal Qualifier &gt; Qualifier &gt; Property or Attribute</t>
  </si>
  <si>
    <t xml:space="preserve">1) UMLS SemNet Hierarchy: [Finding] isa [Conceptual Entity] isa [Entity]
NCIt concept  Hierarchy: ) Travel History &gt; History &gt; Conceptual Entity
NCIt SemNet Hierarchy:  [Clinical Attribute] isa [Organism Attribute] isa [Conceptual Entity] isa [Entity]
2)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t>
  </si>
  <si>
    <t>Person; History and Exposures; Travel History</t>
  </si>
  <si>
    <t xml:space="preserve">Processing inter_03142022_12:30:34_44139_olgav.vovk@gmail.com_586252277.tmp.tx.1: Travel History.	
Phrase: Travel History.
&gt;&gt;&gt;&gt;&gt; Phrase
travel history
&lt;&lt;&lt;&lt;&lt; Phrase
&gt;&gt;&gt;&gt;&gt; Mappings
Meta Mapping (861):
   861   C2004062:History (History of previous events {CHV,LCH,MTH,NCI}) [Finding]
&lt;&lt;&lt;&lt;&lt; Mappings
Processing inter_03142022_12:30:34_44139_olgav.vovk@gmail.com_586252277.tmp.tx.2: Travel History in 14 days prior to onset of symptoms or illness. 
Phrase: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Processing inter_03142022_12:30:34_44139_olgav.vovk@gmail.com_586252277.tmp.tx.3: Did the person travel within 14 days prior to symptom onset?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inter_03142022_12:30:34_44139_olgav.vovk@gmail.com_586252277.tmp.tx.4: Recent; Travel; Travel History; Person; History and Exposures; Travel History.
Phrase: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Travel History
&gt;&gt;&gt;&gt;&gt; Phrase
travel history
&lt;&lt;&lt;&lt;&lt; Phrase
&gt;&gt;&gt;&gt;&gt; Mappings
Meta Mapping (861):
   861   C2004062:History (History of previous events {CHV,LCH,MTH,NCI}) [Finding]
&lt;&lt;&lt;&lt;&lt; Mappings
Phrase: ; Person
&gt;&gt;&gt;&gt;&gt; Phrase
person
&lt;&lt;&lt;&lt;&lt; Phrase
&gt;&gt;&gt;&gt;&gt; Mappings
Meta Mapping (1000):
  1000   C2347489:Person (Person Observer {MTH,NCI,NCI_DICOM,NLMSubSyn}) [Group]
&lt;&lt;&lt;&lt;&lt; Mappings
Phrase: ; History and Exposures
&gt;&gt;&gt;&gt;&gt; Phrase
history and exposures
&lt;&lt;&lt;&lt;&lt; Phrase
&gt;&gt;&gt;&gt;&gt; Mappings
Meta Mapping (827):
   827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</si>
  <si>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1.	1000 C0332185:Recent {CHV,MTH,NCI,SNMI,SNOMEDCT_US} [Temporal Concept]
2.	1000 C1555670:travel (travel charge {HL7V3.0,MTH}) [Health Care Activity]
2a.  History of travel (C0489542) - added OV
3.	1000 C2347489:Person (Person Observer {MTH,NCI,NCI_DICOM,NLMSubSyn}) [Group]
4.	804 C0277793:Onset of illness {AOD,CHV,CSP,MTH,NLMSubSyn,SNMI,SNOMEDCT_US} [Temporal Concept]
5.	861 C2004062:History (History of previous events {CHV,LCH,MTH,NCI}) [Finding]</t>
  </si>
  <si>
    <r>
      <t xml:space="preserve">1.	[Temporal Concept] isa [Idea or Concept] isa [Conceptual Entity] isa [Entity]
</t>
    </r>
    <r>
      <rPr>
        <strike/>
        <sz val="12"/>
        <color theme="1"/>
        <rFont val="Calibri"/>
        <family val="2"/>
        <scheme val="minor"/>
      </rPr>
      <t xml:space="preserve">2.	[Health Care Activity] isa [Occupational Activity] isa [Activity] isa [Event]
</t>
    </r>
    <r>
      <rPr>
        <sz val="12"/>
        <color theme="1"/>
        <rFont val="Calibri"/>
        <family val="2"/>
        <scheme val="minor"/>
      </rPr>
      <t>2a.          [Finding] isa [Conceptual Entity] isa [Entity]
3.	[Group] isa [Conceptual Entity] isa [Entity]</t>
    </r>
  </si>
  <si>
    <t>1. [Temporal Concept] isa [Idea or Concept] isa [Conceptual Entity] isa [Entity]
2a. [Finding] isa [Conceptual Entity] isa [Entity] - added OV for  History of travel (C0489542) concept
3. [Temporal Concept] isa [Idea or Concept] isa [Conceptual Entity] isa [Entity]
4.    [Finding] isa [Conceptual Entity] isa [Entity]</t>
  </si>
  <si>
    <t>1) Recent (Code C25280)
2a) Travel History (Code C173619)
3) Onset Date (Code C93613)
4) History (Code C54625)</t>
  </si>
  <si>
    <t>Onset Date &gt; Date &gt; Temporal Qualifier &gt; Qualifier &gt; Property or Attribute</t>
  </si>
  <si>
    <t>1. [Temporal Concept] isa [Idea or Concept] isa [Conceptual Entity] isa [Entity]
2a.  [Clinical Attribute] isa [Organism Attribute] isa [Conceptual Entity] isa [Entity]
3.   [Temporal Concept] isa [Idea or Concept] isa [Conceptual Entity] isa [Entity]
4. [Conceptual Entity] isa [Entity]</t>
  </si>
  <si>
    <t>ideal mapping  by OV</t>
  </si>
  <si>
    <t>1) Recent &gt; Temporal Qualifier &gt; Qualifier &gt; Property or Attribute
2a) Travel History &gt; History &gt; Conceptual Entity
3)  Onset Date &gt; Date &gt; Temporal Qualifier &gt; Qualifier &gt; Property or Attribute
4) History &gt; Conceptual Entity</t>
  </si>
  <si>
    <t>1) UMLS SemNet Hierarchy: [Temporal Concept] isa [Idea or Concept] isa [Conceptual Entity] isa [Entity]
NCIt concept  Hierarchy: Recent &gt; Temporal Qualifier &gt; Qualifier &gt; Property or Attribute
NCIt SemNet Hierarchy: [Temporal Concept] isa [Idea or Concept] isa [Conceptual Entity] isa [Entity]
2a) UMLS SemNet Hierarchy:  [Finding] isa [Conceptual Entity] isa [Entity] 
NCIt concept  Hierarchy: Travel History &gt; History &gt; Conceptual Entity
NCIt SemNet Hierarchy:  [Clinical Attribute] isa [Organism Attribute] isa [Conceptual Entity] isa [Entity]
3)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4) UMLS SemNet Hierarchy: [Finding] isa [Conceptual Entity] isa [Entity]
NCIt concept  Hierarchy: History &gt; Conceptual Entity
NCIt SemNet Hierarchy: [Conceptual Entity] isa [Entity]</t>
  </si>
  <si>
    <t>Changed Domain Name to separate testing from travel history.
Still not satisfied with the MetaMap result because it did not catch "travel (C0040802)" concept, only "travel charge (C1555670)" concept, but gives high scores to "History of previous events (C2004062)" concept</t>
  </si>
  <si>
    <t>Removed "history" from the domain name, but it did not help, 
1) it looks like MetaMap gives preference to "travel (travel charge)C1555670" concept (1000 C1555670:travel (travel charge {HL7V3.0,MTH}) [Health Care Activity]) over the  "travel (C0040802)" concept.
2) removing "history" from the domain name also removed "Onset of illness (C0277793)" concept from the MetaMap output, thus compromising the result.</t>
  </si>
  <si>
    <t xml:space="preserve">Not ideal mapping by close to the ideal. Ideal mapping is on the row 12.
In order to make the COVID Testing &amp; Tracing CDEs to be more machine-readable, the recommendations for this one and all travel related COVID CDEs from this Project 5 CDE set would be:
1) Divide the COVID Testing &amp; Tracing domain CDEs into 2 domains COVID Testing domain and Travel History domain
2) For those CDEs which fall under Travel History domain, keep only those 3 DECs: Recent (C25280), Travel (C53462), Travel History (C173619). And remove the rest of DEC
3) For those CDEs which fall under Travel History domain, keep the following set of keywords: Person; History and Exposures; Travel History
</t>
  </si>
  <si>
    <t>It looks like UMLS cannot recognize US as the Unites States, it maps it to  861 C3889164:US (Ultrasound Study File {MTH,NCI,NCI_CareLex}) [Intellectual Product]</t>
  </si>
  <si>
    <t>Ideal mapping for "Travel History in 14 days prior to onset of symptoms or illness" CDE</t>
  </si>
  <si>
    <t xml:space="preserve">Processing inter_03152022_11:52:47_31036_olgav.vovk@gmail.com_106156519.tmp.tx.1: Travel History	Travel Destination State. 
Phrase: Travel History	Travel Destination State.
&gt;&gt;&gt;&gt;&gt; Phrase
travel history travel destination state
&lt;&lt;&lt;&lt;&lt; Phrase
&gt;&gt;&gt;&gt;&gt; Mappings
Meta Mapping (804):
   804   C1301808:State (Geographic state {CHV,HL7V3.0,LNC,MTH,NCI,NCI_CDISC,SNOMEDCT_US}) [Geographic Area]
&lt;&lt;&lt;&lt;&lt; Mappings
Processing inter_03152022_11:52:47_31036_olgav.vovk@gmail.com_106156519.tmp.tx.2: What US State(s)?  
Phrase: What
&gt;&gt;&gt;&gt;&gt; Phrase
what
&lt;&lt;&lt;&lt;&lt; Phrase
Phrase: US
&gt;&gt;&gt;&gt;&gt; Phrase
us
&lt;&lt;&lt;&lt;&lt; Phrase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inter_03152022_11:52:47_31036_olgav.vovk@gmail.com_106156519.tmp.tx.3: (Select as many as apply).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Processing inter_03152022_11:52:47_31036_olgav.vovk@gmail.com_106156519.tmp.tx.4: Travel; Destination; State; Person; History &amp; Exposures; Travel History
Phrase: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C1301808:State (Geographic state {CHV,HL7V3.0,LNC,MTH,NCI,NCI_CDISC,SNOMEDCT_US}) [Geographic Area]
&lt;&lt;&lt;&lt;&lt; Mappings
Phrase: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C0728853:exposures (Accident due to exposure to weather conditions {CHV,MTH,SNOMEDCT_US}) [Phenomenon or Process]
&lt;&lt;&lt;&lt;&lt; Mappings
Phrase: ; Travel History
&gt;&gt;&gt;&gt;&gt; Phrase
travel history
&lt;&lt;&lt;&lt;&lt; Phrase
&gt;&gt;&gt;&gt;&gt; Mappings
Meta Mapping (861):
   861   C2004062:History (History of previous events {CHV,LCH,MTH,NCI}) [Finding]
&lt;&lt;&lt;&lt;&lt; Mappings
      </t>
  </si>
  <si>
    <t xml:space="preserve"> 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t>
  </si>
  <si>
    <t>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t>
  </si>
  <si>
    <t>1)	 [Geographic Area] isa [Spatial Concept] isa [Idea or Concept] isa [Conceptual Entity] isa [Entity]
2)	 [Functional Concept] isa [Idea or Concept] isa [Conceptual Entity] isa [Entity]</t>
  </si>
  <si>
    <t xml:space="preserve">1) State (Code C87194); US State (Code C30010) - even a better concept
2) Destination (C165585) </t>
  </si>
  <si>
    <t>Divided CDEs from  "COVID Testing and Tracing " domain into 2 domains "COVID Testing" and "Travel History". Used "Travel History" domain for this CDE. 
Using "Travel History" domain instead of "COVID Testing and Tracing " helped with removing 861 C3889164:US (Ultrasound Study File {MTH,NCI,NCI_CareLex}) [Intellectual Product] concept from MetaMap output (refer to row 13).</t>
  </si>
  <si>
    <t>1) US State &gt; State &gt; Geographics Area &gt; Conceptual Entity
2) Destination &gt; Place &gt; Conceptiual Entity</t>
  </si>
  <si>
    <t xml:space="preserve"> 1) [Geographic Area] isa [Spatial Concept] isa [Idea or Concept] isa [Conceptual Entity] isa [Entity]
2) [Spatial Concept] isa [Idea or Concept] isa [Conceptual Entity] isa [Entity]</t>
  </si>
  <si>
    <t>1) UMLS SemNet Hierarchy:  [Geographic Area] isa [Spatial Concept] isa [Idea or Concept] isa [Conceptual Entity] isa [Entity]
NCIt concept  Hierarchy: US State &gt; State &gt; Geographics Area &gt; Conceptual Entity
NCIt SemNet Hierarchy:  [Geographic Area] isa [Spatial Concept] isa [Idea or Concept] isa [Conceptual Entity] isa [Entity]
2) UMLS SemNet Hierarchy:  [Functional Concept] isa [Idea or Concept] isa [Conceptual Entity] isa [Entity]
NCIt concept  Hierarchy: Destination &gt; Place &gt; Conceptiual Entity
NCIt SemNet Hierarchy: [Spatial Concept] isa [Idea or Concept] isa [Conceptual Entity] isa [Entity]</t>
  </si>
  <si>
    <t xml:space="preserve">What was the location type or setting for the specimen collection?
</t>
  </si>
  <si>
    <t>COVID; Monitoring; SARS Coronavirus 2 Test</t>
  </si>
  <si>
    <t xml:space="preserve">Sample Collection Date </t>
  </si>
  <si>
    <t xml:space="preserve">What date was the sample collected? </t>
  </si>
  <si>
    <t xml:space="preserve">Specimen (C19157)
Collection (C25453)
Date (C25164)
</t>
  </si>
  <si>
    <t>SARS-CoV-2 Test Manufacturer Name</t>
  </si>
  <si>
    <t>Who is the manufacturer of the test?</t>
  </si>
  <si>
    <t>SARS Coronavirus 2 (C169076)
Test (C47891)
Manufacturer (C25392)
Name (C42614)</t>
  </si>
  <si>
    <r>
      <t xml:space="preserve">SARS Coronavirus 2 (C169076)
Test (C47891)
Specimen (C19157)
Collection (C25453)
Location (C25341)
</t>
    </r>
    <r>
      <rPr>
        <strike/>
        <sz val="12"/>
        <color theme="1"/>
        <rFont val="Calibri"/>
        <family val="2"/>
        <scheme val="minor"/>
      </rPr>
      <t>Type (C25284)</t>
    </r>
  </si>
  <si>
    <r>
      <t>SARS-CoV-2 Test Specimen Collection Location</t>
    </r>
    <r>
      <rPr>
        <strike/>
        <sz val="12"/>
        <color theme="1"/>
        <rFont val="Calibri"/>
        <family val="2"/>
        <scheme val="minor"/>
      </rPr>
      <t xml:space="preserve"> Type</t>
    </r>
    <r>
      <rPr>
        <sz val="12"/>
        <color theme="1"/>
        <rFont val="Calibri"/>
        <family val="2"/>
        <scheme val="minor"/>
      </rPr>
      <t xml:space="preserve">
</t>
    </r>
  </si>
  <si>
    <t xml:space="preserve">Processing inter_03152022_12:15:00_36655_olgav.vovk@gmail.com_957309223.tmp.tx.1: COVID Testing &amp; Tracing. 
Phrase: COVID Testing &amp; Tracing.
&gt;&gt;&gt;&gt;&gt; Phrase
covid testing tracing
&lt;&lt;&lt;&lt;&lt; Phrase
Processing inter_03152022_12:15:00_36655_olgav.vovk@gmail.com_957309223.tmp.tx.2: SARS-CoV-2 Test Specimen Collection Location. 
Phrase: SARS-CoV-2 Test Specimen Collection Location.
&gt;&gt;&gt;&gt;&gt; Phrase
sars cov 2 test specimen collection location
&lt;&lt;&lt;&lt;&lt; Phrase
Processing inter_03152022_12:15:00_36655_olgav.vovk@gmail.com_957309223.tmp.tx.3: What was the location type or setting for the specimen collection? 
Phrase: What
&gt;&gt;&gt;&gt;&gt; Phrase
what
&lt;&lt;&lt;&lt;&lt; Phrase
Phrase: was
&gt;&gt;&gt;&gt;&gt; Phrase
was
&lt;&lt;&lt;&lt;&lt; Phrase
Phrase: the location type or setting for the specimen collection?
&gt;&gt;&gt;&gt;&gt; Phrase
the location type or setting for the specimen collection
&lt;&lt;&lt;&lt;&lt; Phrase
Processing inter_03152022_12:15:00_36655_olgav.vovk@gmail.com_957309223.tmp.tx.4: SARS Coronavirus 2; Test; Specimen;  Collection; Location;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</si>
  <si>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C0370003:Specimen {CHV,HL7V3.0,LCH,LNC,MTH,NCI,NLMSubSyn,SNOMEDCT_US} [Substance]
2.	1000 C1516698:Collection (Collection (action) {LNC,MTH,NCI,NCI_CDISC,NCI_CTRP}) [Functional Concept]
3.	1000 C0450429:Location {CHV,LCH,LNC,MTH,NCI,NCI_CDISC,NCI_CareLex,SNOMEDCT_US} [Spatial Concept]
4.	1000 C5203676:Coronavirus 2, SARS (2019 novel coronavirus {LNC,MSH,MTH,NCI,NLMSubSyn,SNOMEDCT_US}) [Virus]
5.	1000 C0150369:Monitoring (Preventive monitoring {AOD,CHV,MTH,NCI,NCI_CDISC-GLOSS,NCI_NCI-GLOSS,NLMSubSyn,SNOMEDCT_US}) [Health Care Activity]
6.	1000 C0392366:test (Tests (qualifier value) {CHV,MTH,SNOMEDCT_US}) [Intellectual Product]</t>
  </si>
  <si>
    <t>Substance, T167, A1.4</t>
  </si>
  <si>
    <t>[Substance] isa [Physical Object] isa [Entity]</t>
  </si>
  <si>
    <t>[Virus] isa [Organism] isa [Physical Object] isa [Entity]</t>
  </si>
  <si>
    <t>1.	 [Substance] isa [Physical Object] isa [Entity]
2.	[Functional Concept] isa [Idea or Concept] isa [Conceptual Entity] isa [Entity]
3.	[Spatial Concept] isa [Idea or Concept] isa [Conceptual Entity] isa [Entity]
4.	 [Virus] isa [Organism] isa [Physical Object] isa [Entity]
5.	 [Health Care Activity] isa [Occupational Activity] isa [Activity] isa [Event]
6.	 [Intellectual Product] isa [Conceptual Entity] isa {Entity]</t>
  </si>
  <si>
    <t>1.  [Substance] isa [Physical Object] isa [Entity]
2.	[Functional Concept] isa [Idea or Concept] isa [Conceptual Entity] isa [Entity]
3.	[Spatial Concept] isa [Idea or Concept] isa [Conceptual Entity] isa [Entity]</t>
  </si>
  <si>
    <t>1) Specimen (C19157)
2) Collection (C25453)
3) Location (C25341)</t>
  </si>
  <si>
    <t>1)  [Physical Object] isa [Entity]
2) [Activity] isa [Event]
3) [Spatial Concept] isa [Idea or Concept] isa [Conceptual Entity] isa [Entity]</t>
  </si>
  <si>
    <t xml:space="preserve">1) Specimen &gt;Material &gt; Conceptual Entity
2) Collection &gt; Action &gt; Activity 
3) Location &gt; Property or Attribute </t>
  </si>
  <si>
    <t>1) UMLS SemNet Hierarchy: [Substance] isa [Physical Object] isa [Entity]
NCIt concept Hierarchy:  Specimen &gt;Material &gt; Conceptual Entity
NCIt SemNet Hierarchy: [Physical Object] isa [Entity]
2) UMLS SemNet Hierarchy: [Functional Concept] isa [Idea or Concept] isa [Conceptual Entity] isa [Entity]
NCIt concept  Hierarchy: Collection &gt; Action &gt; Activity
NCIt SemNet Hierarchy: [Activity] isa [Event]
3) UMLS SemNet Hierarchy: [Spatial Concept] isa [Idea or Concept] isa [Conceptual Entity] isa [Entity]
NCIt concept  Hierarchy: Location &gt; Property or Attribute
NCIt SemNet Hierarchy: [Spatial Concept] isa [Idea or Concept] isa [Conceptual Entity] isa [Entity]</t>
  </si>
  <si>
    <t>For some reason NCIT Biospecimen Collection (Code C70945) concept was not present in the list of DECs for this CDE.</t>
  </si>
  <si>
    <t>Processing inter_03152022_12:33:06_41027_olgav.vovk@gmail.com_827061129.tmp.tx.1: COVID Testing and Tracing. 
Phrase: COVID Testing and Tracing.
&gt;&gt;&gt;&gt;&gt; Phrase
covid testing and tracing
&lt;&lt;&lt;&lt;&lt; Phrase
&gt;&gt;&gt;&gt;&gt; Mappings
Meta Mapping (812):
   812   C0039593:Testing {CHV,CSP,LCH,MTH,NCI,NLMSubSyn} [Functional Concept]
&lt;&lt;&lt;&lt;&lt; Mappings
Processing inter_03152022_12:33:06_41027_olgav.vovk@gmail.com_827061129.tmp.tx.2: Sample Collection Date. 
Phrase: Sample Collection Date.
&gt;&gt;&gt;&gt;&gt; Phrase
sample collection date
&lt;&lt;&lt;&lt;&lt; Phrase
&gt;&gt;&gt;&gt;&gt; Mappings
Meta Mapping (1000):
  1000   C1302413:sample collection date (Specimen collection date {NLMSubSyn,SNOMEDCT_US}) [Finding]
&lt;&lt;&lt;&lt;&lt; Mappings
Processing inter_03152022_12:33:06_41027_olgav.vovk@gmail.com_827061129.tmp.tx.3: What date was the sample collected?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&gt;&gt;&gt;&gt;&gt; Phrase
collected
&lt;&lt;&lt;&lt;&lt; Phrase
&gt;&gt;&gt;&gt;&gt; Mappings
Meta Mapping (1000):
  1000   C1516698:Collected (Collection (action) {LNC,MTH,NCI,NCI_CDISC,NCI_CTRP}) [Functional Concept]
&lt;&lt;&lt;&lt;&lt; Mappings
Processing inter_03152022_12:33:06_41027_olgav.vovk@gmail.com_827061129.tmp.tx.4: Specimen; Collection; Date; COVID; Monitoring; SARS Coronavirus 2 Test.
Phrase: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C0022885:Test (Laboratory Procedures {AOD,CHV,MEDLINEPLUS,MTH,NCI,NCI_CTRP,NCI_NCI-GLOSS,NCI_NICHD,NLMSubSyn,PDQ,SNM,SNMI,SNOMEDCT_US}) [Laboratory Procedure]
&lt;&lt;&lt;&lt;&lt; Mappings</t>
  </si>
  <si>
    <t>1)	1000 C1302413:sample collection date (Specimen collection date {NLMSubSyn,SNOMEDCT_US}) [Finding]
2)	1000 C0370003:Specimen {CHV,HL7V3.0,LCH,LNC,MTH,NCI,NLMSubSyn,SNOMEDCT_US} [Substance]
3)	1000 C1516698:Collection (Collection (action) {LNC,MTH,NCI,NCI_CDISC,NCI_CTRP}) [Functional Concept]
4)	1000 C0011008:DATE (Date in time {CHV,LNC,MSH,MTH,NCI,NCI_BRIDG_5_3,NCI_CareLex,NCI_NICHD,SNOMEDCT_US}) [Temporal Concept]
5)	1000 C0150369:Monitoring (Preventive monitoring {AOD,CHV,MTH,NCI,NCI_CDISC-GLOSS,NCI_NCI-GLOSS,NLMSubSyn,SNOMEDCT_US}) [Health Care Activity]
6)	861 C0370003:Sample (Specimen {CHV,HL7V3.0,LCH,LNC,MTH,NCI,NLMSubSyn,SNOMEDCT_US}) [Substance]</t>
  </si>
  <si>
    <t>1)	 [Finding] isa [Conceptual Entity] isa [Entity]
2)	 [Substance] isa [Physical Object] isa [Entity]
3)	 [Functional Concept] isa [Idea or Concept] isa [Conceptual Entity] isa [Entity]
4)	[Temporal Concept] isa [Idea or Concept] isa [Conceptual Entity] isa [Entity]
5)	[Health Care Activity] isa [Occupational Activity] isa [Activity] isa [Event]</t>
  </si>
  <si>
    <t>Biospecimen Collection Date (Code C178868)</t>
  </si>
  <si>
    <t>Biospecimen Collection Date &gt; Date &gt; Temporal Qualifier &gt; Qualifier &gt; Property or Attribute</t>
  </si>
  <si>
    <t>UMLS SemNet Hierarchy: [Finding] isa [Conceptual Entity] isa [Entity]
NCIt concept  Hierarchy: Biospecimen Collection Date &gt; Date &gt; Temporal Qualifier &gt; Qualifier &gt; Property or Attribute
NCIt SemNet Hierarchy: [Temporal Concept] isa [Idea or Concept] isa [Conceptual Entity] isa [Entity]</t>
  </si>
  <si>
    <t xml:space="preserve">Processing inter_03152022_12:44:06_29461_olgav.vovk@gmail.com_313252237.tmp.tx.1: COVID Testing and Tracing. 
Phrase: COVID Testing and Tracing.
&gt;&gt;&gt;&gt;&gt; Phrase
covid testing and tracing
&lt;&lt;&lt;&lt;&lt; Phrase
&gt;&gt;&gt;&gt;&gt; Mappings
Meta Mapping (812):
   812   C0392366:testing (Tests (qualifier value) {CHV,MTH,SNOMEDCT_US}) [Intellectual Product]
&lt;&lt;&lt;&lt;&lt; Mappings
Processing inter_03152022_12:44:06_29461_olgav.vovk@gmail.com_313252237.tmp.tx.2: SARS-CoV-2 Test Manufacturer Name. 
Phrase: SARS-CoV-2 Test Manufacturer Name.
&gt;&gt;&gt;&gt;&gt; Phrase
sars cov 2 test manufacturer name
&lt;&lt;&lt;&lt;&lt; Phrase
&gt;&gt;&gt;&gt;&gt; Mappings
Meta Mapping (839):
   839   C2826273:Test Name {MTH,NCI} [Intellectual Product]
&lt;&lt;&lt;&lt;&lt; Mappings
Processing inter_03152022_12:44:06_29461_olgav.vovk@gmail.com_313252237.tmp.tx.3: Who is the manufacturer of the test? 
Phrase: Who
&gt;&gt;&gt;&gt;&gt; Phrase
who
&lt;&lt;&lt;&lt;&lt; Phrase
Phrase: is
&gt;&gt;&gt;&gt;&gt; Phrase
is
&lt;&lt;&lt;&lt;&lt; Phrase
Phrase: the manufacturer of the test?
&gt;&gt;&gt;&gt;&gt; Phrase
the manufacturer of the test
&lt;&lt;&lt;&lt;&lt; Phrase
Processing inter_03152022_12:44:06_29461_olgav.vovk@gmail.com_313252237.tmp.tx.4: SARS Coronavirus 2; Test; Manufacturer; Name;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C1283169:Monitoring (Monitoring - action {LNC,MTH,SNOMEDCT_US})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</si>
  <si>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C0947322:MANUFACTURER (Manufacturer Name {CHV,LNC,MTH,NCI,NCI_BRIDG_3_0_3,NCI_CDISC,NCI_FDA}) [Intellectual Product]
2)	1000 C5203676:Coronavirus 2, SARS (2019 novel coronavirus {LNC,MSH,MTH,NCI,NLMSubSyn,SNOMEDCT_US}) [Virus]
3)	1000 C0392366:test (Tests (qualifier value) {CHV,MTH,SNOMEDCT_US}) [Intellectual Product]
4)	1000 C1283169:Monitoring (Monitoring - action {LNC,MTH,SNOMEDCT_US}) [Health Care Activity]
5)	1000 C1547383:Name (Person Name {HL7V2.5,LNC,MTH,NCI,NCI_BRIDG_3_0_3,NCI_CDISC,NCI_CareLex,NCI_NICHD,SNOMEDCT_US}) [Intellectual Product]</t>
  </si>
  <si>
    <t>1)	[Intellectual Product] isa [Conceptual Entity] isa {Entity]
2)	[Virus] isa [Organism] isa [Physical Object] isa [Entity]
3)	[Health Care Activity] isa [Occupational Activity] isa [Activity] isa [Event]</t>
  </si>
  <si>
    <t>Manufacturer (Code C25392)</t>
  </si>
  <si>
    <t>Manufacturer &gt; Miscellaneous Occupation &gt; Occupation &gt; Conceptual Entity</t>
  </si>
  <si>
    <t>UMLS SemNet Hierarchy: [Intellectual Product] isa [Conceptual Entity] isa {Entity]
NCIt concept  Hierarchy: Manufacturer &gt; Miscellaneous Occupation &gt; Occupation &gt; Conceptual Entity
NCIt SemNet Hierarchy: [Intellectual Product] isa [Conceptual Entity] isa {Entity]</t>
  </si>
  <si>
    <t xml:space="preserve">SARS-CoV-2 Test COVID-19 Infection Detection </t>
  </si>
  <si>
    <t xml:space="preserve">For each test, what was the result: </t>
  </si>
  <si>
    <t>SARS Coronavirus 2 (C169076)
Test (C47891)
COVID-19 Infection (C171133)
Detection (C16210)</t>
  </si>
  <si>
    <r>
      <t xml:space="preserve">COVID </t>
    </r>
    <r>
      <rPr>
        <strike/>
        <sz val="10"/>
        <color theme="1"/>
        <rFont val="Arial"/>
        <family val="2"/>
      </rPr>
      <t>Specific;</t>
    </r>
    <r>
      <rPr>
        <sz val="10"/>
        <color theme="1"/>
        <rFont val="Arial"/>
        <family val="2"/>
      </rPr>
      <t>Diagnosis;SARS Coronavirus 2 Test;</t>
    </r>
  </si>
  <si>
    <t xml:space="preserve">Processing inter_03152022_12:54:23_33588_olgav.vovk@gmail.com_962013941.tmp.tx.1: COVID Testing and  Tracing. 
Phrase: COVID Testing and  Tracing.
&gt;&gt;&gt;&gt;&gt; Phrase
covid testing and tracing
&lt;&lt;&lt;&lt;&lt; Phrase
&gt;&gt;&gt;&gt;&gt; Mappings
Meta Mapping (812):
   812   C0039593:Testing {CHV,CSP,LCH,MTH,NCI,NLMSubSyn} [Functional Concept]
&lt;&lt;&lt;&lt;&lt; Mappings
Processing inter_03152022_12:54:23_33588_olgav.vovk@gmail.com_962013941.tmp.tx.2: SARS-CoV-2 Test COVID-19 Infection Detection. 
Phrase: SARS-CoV-2 Test COVID-19 Infection Detection.
&gt;&gt;&gt;&gt;&gt; Phrase
sars cov 2 test covid 19 infection detection
&lt;&lt;&lt;&lt;&lt; Phrase
Processing inter_03152022_12:54:23_33588_olgav.vovk@gmail.com_962013941.tmp.tx.3: For each test, what was the result.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Processing inter_03152022_12:54:23_33588_olgav.vovk@gmail.com_962013941.tmp.tx.4: SARS Coronavirus 2; Test; COVID-19 Infection;  Detection;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</si>
  <si>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1)	1000 C1511790:Detection {MTH,NCI} [Therapeutic or Preventive Procedure]
2)	861 C1274040:Result {MTH,NCI,NCI_BRIDG_3_0_3,NCI_CDISC,NCI_CDISC-GLOSS,NCI_NCI-GLOSS,SNOMEDCT_US} [Functional Concept]
3)	1000 C5203676:Coronavirus 2, SARS (2019 novel coronavirus {LNC,MSH,MTH,NCI,NLMSubSyn,SNOMEDCT_US}) [Virus]
4)	1000 C0011900:DIAGNOSIS (Diagnosis {AOD,CCS,CHV,CSP,HL7V3.0,LCH,LCH_NW,LNC,MCM,MSH,MTH,NCI,NCI_CDISC,NCI_NCI-GLOSS,NCI_NICHD,SNOMEDCT_US}) [Diagnostic Procedure]
5)	812 C0039593:Testing {CHV,CSP,LCH,MTH,NCI,NLMSubSyn} [Functional Concept]</t>
  </si>
  <si>
    <t>Therapeutic or Preventive Procedure, T061, B1.31.3</t>
  </si>
  <si>
    <t>[Therapeutic or Preventive Procedure] isa [Health Care Activity] isa [Occupational Activity] isa [Activity] isa [Event]</t>
  </si>
  <si>
    <t xml:space="preserve">1)	[Therapeutic or Preventive Procedure] isa [Health Care Activity] isa [Occupational Activity] isa [Activity] isa [Event]
2)	 [Functional Concept] isa [Idea or Concept] isa [Conceptual Entity] isa [Entity]
3)	[Virus] isa [Organism] isa [Physical Object] isa [Entity]
4)	[Diagnostic Procedure] isa [Health Care Activity] isa [Occupational Activity] isa [Activity] isa [Event] </t>
  </si>
  <si>
    <t>1)	[Therapeutic or Preventive Procedure] isa [Health Care Activity] isa [Occupational Activity] isa [Activity] isa [Event]</t>
  </si>
  <si>
    <t>Detection (C16210)</t>
  </si>
  <si>
    <t>Detection &gt; Diagnostic Procedure &gt; Intervention or Procedure &gt; Clinical or Research Activity &gt; Activity</t>
  </si>
  <si>
    <t>UMLS SemNet Hierarchy: [Therapeutic or Preventive Procedure] isa [Health Care Activity] isa [Occupational Activity] isa [Activity] isa [Event]
NCIt concept  Hierarchy: Detection &gt; Diagnostic Procedure &gt; Intervention or Procedure &gt; Clinical or Research Activity &gt; Activity
NCIt SemNet Hierarchy: [Diagnostic Procedure] isa [Health Care Activity] isa [Occupational Activity] isa [Activity] isa [Event]</t>
  </si>
  <si>
    <t>1) Onset Date (Code C93613)
2) There is no corresponding best fit concept in NCIt, the best fit concept found manually is  Travel History (Code C173619)</t>
  </si>
  <si>
    <t>1) Onset Date &gt; Date &gt; Temporal Qualifier &gt; Qualifier &gt; Property or Attribute
2) 1) Travel History &gt; History &gt; Conceptual Entity</t>
  </si>
  <si>
    <t xml:space="preserve"> 1) [Temporal Concept] isa [Idea or Concept] isa [Conceptual Entity] isa [Entity]
2) [Clinical Attribute] isa [Organism Attribute] isa [Conceptual Entity] isa [Entity]</t>
  </si>
  <si>
    <t xml:space="preserve">1) [Temporal Concept] isa [Idea or Concept] isa [Conceptual Entity] isa [Entity]
2) [Finding] isa [Conceptual Entity] isa [Entity]
</t>
  </si>
  <si>
    <t>1)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2)  UMLS SemNet Hierarchy: [Finding] isa [Conceptual Entity] isa [Entity]
NCIt concept  Hierarchy: ) Travel History &gt; History &gt; Conceptual Entity
NCIt SemNet Hierarchy:  [Clinical Attribute] isa [Organism Attribute] isa [Conceptual Entity] isa [Entity]</t>
  </si>
  <si>
    <t>UMLS SemNet Hierarchy:  [Intellectual Product] isa [Conceptual Entity] isa {Entity]
NCIt concept  Hierarchy: Test &gt; Action &gt; Activity
NCIt SemNet Hierarchy: [Activity] isa [Event]</t>
  </si>
  <si>
    <t>Physical Exams and Findings</t>
  </si>
  <si>
    <t>Vital Signs Type*</t>
  </si>
  <si>
    <t>Vital Signs Measurement</t>
  </si>
  <si>
    <t>Vital Signs Unit Of Measure</t>
  </si>
  <si>
    <t>Vital Signs Date and Time</t>
  </si>
  <si>
    <t>Vital Signs Timepoint</t>
  </si>
  <si>
    <t>Vital Signs Specify Other Timepoint</t>
  </si>
  <si>
    <t>Vital Signs Measurement Occurrence Indicator</t>
  </si>
  <si>
    <t>Supplemental Oxygen Occurrence Indicator</t>
  </si>
  <si>
    <t>Physical Exam Date</t>
  </si>
  <si>
    <t>Physical Exam Date Indicator</t>
  </si>
  <si>
    <t>Physical Exam Findings/Sign Type*</t>
  </si>
  <si>
    <t>Physical Exam Findings/Sign Specify Other Type</t>
  </si>
  <si>
    <t>Physical Exam Findings/Sign Occurrence Indicator</t>
  </si>
  <si>
    <t>Vital Sign Name</t>
  </si>
  <si>
    <t>Vital Signs Unit of Measure</t>
  </si>
  <si>
    <t xml:space="preserve">At what point were the vital signs collected? </t>
  </si>
  <si>
    <t>Was supplemental oxygen used?</t>
  </si>
  <si>
    <t>What was the date of the physical exam?</t>
  </si>
  <si>
    <t>Was the date of the physical exam unknown, or not applicable or not reported?</t>
  </si>
  <si>
    <t xml:space="preserve">What were the physical exam findings? </t>
  </si>
  <si>
    <t>Other Finding, Specify:</t>
  </si>
  <si>
    <t>Vital Signs Measurement (C49672) 
Type (C25284)</t>
  </si>
  <si>
    <t>Vital Signs Measurement (C49672)
Value (C25709)</t>
  </si>
  <si>
    <t>Vital Signs Measurement (C49672)
Unit of Measure (C25709)</t>
  </si>
  <si>
    <t>Vital Signs Measurement (C49672)
Date and Time (C37939)</t>
  </si>
  <si>
    <t>Vital Signs Measurement (C49672)
Timepoint (C68568)</t>
  </si>
  <si>
    <t>Vital Signs Measurement (C49672)
Specify Other (C157106)
Timepoint (C68568)</t>
  </si>
  <si>
    <t>Vital Signs Measurement (C49672)
Occurrence Indicator (C127786)</t>
  </si>
  <si>
    <t>Oxygen Therapy (C94624)
Occurrence Indicator (C127786)</t>
  </si>
  <si>
    <t>Physical Examination (C20989)
Date (C25164)</t>
  </si>
  <si>
    <t>Physical Examination (C20989)
Date (C25164)
Indicator (C25180)</t>
  </si>
  <si>
    <t>Physical Examination (C20989)
Finding (C3367)
Type (C25284)</t>
  </si>
  <si>
    <t>Physical Examination (C20989)
Finding (C3367)
Specify Other (C157106)
Type (C25284)</t>
  </si>
  <si>
    <t>Physical Examination (C20989)
Finding (C3367)
Occurrence Indicator (C127786)</t>
  </si>
  <si>
    <t># CDE</t>
  </si>
  <si>
    <t>Vital Sign Measurement</t>
  </si>
  <si>
    <t>Vital Signs Measurement; Date and Time;</t>
  </si>
  <si>
    <t>Vital Signs Measurement; Timepoint;</t>
  </si>
  <si>
    <t>Vital Signs Measurement; Occurrence;</t>
  </si>
  <si>
    <t>Oxygen Therapy; Occurrence;</t>
  </si>
  <si>
    <t>Physical Examination; Date;</t>
  </si>
  <si>
    <t>Physical Examination; Finding;</t>
  </si>
  <si>
    <t>Physical Examination; Finding; Occurrence;</t>
  </si>
  <si>
    <t>CDE Name minus rep. term/stopword</t>
  </si>
  <si>
    <t>Vital Signs</t>
  </si>
  <si>
    <t>Vital Signs  Timepoint</t>
  </si>
  <si>
    <t>Vital Signs Measurement Occurrence</t>
  </si>
  <si>
    <t>Supplemental Oxygen Occurrence</t>
  </si>
  <si>
    <t>Physical Exam Findings/Sign</t>
  </si>
  <si>
    <t>Physical Exam Findings/Sign Occurrence</t>
  </si>
  <si>
    <t xml:space="preserve">Person; Diagnosis; Vital Signs; </t>
  </si>
  <si>
    <t xml:space="preserve">Person; Pediatrics; Vital Signs; </t>
  </si>
  <si>
    <t xml:space="preserve">COVID Specific; Diagnosis; Physical Examination; </t>
  </si>
  <si>
    <t xml:space="preserve">Processing inter_03212022_11:15:21_60113_olgav.vovk@gmail.com_638782069.tmp.tx.1: Vital Signs. 
Phrase: Vital Signs.
&gt;&gt;&gt;&gt;&gt; Phrase
vital signs
&lt;&lt;&lt;&lt;&lt; Phrase
&gt;&gt;&gt;&gt;&gt; Mappings
Meta Mapping (1000):
  1000   C0518766:Signs, Vital (Vital signs {CHV,HL7V3.0,LCH_NW,LNC,MEDLINEPLUS,MSH,MTH,NCI,SNMI,SNOMEDCT_US}) [Clinical Attribute]
&lt;&lt;&lt;&lt;&lt; Mappings
Processing inter_03212022_11:15:21_60113_olgav.vovk@gmail.com_638782069.tmp.tx.2: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inter_03212022_11:15:21_60113_olgav.vovk@gmail.com_638782069.tmp.tx.3: Person; Diagnosis; Vital Signs;  Vital Signs Measurement.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inter_03212022_11:15:21_60113_olgav.vovk@gmail.com_638782069.tmp.tx.4: Vital Sign Measurement .Vital Signs Measurement.  
Phrase: Vital Sign Measurement .Vital Signs Measurement.
&gt;&gt;&gt;&gt;&gt; Phrase
vital sign measurement vital signs measurement
&lt;&lt;&lt;&lt;&lt; Phrase
Processing inter_03212022_11:15:21_60113_olgav.vovk@gmail.com_638782069.tmp.tx.5: Person; Diagnosis; Vital Signs;  Vital Signs Unit Of Measure.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Unit Of Measure.
&gt;&gt;&gt;&gt;&gt; Phrase
vital signs unit of measure
&lt;&lt;&lt;&lt;&lt; Phrase
&gt;&gt;&gt;&gt;&gt; Mappings
Meta Mapping (862):
   862   C1519795:Unit of Measure {MTH,NCI,NCI_ICDC,NCI_NICHD,NCI_UCUM,SNOMEDCT_US} [Quantitative Concept]
&lt;&lt;&lt;&lt;&lt; Mappings
Processing inter_03212022_11:15:21_60113_olgav.vovk@gmail.com_638782069.tmp.tx.6: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inter_03212022_11:15:21_60113_olgav.vovk@gmail.com_638782069.tmp.tx.7: Person; Diagnosis; Vital Signs;  Vital Signs Date and Time.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inter_03212022_11:15:21_60113_olgav.vovk@gmail.com_638782069.tmp.tx.8: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inter_03212022_11:15:21_60113_olgav.vovk@gmail.com_638782069.tmp.tx.9: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inter_03212022_11:15:21_60113_olgav.vovk@gmail.com_638782069.tmp.tx.10: At what point were the vital signs collected?  
Phrase: At what
&gt;&gt;&gt;&gt;&gt; Phrase
at what
&lt;&lt;&lt;&lt;&lt; Phrase
&gt;&gt;&gt;&gt;&gt; Mappings
Meta Mapping (861):
   861   C1879523:AT (Doxorubicin/Paclitaxel Regimen {MTH,NCI}) [Therapeutic or Preventive Procedure]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inter_03212022_11:15:21_60113_olgav.vovk@gmail.com_638782069.tmp.tx.11: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inter_03212022_11:15:21_60113_olgav.vovk@gmail.com_638782069.tmp.tx.12: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inter_03212022_11:15:21_60113_olgav.vovk@gmail.com_638782069.tmp.tx.13: Specify Other Vital Signs Timepoint .Vital Signs Measurement; Timepoint;.  
Phrase: Specify
&gt;&gt;&gt;&gt;&gt; Phrase
specify
&lt;&lt;&lt;&lt;&lt; Phrase
&gt;&gt;&gt;&gt;&gt; Mappings
Meta Mapping (1000):
  1000   C1521902:Specify (To specify {MTH,NCI}) [Qualitative Concept]
&lt;&lt;&lt;&lt;&lt; Mappings
Phrase: Other Vital Signs Timepoint .Vital Signs Measurement
&gt;&gt;&gt;&gt;&gt; Phrase
other vital signs timepoint vital signs measurement
&lt;&lt;&lt;&lt;&lt; Phrase
&gt;&gt;&gt;&gt;&gt; Mappings
Meta Mapping (884):
   884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inter_03212022_11:15:21_60113_olgav.vovk@gmail.com_638782069.tmp.tx.14: Person; Pediatrics; Vital Signs;  Vital Signs Measurement Occurrence.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Occurrence.
&gt;&gt;&gt;&gt;&gt; Phrase
vital signs measurement occurrence
&lt;&lt;&lt;&lt;&lt; Phrase
&gt;&gt;&gt;&gt;&gt; Mappings
Meta Mapping (812):
   812   C2745955:Occurrence {MTH,NCI,NCI_CDISC,SNOMEDCT_US} [Temporal Concept]
&lt;&lt;&lt;&lt;&lt; Mappings
Processing inter_03212022_11:15:21_60113_olgav.vovk@gmail.com_638782069.tmp.tx.15: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inter_03212022_11:15:21_60113_olgav.vovk@gmail.com_638782069.tmp.tx.16: Person; Diagnosis; Vital Signs;  Supplemental Oxygen Occurrence.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Supplemental Oxygen Occurrence.
&gt;&gt;&gt;&gt;&gt; Phrase
supplemental oxygen occurrence
&lt;&lt;&lt;&lt;&lt; Phrase
&gt;&gt;&gt;&gt;&gt; Mappings
Meta Mapping (827):
   827   C2745955:Occurrence {MTH,NCI,NCI_CDISC,SNOMEDCT_US} [Temporal Concept]
&lt;&lt;&lt;&lt;&lt; Mappings
Processing inter_03212022_11:15:21_60113_olgav.vovk@gmail.com_638782069.tmp.tx.17: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inter_03212022_11:15:21_60113_olgav.vovk@gmail.com_638782069.tmp.tx.18: .
Phrase: .
&gt;&gt;&gt;&gt;&gt; Phrase
&lt;&lt;&lt;&lt;&lt; Phrase
Processing inter_03212022_11:15:21_60113_olgav.vovk@gmail.com_638782069.tmp.tx.19: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inter_03212022_11:15:21_60113_olgav.vovk@gmail.com_638782069.tmp.tx.20: Person; Pediatrics; Vital Signs;  Physical Exam Date.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inter_03212022_11:15:21_60113_olgav.vovk@gmail.com_638782069.tmp.tx.21: What was the date of the physical exam? 
Phrase: What
&gt;&gt;&gt;&gt;&gt; Phrase
what
&lt;&lt;&lt;&lt;&lt; Phrase
Phrase: was
&gt;&gt;&gt;&gt;&gt; Phrase
was
&lt;&lt;&lt;&lt;&lt; Phrase
Phrase: the date of the physical exam?
&gt;&gt;&gt;&gt;&gt; Phrase
the date of the physical exam
&lt;&lt;&lt;&lt;&lt; Phrase
Processing inter_03212022_11:15:21_60113_olgav.vovk@gmail.com_638782069.tmp.tx.22: .
Phrase: .
&gt;&gt;&gt;&gt;&gt; Phrase
&lt;&lt;&lt;&lt;&lt; Phrase
Processing inter_03212022_11:15:21_60113_olgav.vovk@gmail.com_638782069.tmp.tx.23: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inter_03212022_11:15:21_60113_olgav.vovk@gmail.com_638782069.tmp.tx.24: COVID Specific; Diagnosis; Physical Examination;  Physical Exam Date.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inter_03212022_11:15:21_60113_olgav.vovk@gmail.com_638782069.tmp.tx.25: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inter_03212022_11:15:21_60113_olgav.vovk@gmail.com_638782069.tmp.tx.26: .
Phrase: .
&gt;&gt;&gt;&gt;&gt; Phrase
&lt;&lt;&lt;&lt;&lt; Phrase
Processing inter_03212022_11:15:21_60113_olgav.vovk@gmail.com_638782069.tmp.tx.27: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inter_03212022_11:15:21_60113_olgav.vovk@gmail.com_638782069.tmp.tx.28: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inter_03212022_11:15:21_60113_olgav.vovk@gmail.com_638782069.tmp.tx.29: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inter_03212022_11:15:21_60113_olgav.vovk@gmail.com_638782069.tmp.tx.30: .
Phrase: .
&gt;&gt;&gt;&gt;&gt; Phrase
&lt;&lt;&lt;&lt;&lt; Phrase
Processing inter_03212022_11:15:21_60113_olgav.vovk@gmail.com_638782069.tmp.tx.31: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inter_03212022_11:15:21_60113_olgav.vovk@gmail.com_638782069.tmp.tx.32: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inter_03212022_11:15:21_60113_olgav.vovk@gmail.com_638782069.tmp.tx.33: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inter_03212022_11:15:21_60113_olgav.vovk@gmail.com_638782069.tmp.tx.34: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inter_03212022_11:15:21_60113_olgav.vovk@gmail.com_638782069.tmp.tx.35: COVID Specific; Diagnosis; Physical Examination;  Physical Exam Findings/Sign Occurrence.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Occurrence.
&gt;&gt;&gt;&gt;&gt; Phrase
physical exam findings sign occurrence
&lt;&lt;&lt;&lt;&lt; Phrase
&gt;&gt;&gt;&gt;&gt; Mappings
Meta Mapping (804):
   804   C2745955:Occurrence {MTH,NCI,NCI_CDISC,SNOMEDCT_US} [Temporal Concept]
&lt;&lt;&lt;&lt;&lt; Mappings
Processing inter_03212022_11:15:21_60113_olgav.vovk@gmail.com_638782069.tmp.tx.36: For each item: .
Phrase: For each item
&gt;&gt;&gt;&gt;&gt; Phrase
for each item
&lt;&lt;&lt;&lt;&lt; Phrase
&gt;&gt;&gt;&gt;&gt; Mappings
Meta Mapping (827):
   827   C1551338:Item (Entity {HL7V3.0,MTH,NCI}) [Entity]
&lt;&lt;&lt;&lt;&lt; Mappings
Phrase: : .
&gt;&gt;&gt;&gt;&gt; Phrase
&lt;&lt;&lt;&lt;&lt; Phrase
Processing inter_03212022_11:15:21_60113_olgav.vovk@gmail.com_638782069.tmp.tx.37: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inter_03212022_11:15:21_60113_olgav.vovk@gmail.com_638782069.tmp.tx.38: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</si>
  <si>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concatenated inpot, which inc;ludes attributes for for all 13 CDEs from "Physical Exams and Findings" domain , stripped of stopwords. 
The list of best fit concepts clearly shows the division of CDE into 3 distinct groups:
1) Vital Signs
2) Supplemental oxigen
3) Physical Signs/ Examination </t>
  </si>
  <si>
    <t>Semantic Types Hierarchy (highest scores)
From most often to less often</t>
  </si>
  <si>
    <t>1.	1000 C0518766:Signs, Vital (Vital signs {CHV,HL7V3.0,LCH_NW,LNC,MEDLINEPLUS,MSH,MTH,NCI,SNMI,SNOMEDCT_US}) [Clinical Attribute]
2.	1000 C0037088:Finding (Signs and Symptoms {CHV,CSP,LNC,MSH,MTH,NCI,NCI_CDISC-GLOSS,NCI_CTRP,NCI_NICHD,NLMSubSyn,SNOMEDCT_US}) [Sign or Symptom]
3.	1000 C2826766:Vital Signs Time Point {NCI,NCI_CDISC} [Temporal Concept]
4.	911 C2826644:Vital Signs Date {NCI,NCI_CDISC,NCI_ICDC} [Temporal Concept]
5.	911 C2826762:Vital Signs Time {NCI,NCI_CDISC} [Temporal Concept]
6.	897 C2963216:Vital Signs Measurement (Vital signs measurements {LNC,MTH,NCI,NCI_ACC-AHA,NCI_CDISC,NCI_NICHD}) [Health Care Activity]
7.	1000 C1519795:Unit of Measure {MTH,NCI,NCI_ICDC,NCI_NICHD,NCI_UCUM,SNOMEDCT_US} [Quantitative Concept]
1.	1000 C4534306:Supplemental oxygen {LNC} [Finding]
2.	1000 C1546419:Oxygen therapy (Ambulatory Status - Oxygen therapy {HL7V2.5,MTH}) [Finding]
3.	1000 C2745955:Occurrence {MTH,NCI,NCI_CDISC,SNOMEDCT_US} [Temporal Concept]
1.	1000 C1744699:Physical Examination (Physical Exam Domain {MTH,NCI,NCI_CDISC,NLMSubSyn}) [Intellectual Product]
 2.            1000   C1704656:DIAGNOSIS (Diagnosis Study {MTH,NCI,NCI_CDISC}) [Research Activity]
3.	902 C0311392:Physical sign (Physical findings {CHV,CST,LNC,MTH,NCI,NLMSubSyn,SNMI,SNOMEDCT_US}) [Finding]
4.	923 C0944980:Physical Exam findings (Physical findings:Finding:Point in time:^Patient:Nominal:Observed {LNC,MTH,NLMSubSyn}) [Clinical Attribute]
5.	913 C1264639:Date-time (Date/Time {LNC,MTH,NCI,SNOMEDCT_US}) [Temporal Concept]
6.	1000 C0700287:Reported (Reporting {AOD,CHV,LNC,MTH,NCI,SNOMEDCT_US}) [Health Care Activity]</t>
  </si>
  <si>
    <t>1.	[Temporal Concept] isa [Idea or Concept] isa [Conceptual Entity] isa [Entity] - 5
2.	[Finding] isa [Conceptual Entity] isa [Entity] - 3
3.	[Clinical Attribute] isa [Organism Attribute] isa [Conceptual Entity] isa [Entity] - 2
4.	[Health Care Activity] isa [Occupational Activity] isa [Activity] isa [Event] - 2
5.	[Sign or Symptom] isa [Finding] isa [Conceptual Entity] isa [Entity] - 1
6.	[Quantitative Concept] isa [Idea or Concept] isa [Conceptual Entity] isa [Entity]- 1
7.            [Intellectual Product] isa [Conceptual Entity] isa {Entity] - 1
8.             [Research Activity] isa [Occupational Activity] isa [Activity] isa [Event] - 1</t>
  </si>
  <si>
    <t xml:space="preserve">Data Element Concept (DEC) selected for mapping (minus rep. terms/stopwords)
</t>
  </si>
  <si>
    <t>concatenated input, which includes attributes for for all 13 CDEs from "Physical Exams and Findings" domain  , stripped of stopwords.</t>
  </si>
  <si>
    <t xml:space="preserve">1.	1000 C0518766:Signs, Vital (Vital signs {CHV,HL7V3.0,LCH_NW,LNC,MEDLINEPLUS,MSH,MTH,NCI,SNMI,SNOMEDCT_US}) [Clinical Attribute]
</t>
  </si>
  <si>
    <t xml:space="preserve">1.	1000 C4534306:Supplemental oxygen {LNC} [Finding]
2.	1000 C1546419:Oxygen therapy (Ambulatory Status - Oxygen therapy {HL7V2.5,MTH}) [Finding]
</t>
  </si>
  <si>
    <t>concatenated input of all 10 CDEs' attributes</t>
  </si>
  <si>
    <t xml:space="preserve">Physical Exams and Findings
Vital Signs. Vital Sign Name .Vital Signs Measurement.  Person; Diagnosis; Vital Signs; 
Vital Signs Measurement. Vital Sign Measurement .Vital Signs Measurement.  Person; Diagnosis; Vital Signs; 
Vital Signs Unit Of Measure. Vital Signs Unit of Measure .Vital Signs Measurement; Unit of Measure ;.  Person; Diagnosis; Vital Signs; 
Vital Signs Date and Time. Vital Signs Date and Time .Vital Signs Measurement; Date and Time;.  Person; Diagnosis; Vital Signs; 
Vital Signs Timepoint. At what point were the vital signs collected?  .Vital Signs Measurement; Timepoint;.  Person; Diagnosis; Vital Signs; 
Vital Signs  Timepoint. Specify Other Vital Signs Timepoint .Vital Signs Measurement; Timepoint;.  Person; Pediatrics; Vital Signs; 
Vital Signs Measurement Occurrence. For each item: .Vital Signs Measurement; Occurrence;.  Person; Diagnosis; Vital Signs; 
Supplemental Oxygen Occurrence. Was supplemental oxygen used? .Oxygen Therapy; Occurrence;.  Person; Pediatrics; Vital Signs; 
Physical Exam Date. What was the date of the physical exam? .Physical Examination; Date;.  COVID Specific; Diagnosis; Physical Examination; 
Physical Exam Date. Was the date of the physical exam unknown, or not applicable or not reported? .Physical Examination; Date;.  COVID Specific; Diagnosis; Physical Examination; 
Physical Exam Findings/Sign. What were the physical exam findings?  .Physical Examination; Finding;.  COVID Specific; Diagnosis; Physical Examination; 
Physical Exam Findings/Sign. Other Finding, Specify: .Physical Examination; Finding;.  COVID Specific; Diagnosis; Physical Examination; 
Physical Exam Findings/Sign Occurrence. For each item: .Physical Examination; Finding; Occurrence;.  COVID Specific; Diagnosis; Physical Examination; </t>
  </si>
  <si>
    <t xml:space="preserve">1.	911 C2826644:Vital Signs Date {NCI,NCI_CDISC,NCI_ICDC} [Temporal Concept]
2.	911 C2826762:Vital Signs Time {NCI,NCI_CDISC} [Temporal Concept]
</t>
  </si>
  <si>
    <t xml:space="preserve">1.	1000 C2826766:Vital Signs Time Point {NCI,NCI_CDISC} [Temporal Concept]
</t>
  </si>
  <si>
    <t>Processing inter_03222022_12:13:40_32349_olgav.vovk@gmail.com_8201768.tmp.tx.1: COVID Testing &amp; Tracing. 
Phrase: COVID Testing &amp; Tracing.
&gt;&gt;&gt;&gt;&gt; Phrase
covid testing tracing
&lt;&lt;&lt;&lt;&lt; Phrase
Processing inter_03222022_12:13:40_32349_olgav.vovk@gmail.com_8201768.tmp.tx.2: SARS-CoV-2 Tested Occurrence. 
Phrase: SARS-CoV-2 Tested Occurrence.
&gt;&gt;&gt;&gt;&gt; Phrase
sars cov 2 tested occurrence
&lt;&lt;&lt;&lt;&lt; Phrase
&gt;&gt;&gt;&gt;&gt; Mappings
Meta Mapping (823):
   823   C2826260:Test Occurrence {MTH,NCI,NCI_CDISC} [Health Care Activity]
&lt;&lt;&lt;&lt;&lt; Mappings
Processing inter_03222022_12:13:40_32349_olgav.vovk@gmail.com_8201768.tmp.tx.3: Has person been tested for COVID-19? 
Phrase: Has
&gt;&gt;&gt;&gt;&gt; Phrase
has
&lt;&lt;&lt;&lt;&lt; Phrase
Phrase: person
&gt;&gt;&gt;&gt;&gt; Phrase
person
&lt;&lt;&lt;&lt;&lt; Phrase
&gt;&gt;&gt;&gt;&gt; Mappings
Meta Mapping (1000):
  1000   C2347489:Person (Person Observer {MTH,NCI,NCI_DICOM,NLMSubSyn}) [Group]
&lt;&lt;&lt;&lt;&lt; Mappings
Phrase: been
&gt;&gt;&gt;&gt;&gt; Phrase
been
&lt;&lt;&lt;&lt;&lt; Phrase
Phrase: tested for COVID-19?
&gt;&gt;&gt;&gt;&gt; Phrase
tested for covid 19
&lt;&lt;&lt;&lt;&lt; Phrase
&gt;&gt;&gt;&gt;&gt; Mappings
Meta Mapping (833):
   833   C5203670:COVID 19 (COVID-19 {ICD10CM,MSH,MTH,NLMSubSyn,SNOMEDCT_US}) [Disease or Syndrome]
&lt;&lt;&lt;&lt;&lt; Mappings
Processing inter_03222022_12:13:40_32349_olgav.vovk@gmail.com_8201768.tmp.tx.4: .SARS Coronavirus 2; Test; Administered; Occurrence.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Administered
&gt;&gt;&gt;&gt;&gt; Phrase
administered
&lt;&lt;&lt;&lt;&lt; Phrase
&gt;&gt;&gt;&gt;&gt; Mappings
Meta Mapping (1000):
  1000   C1521801:Administered (Having administered {MTH,NCI}) [Functional Concept]
&lt;&lt;&lt;&lt;&lt; Mappings
Phrase: ; Occurrence.
&gt;&gt;&gt;&gt;&gt; Phrase
occurrence
&lt;&lt;&lt;&lt;&lt; Phrase
&gt;&gt;&gt;&gt;&gt; Mappings
Meta Mapping (1000):
  1000   C0243132:occurrence (occurrence characteristics {MSH,MTH}) [Functional Concept]
&lt;&lt;&lt;&lt;&lt; Mappings
Processing inter_03222022_12:13:40_32349_olgav.vovk@gmail.com_8201768.tmp.tx.5: COVID Specific; Diagnosis; SARS Coronavirus 2 Test;  "COVID Testing &amp; Tracing.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"COVID Testing &amp; Tracing.
&gt;&gt;&gt;&gt;&gt; Phrase
covid testing tracing
&lt;&lt;&lt;&lt;&lt; Phrase
Processing inter_03222022_12:13:40_32349_olgav.vovk@gmail.com_8201768.tmp.tx.6: SARS-CoV-2 Test What test was performed? 
Phrase: SARS-CoV-2 Test
&gt;&gt;&gt;&gt;&gt; Phrase
sars cov 2 test
&lt;&lt;&lt;&lt;&lt; Phrase
&gt;&gt;&gt;&gt;&gt; Mappings
Meta Mapping (812):
   812   C0392366:test (Tests (qualifier value) {CHV,MTH,SNOMEDCT_US})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inter_03222022_12:13:40_32349_olgav.vovk@gmail.com_8201768.tmp.tx.7: .SARS Coronavirus 2; Test; .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
&gt;&gt;&gt;&gt;&gt; Phrase
&lt;&lt;&lt;&lt;&lt; Phrase
Processing inter_03222022_12:13:40_32349_olgav.vovk@gmail.com_8201768.tmp.tx.8: COVID; Diagnosis; SARS Coronavirus 2 Test; " SARS-CoV-2 Test Date and Time.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Date and Time.
&gt;&gt;&gt;&gt;&gt; Phrase
sars cov 2 test date and time
&lt;&lt;&lt;&lt;&lt; Phrase
&gt;&gt;&gt;&gt;&gt; Mappings
Meta Mapping (845):
   845   C0429928:Test Time (Test time {CHV,MTH,NCI,SNOMEDCT_US}) [Temporal Concept]
   845   C5203676:SARS-CoV-2 (2019 novel coronavirus {LNC,MSH,MTH,NCI,NLMSubSyn,SNOMEDCT_US}) [Virus]
&lt;&lt;&lt;&lt;&lt; Mappings
Processing inter_03222022_12:13:40_32349_olgav.vovk@gmail.com_8201768.tmp.tx.9: What was the date and time that the test was administered?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inter_03222022_12:13:40_32349_olgav.vovk@gmail.com_8201768.tmp.tx.10: .SARS Coronavirus 2; Test;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Date and Time.
&gt;&gt;&gt;&gt;&gt; Phrase
date and time
&lt;&lt;&lt;&lt;&lt; Phrase
&gt;&gt;&gt;&gt;&gt; Mappings
Meta Mapping (913):
   913   C1264639:Date-time (Date/Time {LNC,MTH,NCI,SNOMEDCT_US}) [Temporal Concept]
&lt;&lt;&lt;&lt;&lt; Mappings
Processing inter_03222022_12:13:40_32349_olgav.vovk@gmail.com_8201768.tmp.tx.11: COVID ; Diagnosis; SARS Coronavirus 2 Test;  "SARS-CoV-2 Test Date of Result.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"SARS-CoV-2 Test Date of Result.
&gt;&gt;&gt;&gt;&gt; Phrase
sars cov 2 test date of result
&lt;&lt;&lt;&lt;&lt; Phrase
Processing inter_03222022_12:13:40_32349_olgav.vovk@gmail.com_8201768.tmp.tx.12: When were the SARS CoV-2 test results received?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inter_03222022_12:13:40_32349_olgav.vovk@gmail.com_8201768.tmp.tx.13: .SARS Coronavirus 2;  Test ;  Receive;  Outcome;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Receive
&gt;&gt;&gt;&gt;&gt; Phrase
receive
&lt;&lt;&lt;&lt;&lt; Phrase
&gt;&gt;&gt;&gt;&gt; Mappings
Meta Mapping (1000):
  1000   C1514756:Receive {NCI,NCI_CDISC} [Qualitative Concept]
&lt;&lt;&lt;&lt;&lt; Mappings
Phrase: ;  Outcome
&gt;&gt;&gt;&gt;&gt; Phrase
outcome
&lt;&lt;&lt;&lt;&lt; Phrase
&gt;&gt;&gt;&gt;&gt; Mappings
Meta Mapping (1000):
  1000   C1274040:Outcome (Result {MTH,NCI,NCI_BRIDG_3_0_3,NCI_CDISC,NCI_CDISC-GLOSS,NCI_NCI-GLOSS,SNOMEDCT_US}) [Functional Concept]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inter_03222022_12:13:40_32349_olgav.vovk@gmail.com_8201768.tmp.tx.14: COVID; Diagnosis; SARS Coronavirus 2 Test; " "SARS-CoV-2 Test COVID-19 Infection Detection . For each test, what was the result:  .SARS Coronavirus 2;  Test;  COVID-19 Infection;  Detection;.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COVID-19 Infection Detection .
&gt;&gt;&gt;&gt;&gt; Phrase
sars cov 2 test covid 19 infection detection
&lt;&lt;&lt;&lt;&lt; Phrase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Phrase: :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&gt;&gt;&gt;&gt;&gt; Phrase
&lt;&lt;&lt;&lt;&lt; Phrase
Processing inter_03222022_12:13:40_32349_olgav.vovk@gmail.com_8201768.tmp.tx.15: COVID; Diagnosis; SARS Coronavirus 2 Test; " "SARS-CoV-2 Test Specimen Collection Location . What was the location type or setting for the specimen collection?  .SARS Coronavirus 2; Test; Specimen; Collection; Location; .  COVID;  Monitoring;  SARS Coronavirus 2 Test" "Sample Collection Date . What date was the sample collected?  .Specimen; Collection; Date; .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  Person;  History &amp; Exposures;  Travel History" "Travel Destination State.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Specimen Collection Location .
&gt;&gt;&gt;&gt;&gt; Phrase
sars cov 2 test specimen collection location
&lt;&lt;&lt;&lt;&lt; Phrase
Phrase: What
&gt;&gt;&gt;&gt;&gt; Phrase
what
&lt;&lt;&lt;&lt;&lt; Phrase
Phrase: was
&gt;&gt;&gt;&gt;&gt; Phrase
was
&lt;&lt;&lt;&lt;&lt; Phrase
Phrase: the location type or setting for the specimen collection?  .SARS Coronavirus 2
&gt;&gt;&gt;&gt;&gt; Phrase
the location type or setting for the specimen collection sars coronavirus 2
&lt;&lt;&lt;&lt;&lt; Phrase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"Sample Collection Date .
&gt;&gt;&gt;&gt;&gt; Phrase
sample collection date
&lt;&lt;&lt;&lt;&lt; Phrase
&gt;&gt;&gt;&gt;&gt; Mappings
Meta Mapping (1000):
  1000   C1302413:sample collection date (Specimen collection date {NLMSubSyn,SNOMEDCT_US}) [Finding]
&lt;&lt;&lt;&lt;&lt; Mappings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.Specimen
&gt;&gt;&gt;&gt;&gt; Phrase
collected specimen
&lt;&lt;&lt;&lt;&lt; Phrase
&gt;&gt;&gt;&gt;&gt; Mappings
Meta Mapping (861):
   861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"SARS-CoV-2 Test Manufacturer Name.
&gt;&gt;&gt;&gt;&gt; Phrase
sars cov 2 test manufacturer name
&lt;&lt;&lt;&lt;&lt; Phrase
&gt;&gt;&gt;&gt;&gt; Mappings
Meta Mapping (839):
   839   C2826273:Test Name {MTH,NCI} [Intellectual Product]
&lt;&lt;&lt;&lt;&lt; Mappings
Phrase: Who
&gt;&gt;&gt;&gt;&gt; Phrase
who
&lt;&lt;&lt;&lt;&lt; Phrase
Phrase: is
&gt;&gt;&gt;&gt;&gt; Phrase
is
&lt;&lt;&lt;&lt;&lt; Phrase
Phrase: the manufacturer of the test? .SARS Coronavirus 2
&gt;&gt;&gt;&gt;&gt; Phrase
the manufacturer of the test sars coronavirus 2
&lt;&lt;&lt;&lt;&lt; Phrase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.Fourteen
&gt;&gt;&gt;&gt;&gt; Phrase
prior to symptom onset fourteen
&lt;&lt;&lt;&lt;&lt; Phrase
&gt;&gt;&gt;&gt;&gt; Mappings
Meta Mapping (840):
   840   C0332152:Prior to (Before {CHV,MTH,NCI,NCI_CDISC,SNMI,SNOMEDCT_US}) [Temporal Concept]
   840   C5238763:Symptom Onset (Kawasaki Disease Symptom Onset Date {MTH,NCI,NCI_ACC-AHA}) [Temporal Concept]
   840   C3715152:Fourteen {MTH,NCI,SNOMEDCT_US} [Quantitative Concept]
&lt;&lt;&lt;&lt;&lt; Mappings
Phrase: ; Day
&gt;&gt;&gt;&gt;&gt; Phrase
day
&lt;&lt;&lt;&lt;&lt; Phrase
&gt;&gt;&gt;&gt;&gt; Mappings
Meta Mapping (1000):
  1000   C0439228:DAY (day {AOD,CHV,LNC,MTH,NCI,NCI_CDISC,NCI_FDA,NCI_ICH,NCI_NCPDP,SNOMEDCT_US}) [Temporal Concept]
&lt;&lt;&lt;&lt;&lt; Mappings
Phrase: ; Prior
&gt;&gt;&gt;&gt;&gt; Phrase
prior
&lt;&lt;&lt;&lt;&lt; Phrase
&gt;&gt;&gt;&gt;&gt; Mappings
Meta Mapping (1000):
  1000   C2826257:PRIOR (Prior Medication Usage {MTH,NCI,NCI_CDISC}) [Event]
&lt;&lt;&lt;&lt;&lt; Mappings
Phrase: ; Symptom Onset
&gt;&gt;&gt;&gt;&gt; Phrase
symptom onset
&lt;&lt;&lt;&lt;&lt; Phrase
&gt;&gt;&gt;&gt;&gt; Mappings
Meta Mapping (1000):
  1000   C5238763:Symptom Onset (Kawasaki Disease Symptom Onset Date {MTH,NCI,NCI_ACC-AHA}) [Temporal Concept]
&lt;&lt;&lt;&lt;&lt; Mappings
Phrase: ; Sickness
&gt;&gt;&gt;&gt;&gt; Phrase
sickness
&lt;&lt;&lt;&lt;&lt; Phrase
&gt;&gt;&gt;&gt;&gt; Mappings
Meta Mapping (1000):
  1000   C0221423:Sickness (Illness (finding) {AOD,CHV,ICD10CM,MTH,NCI,SNM,SNMI,SNOMEDCT_US}) [Sign or Symptom]
&lt;&lt;&lt;&lt;&lt; Mappings
Phrase: ;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"Travel Destination State.
&gt;&gt;&gt;&gt;&gt; Phrase
travel history travel destination state
&lt;&lt;&lt;&lt;&lt; Phrase
&gt;&gt;&gt;&gt;&gt; Mappings
Meta Mapping (804):
   804   C1442792:State {LNC,MTH,NCI} [Functional Concept]
&lt;&lt;&lt;&lt;&lt; Mappings
Processing inter_03222022_12:13:40_32349_olgav.vovk@gmail.com_8201768.tmp.tx.16: What US State(s)?  
Phrase: What
&gt;&gt;&gt;&gt;&gt; Phrase
what
&lt;&lt;&lt;&lt;&lt; Phrase
Phrase: US
&gt;&gt;&gt;&gt;&gt; Phrase
us
&lt;&lt;&lt;&lt;&lt; Phrase
Phrase: State
&gt;&gt;&gt;&gt;&gt; Phrase
state
&lt;&lt;&lt;&lt;&lt; Phrase
&gt;&gt;&gt;&gt;&gt; Mappings
Meta Mapping (1000):
  1000   C1442792:State {LNC,MTH,NCI} [Functional Concept]
&lt;&lt;&lt;&lt;&lt; Mappings
Phrase: (
&gt;&gt;&gt;&gt;&gt; Phrase
&lt;&lt;&lt;&lt;&lt; Phrase
Phrase: s)?
&gt;&gt;&gt;&gt;&gt; Phrase
s
&lt;&lt;&lt;&lt;&lt; Phrase
&gt;&gt;&gt;&gt;&gt; Mappings
Meta Mapping (1000):
  1000   C2603362:S' (S prime {LNC,MTH}) [Clinical Attribute]
&lt;&lt;&lt;&lt;&lt; Mappings
Processing inter_03222022_12:13:40_32349_olgav.vovk@gmail.com_8201768.tmp.tx.17: (Select as many as apply)   .Travel; Destination; State; .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C1442792:State {LNC,MTH,NCI} [Functional Concept]
&lt;&lt;&lt;&lt;&lt; Mappings
Phrase: ; .
&gt;&gt;&gt;&gt;&gt; Phrase
&lt;&lt;&lt;&lt;&lt; Phrase
Processing inter_03222022_12:13:40_32349_olgav.vovk@gmail.com_8201768.tmp.tx.18: Person;  History &amp; Exposures;  Travel History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t>
  </si>
  <si>
    <t>COVID
1.	1000 C5203676:Coronavirus 2, SARS (2019 novel coronavirus {LNC,MSH,MTH,NCI,NLMSubSyn,SNOMEDCT_US}) [Virus]
2.	833 C5203670:COVID19 (COVID-19 {ICD10CM,MSH,MTH,NLMSubSyn,SNOMEDCT_US}) [Disease or Syndrome]
Test
1.	1000 C0392366:test (Tests (qualifier value) {CHV,MTH,SNOMEDCT_US}) [Intellectual Product]
2.	823 C2826260:Test Occurrence {MTH,NCI,NCI_CDISC} [Health Care Activity]
3.	827 C0456984:test results (Test Result {CHV,LNC,MTH,NCI,NLMSubSyn,SNOMEDCT_US}) [Laboratory or Test Result]
4.	845 C0429928:Test Time (Test time {CHV,MTH,NCI,SNOMEDCT_US}) [Temporal Concept]
5.	{CHV,LNC,MTH,NCI,NCI_BRIDG_3_0_3,NCI_CDISC,NCI_FDA}) [Intellectual Product]
6.	839 C2826273:Test Name {MTH,NCI} [Intellectual Product]
Date and time
1.	1000 C0011008:DATE (Date in time {CHV,LNC,MSH,MTH,NCI,NCI_BRIDG_5_3,NCI_CareLex,NCI_NICHD,SNOMEDCT_US}) [Temporal Concept]
2.	913 C1264639:Date-time (Date/Time {LNC,MTH,NCI,SNOMEDCT_US}) [Temporal Concept]
3.	1000 C0332185:Recent {CHV,MTH,NCI,SNMI,SNOMEDCT_US} [Temporal Concept]
Travel
1.	1000 C1555670:travel (travel charge {HL7V3.0,MTH}) [Health Care Activity]
2.	1000 C1442792:State {LNC,MTH,NCI} [Functional Concept]
3.	1000 C1521840:Destination (Target {MTH,NCI}) [Functional Concept]
Sample
1.	1000 C1302413:sample collection date (Specimen collection date {NLMSubSyn,SNOMEDCT_US}) [Finding]
2.	1000 C0370003:Specimen {CHV,HL7V3.0,LCH,LNC,MTH,NCI,NLMSubSyn,SNOMEDCT_US} [Substance]
Illness
1.	804 C0277793:Onset of illness {AOD,CHV,CSP,MTH,NLMSubSyn,SNMI,SNOMEDCT_US} [Temporal Concept]
2.	1000 C0011900:DIAGNOSIS (Diagnosis {AOD,CCS,CHV,CSP,HL7V3.0,LCH,LCH_NW,LNC,MCM,MSH,MTH,NCI,NCI_CDISC,NCI_NCI-GLOSS,NCI_NICHD,SNOMEDCT_US}) [Diagnostic Procedure]
3.	1000 C0221423:Sickness (Illness (finding) {AOD,CHV,ICD10CM,MTH,NCI,SNM,SNMI,SNOMEDCT_US}) [Sign or Symptom]
4.	1000 C0150369:Monitoring (Preventive monitoring {AOD,CHV,MTH,NCI,NCI_CDISC-GLOSS,NCI_NCI-GLOSS,NLMSubSyn,SNOMEDCT_US}) [Health Care Activity]
Misc
1.	861 C1274040:Result {MTH,NCI,NCI_BRIDG_3_0_3,NCI_CDISC,NCI_CDISC-GLOSS,NCI_NCI-GLOSS,SNOMEDCT_US} [Functional Concept]
2.	1000 C0450429:Location {CHV,LCH,LNC,MTH,NCI,NCI_CDISC,NCI_CareLex,SNOMEDCT_US} [Spatial Concept]
3.	1000 C0947322:MANUFACTURER (Manufacturer Name
4.	861 C2004062:History (History of previous events {CHV,LCH,MTH,NCI}) [Finding]
5.	1000 C0243132:occurrence (occurrence characteristics {MSH,MTH}) [Functional Concept]</t>
  </si>
  <si>
    <t xml:space="preserve">Processing inter_03222022_12:24:29_37986_olgav.vovk@gmail.com_649427389.tmp.tx.1: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inter_03222022_12:24:29_37986_olgav.vovk@gmail.com_649427389.tmp.tx.2: Vital Signs. 
Phrase: Vital Signs.
&gt;&gt;&gt;&gt;&gt; Phrase
vital signs
&lt;&lt;&lt;&lt;&lt; Phrase
&gt;&gt;&gt;&gt;&gt; Mappings
Meta Mapping (1000):
  1000   C0518766:Signs, Vital (Vital signs {CHV,HL7V3.0,LCH_NW,LNC,MEDLINEPLUS,MSH,MTH,NCI,SNMI,SNOMEDCT_US}) [Clinical Attribute]
&lt;&lt;&lt;&lt;&lt; Mappings
Processing inter_03222022_12:24:29_37986_olgav.vovk@gmail.com_649427389.tmp.tx.3: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inter_03222022_12:24:29_37986_olgav.vovk@gmail.com_649427389.tmp.tx.4: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</si>
  <si>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inter_03222022_12:24:54_38217_olgav.vovk@gmail.com_589100388.tmp.tx.1: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inter_03222022_12:24:54_38217_olgav.vovk@gmail.com_589100388.tmp.tx.2: Vital Signs Measurement. 
Phrase: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inter_03222022_12:24:54_38217_olgav.vovk@gmail.com_589100388.tmp.tx.3: Vital Sign Measurement .Vital Signs Measurement.  
Phrase: Vital Sign Measurement .Vital Signs Measurement.
&gt;&gt;&gt;&gt;&gt; Phrase
vital sign measurement vital signs measurement
&lt;&lt;&lt;&lt;&lt; Phrase
Processing inter_03222022_12:24:54_38217_olgav.vovk@gmail.com_589100388.tmp.tx.4: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</si>
  <si>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inter_03222022_12:25:34_120587_olgav.vovk@gmail.com_560091411.tmp.tx.1: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inter_03222022_12:25:34_120587_olgav.vovk@gmail.com_560091411.tmp.tx.2: Vital Signs Unit Of Measure. 
Phrase: Vital Signs Unit Of Measure.
&gt;&gt;&gt;&gt;&gt; Phrase
vital signs unit of measure
&lt;&lt;&lt;&lt;&lt; Phrase
&gt;&gt;&gt;&gt;&gt; Mappings
Meta Mapping (862):
   862   C1519795:Unit of Measure {MTH,NCI,NCI_ICDC,NCI_NICHD,NCI_UCUM,SNOMEDCT_US} [Quantitative Concept]
&lt;&lt;&lt;&lt;&lt; Mappings
Processing inter_03222022_12:25:34_120587_olgav.vovk@gmail.com_560091411.tmp.tx.3: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inter_03222022_12:25:34_120587_olgav.vovk@gmail.com_560091411.tmp.tx.4: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</si>
  <si>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inter_03222022_12:25:58_120822_olgav.vovk@gmail.com_333719138.tmp.tx.1: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inter_03222022_12:25:58_120822_olgav.vovk@gmail.com_333719138.tmp.tx.2: Vital Signs Date and Time. 
Phrase: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inter_03222022_12:25:58_120822_olgav.vovk@gmail.com_333719138.tmp.tx.3: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inter_03222022_12:25:58_120822_olgav.vovk@gmail.com_333719138.tmp.tx.4: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</si>
  <si>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inter_03222022_12:26:23_120974_olgav.vovk@gmail.com_431930075.tmp.tx.1: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inter_03222022_12:26:23_120974_olgav.vovk@gmail.com_431930075.tmp.tx.2: Vital Signs Timepoint. 
Phrase: Vital Signs Timepoint.
&gt;&gt;&gt;&gt;&gt; Phrase
vital signs timepoint
&lt;&lt;&lt;&lt;&lt; Phrase
&gt;&gt;&gt;&gt;&gt; Mappings
Meta Mapping (1000):
  1000   C2826766:Vital Signs Time Point {NCI,NCI_CDISC} [Temporal Concept]
&lt;&lt;&lt;&lt;&lt; Mappings
Processing inter_03222022_12:26:23_120974_olgav.vovk@gmail.com_431930075.tmp.tx.3: At what point were the vital signs collected?  
Phrase: At what
&gt;&gt;&gt;&gt;&gt; Phrase
at what
&lt;&lt;&lt;&lt;&lt; Phrase
&gt;&gt;&gt;&gt;&gt; Mappings
Meta Mapping (861):
   861   C1516077:At {MTH,NCI} [Spatial Concept]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inter_03222022_12:26:23_120974_olgav.vovk@gmail.com_431930075.tmp.tx.4: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inter_03222022_12:26:23_120974_olgav.vovk@gmail.com_431930075.tmp.tx.5: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</si>
  <si>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1.	1000 C1744699:Physical Examination (Physical Exam Domain {MTH,NCI,NCI_CDISC,NLMSubSyn}) [Intellectual Product]
2.	913 C1264639:Date-time (Date/Time {LNC,MTH,NCI,SNOMEDCT_US}) [Temporal Concept]</t>
  </si>
  <si>
    <t>1.	1000 C1744699:Physical Examination (Physical Exam Domain {MTH,NCI,NCI_CDISC,NLMSubSyn}) [Intellectual Product]
2.	913 C1264639:Date-time (Date/Time {LNC,MTH,NCI,SNOMEDCT_US}) [Temporal Concept]
3.	1000 C0700287:Reported (Reporting {AOD,CHV,LNC,MTH,NCI,SNOMEDCT_US}) [Health Care Activity]</t>
  </si>
  <si>
    <t xml:space="preserve">Processing inter_03222022_12:32:28_43174_olgav.vovk@gmail.com_954982497.tmp.tx.1: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inter_03222022_12:32:28_43174_olgav.vovk@gmail.com_954982497.tmp.tx.2: Vital Signs  Timepoint. 
Phrase: Vital Signs  Timepoint.
&gt;&gt;&gt;&gt;&gt; Phrase
vital signs timepoint
&lt;&lt;&lt;&lt;&lt; Phrase
&gt;&gt;&gt;&gt;&gt; Mappings
Meta Mapping (1000):
  1000   C2826766:Vital Signs Time Point {NCI,NCI_CDISC} [Temporal Concept]
&lt;&lt;&lt;&lt;&lt; Mappings
Processing inter_03222022_12:32:28_43174_olgav.vovk@gmail.com_954982497.tmp.tx.3: Vital Signs Timepoint .Vital Signs Measurement; Timepoint;.  
Phrase: Vital Signs Timepoint .Vital Signs Measurement
&gt;&gt;&gt;&gt;&gt; Phrase
vital signs timepoint vital signs measurement
&lt;&lt;&lt;&lt;&lt; Phrase
&gt;&gt;&gt;&gt;&gt; Mappings
Meta Mapping (904):
   904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inter_03222022_12:32:28_43174_olgav.vovk@gmail.com_954982497.tmp.tx.4: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</si>
  <si>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inter_03222022_12:33:15_123382_olgav.vovk@gmail.com_128694791.tmp.tx.1: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inter_03222022_12:33:15_123382_olgav.vovk@gmail.com_128694791.tmp.tx.2: Vital Signs Measurement Occurrence. 
Phrase: Vital Signs Measurement Occurrence.
&gt;&gt;&gt;&gt;&gt; Phrase
vital signs measurement occurrence
&lt;&lt;&lt;&lt;&lt; Phrase
&gt;&gt;&gt;&gt;&gt; Mappings
Meta Mapping (812):
   812   C2745955:Occurrence {MTH,NCI,NCI_CDISC,SNOMEDCT_US} [Temporal Concept]
&lt;&lt;&lt;&lt;&lt; Mappings
Processing inter_03222022_12:33:15_123382_olgav.vovk@gmail.com_128694791.tmp.tx.3: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inter_03222022_12:33:15_123382_olgav.vovk@gmail.com_128694791.tmp.tx.4: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</si>
  <si>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inter_03222022_12:33:50_44141_olgav.vovk@gmail.com_598084475.tmp.tx.1: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inter_03222022_12:33:50_44141_olgav.vovk@gmail.com_598084475.tmp.tx.2: Supplemental Oxygen Occurrence. 
Phrase: Supplemental Oxygen Occurrence.
&gt;&gt;&gt;&gt;&gt; Phrase
supplemental oxygen occurrence
&lt;&lt;&lt;&lt;&lt; Phrase
&gt;&gt;&gt;&gt;&gt; Mappings
Meta Mapping (827):
   827   C1554210:occurrence (Act Relationship Type - occurrence {HL7V3.0,MTH}) [Idea or Concept]
&lt;&lt;&lt;&lt;&lt; Mappings
Processing inter_03222022_12:33:50_44141_olgav.vovk@gmail.com_598084475.tmp.tx.3: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inter_03222022_12:33:50_44141_olgav.vovk@gmail.com_598084475.tmp.tx.4: .
Phrase: .
&gt;&gt;&gt;&gt;&gt; Phrase
&lt;&lt;&lt;&lt;&lt; Phrase
Processing inter_03222022_12:33:50_44141_olgav.vovk@gmail.com_598084475.tmp.tx.5: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C1554210:occurrence (Act Relationship Type - occurrence {HL7V3.0,MTH}) [Idea or Concept]
&lt;&lt;&lt;&lt;&lt; Mappings
Phrase: ;.
&gt;&gt;&gt;&gt;&gt; Phrase
&lt;&lt;&lt;&lt;&lt; Phrase
Processing inter_03222022_12:33:50_44141_olgav.vovk@gmail.com_598084475.tmp.tx.6: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</si>
  <si>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inter_03222022_12:34:37_123644_olgav.vovk@gmail.com_118279607.tmp.tx.1: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inter_03222022_12:34:37_123644_olgav.vovk@gmail.com_118279607.tmp.tx.2: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inter_03222022_12:34:37_123644_olgav.vovk@gmail.com_118279607.tmp.tx.3: What was the date of the physical exam? 
Phrase: What
&gt;&gt;&gt;&gt;&gt; Phrase
what
&lt;&lt;&lt;&lt;&lt; Phrase
Phrase: was
&gt;&gt;&gt;&gt;&gt; Phrase
was
&lt;&lt;&lt;&lt;&lt; Phrase
Phrase: the date of the physical exam?
&gt;&gt;&gt;&gt;&gt; Phrase
the date of the physical exam
&lt;&lt;&lt;&lt;&lt; Phrase
Processing inter_03222022_12:34:37_123644_olgav.vovk@gmail.com_118279607.tmp.tx.4: .
Phrase: .
&gt;&gt;&gt;&gt;&gt; Phrase
&lt;&lt;&lt;&lt;&lt; Phrase
Processing inter_03222022_12:34:37_123644_olgav.vovk@gmail.com_118279607.tmp.tx.5: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inter_03222022_12:34:37_123644_olgav.vovk@gmail.com_118279607.tmp.tx.6: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</si>
  <si>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inter_03222022_12:35:30_45135_olgav.vovk@gmail.com_644114577.tmp.tx.1: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inter_03222022_12:35:30_45135_olgav.vovk@gmail.com_644114577.tmp.tx.2: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inter_03222022_12:35:30_45135_olgav.vovk@gmail.com_644114577.tmp.tx.3: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inter_03222022_12:35:30_45135_olgav.vovk@gmail.com_644114577.tmp.tx.4: .
Phrase: .
&gt;&gt;&gt;&gt;&gt; Phrase
&lt;&lt;&lt;&lt;&lt; Phrase
Processing inter_03222022_12:35:30_45135_olgav.vovk@gmail.com_644114577.tmp.tx.5: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inter_03222022_12:35:30_45135_olgav.vovk@gmail.com_644114577.tmp.tx.6: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</si>
  <si>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inter_03222022_13:06:42_62670_olgav.vovk@gmail.com_67249208.tmp.tx.1: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inter_03222022_13:06:42_62670_olgav.vovk@gmail.com_67249208.tmp.tx.2: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inter_03222022_13:06:42_62670_olgav.vovk@gmail.com_67249208.tmp.tx.3: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inter_03222022_13:06:42_62670_olgav.vovk@gmail.com_67249208.tmp.tx.4: .
Phrase: .
&gt;&gt;&gt;&gt;&gt; Phrase
&lt;&lt;&lt;&lt;&lt; Phrase
Processing inter_03222022_13:06:42_62670_olgav.vovk@gmail.com_67249208.tmp.tx.5: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inter_03222022_13:06:42_62670_olgav.vovk@gmail.com_67249208.tmp.tx.6: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</si>
  <si>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inter_03222022_13:07:17_5188_olgav.vovk@gmail.com_400622046.tmp.tx.1: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inter_03222022_13:07:17_5188_olgav.vovk@gmail.com_400622046.tmp.tx.2: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inter_03222022_13:07:17_5188_olgav.vovk@gmail.com_400622046.tmp.tx.3: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inter_03222022_13:07:17_5188_olgav.vovk@gmail.com_400622046.tmp.tx.4: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inter_03222022_13:07:17_5188_olgav.vovk@gmail.com_400622046.tmp.tx.5: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</si>
  <si>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inter_03222022_13:07:42_5291_olgav.vovk@gmail.com_448296772.tmp.tx.1: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inter_03222022_13:07:42_5291_olgav.vovk@gmail.com_448296772.tmp.tx.2: Physical Exam Findings/Sign Occurrence. 
Phrase: Physical Exam Findings/Sign Occurrence.
&gt;&gt;&gt;&gt;&gt; Phrase
physical exam findings sign occurrence
&lt;&lt;&lt;&lt;&lt; Phrase
&gt;&gt;&gt;&gt;&gt; Mappings
Meta Mapping (804):
   804   C0243132:occurrence (occurrence characteristics {MSH,MTH}) [Functional Concept]
&lt;&lt;&lt;&lt;&lt; Mappings
Processing inter_03222022_13:07:42_5291_olgav.vovk@gmail.com_448296772.tmp.tx.3: For each item: .
Phrase: For each item
&gt;&gt;&gt;&gt;&gt; Phrase
for each item
&lt;&lt;&lt;&lt;&lt; Phrase
&gt;&gt;&gt;&gt;&gt; Mappings
Meta Mapping (827):
   827   C1551338:Item (Entity {HL7V3.0,MTH,NCI}) [Entity]
&lt;&lt;&lt;&lt;&lt; Mappings
Phrase: : .
&gt;&gt;&gt;&gt;&gt; Phrase
&lt;&lt;&lt;&lt;&lt; Phrase
Processing inter_03222022_13:07:42_5291_olgav.vovk@gmail.com_448296772.tmp.tx.4: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Occurrence
&gt;&gt;&gt;&gt;&gt; Phrase
occurrence
&lt;&lt;&lt;&lt;&lt; Phrase
&gt;&gt;&gt;&gt;&gt; Mappings
Meta Mapping (1000):
  1000   C0243132:occurrence (occurrence characteristics {MSH,MTH}) [Functional Concept]
&lt;&lt;&lt;&lt;&lt; Mappings
Phrase: ;.
&gt;&gt;&gt;&gt;&gt; Phrase
&lt;&lt;&lt;&lt;&lt; Phrase
Processing inter_03222022_13:07:42_5291_olgav.vovk@gmail.com_448296772.tmp.tx.5: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</si>
  <si>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1.	1000 C2963216:Vital Signs Measurement (Vital signs measurements {LNC,MTH,NCI,NCI_ACC-AHA,NCI_CDISC,NCI_NICHD}) [Health Care Activity]
</t>
  </si>
  <si>
    <t>1.	1000 C2963216:Vital Signs Measurement (Vital signs measurements {LNC,MTH,NCI,NCI_ACC-AHA,NCI_CDISC,NCI_NICHD}) [Health Care Activity]
2.	1000 C1519795:Unit of Measure {MTH,NCI,NCI_ICDC,NCI_NICHD,NCI_UCUM,SNOMEDCT_US} [Quantitative Concept]</t>
  </si>
  <si>
    <t xml:space="preserve">[Health Care Activity] isa [Occupational Activity] isa [Activity] isa [Event] </t>
  </si>
  <si>
    <t>1) [Health Care Activity] isa [Occupational Activity] isa [Activity] isa [Event] 
2) [Quantitative Concept] isa [Idea or Concept] isa [Conceptual Entity] isa [Entity]</t>
  </si>
  <si>
    <t>1) [Clinical Attribute] isa [Organism Attribute] isa [Conceptual Entity] isa [Entity</t>
  </si>
  <si>
    <t xml:space="preserve">1) [Health Care Activity] isa [Occupational Activity] isa [Activity] isa [Event] </t>
  </si>
  <si>
    <t xml:space="preserve">1) [Intellectual Product] isa [Conceptual Entity] isa {Entity]
2) [Temporal Concept] isa [Idea or Concept] isa [Conceptual Entity] isa [Entity] </t>
  </si>
  <si>
    <t>1) [Intellectual Product] isa [Conceptual Entity] isa {Entity] 
2) [Clinical Attribute] isa [Organism Attribute] isa [Conceptual Entity] isa [Entity]</t>
  </si>
  <si>
    <t xml:space="preserve">1) [Intellectual Product] isa [Conceptual Entity] isa {Entity] 
2) [Clinical Attribute] isa [Organism Attribute] isa [Conceptual Entity] isa [Entity]
3) [Finding] isa [Conceptual Entity] isa [Entity] </t>
  </si>
  <si>
    <t xml:space="preserve">	1000 C4534306:Supplemental oxygen {LNC} [Finding]</t>
  </si>
  <si>
    <t>1) Vital Signs (C154628)</t>
  </si>
  <si>
    <t>1)  Vital Signs &gt; Sign or Symptom &gt; Finding &gt;  Disease, Disorder or Finding</t>
  </si>
  <si>
    <t>1)  Vital Signs &gt; Sign or Symptom &gt; Finding &gt;  Disease, Disorder or Finding
2) Oxygen Therapy &gt;  Therapeutic Procedure &gt; Intervention or Procedure &gt; Clinical or Research Activity &gt; Activity
3) Physical Examination &gt;  Medical Examination &gt;  Diagnostic Procedure &gt; Intervention or Procedure &gt; Clinical or Research Activity &gt; Activity
4) Physical Examination Finding &gt;  Clinical Test Result &gt; Finding &gt;  Disease, Disorder or Finding
5) Sign &gt; Sign or Symptom &gt; Finding &gt;  Disease, Disorder or Finding</t>
  </si>
  <si>
    <t xml:space="preserve">1)  [Finding] isa [Conceptual Entity] isa [Entity] 
2) [Therapeutic or Preventive Procedure] isa [Health Care Activity] isa [Occupational Activity] isa [Activity] isa [Event]
3) [Diagnostic Procedure] isa [Health Care Activity] isa [Occupational Activity] isa [Activity] isa [Event]
4) [Finding] isa [Conceptual Entity] isa [Entity] 
5) [Finding] isa [Conceptual Entity] isa [Entity] </t>
  </si>
  <si>
    <t>1) [Health Care Activity] isa [Occupational Activity] isa [Activity] isa [Event] 
2) [Conceptual Entity] isa [Entity]</t>
  </si>
  <si>
    <t>1) Vital Signs Date&gt; Date &gt; Temporal Qualifier &gt; Qualifier &gt; Property or Attribute
2) Vital Signs Time &gt; Time &gt; Temporal Qualifier &gt; Qualifier &gt; Property or Attribute</t>
  </si>
  <si>
    <t>1) Vital Signs Time Point &gt;  Time Point &gt; Temporal Qualifier &gt; Qualifier &gt; Property or Attribute</t>
  </si>
  <si>
    <t>Oxygen Therapy &gt;  Therapeutic Procedure &gt;  Intervention or Procedure &gt;  Clinical or Research Activity &gt; Activity</t>
  </si>
  <si>
    <t xml:space="preserve">1) [Diagnostic Procedure] isa [Health Care Activity] isa [Occupational Activity] isa [Activity] isa [Event]
2) [Temporal Concept] isa [Idea or Concept] isa [Conceptual Entity] isa [Entity] </t>
  </si>
  <si>
    <t xml:space="preserve"> [Finding] isa [Conceptual Entity] isa [Entity] </t>
  </si>
  <si>
    <t>1) Vital Signs (C154628)
2) Oxygen Therapy (C94624)
3) Physical Examination (C20989)
4) Physical Examination Finding (C83119)
5) Sign (C53458)</t>
  </si>
  <si>
    <t>Vital Signs Measurement (C49672)</t>
  </si>
  <si>
    <t>1) Vital Signs Measurement (C49672)
2) Unit of Measure (C25709)</t>
  </si>
  <si>
    <t>1) Vital Signs Date (C83032)
2) Vital Signs Time (C83155)</t>
  </si>
  <si>
    <t>1) Vital Signs Time Point (C83159)</t>
  </si>
  <si>
    <t>1) Vital Signs Measurement (C49672)</t>
  </si>
  <si>
    <t>1) Oxygen Therapy (C94624)</t>
  </si>
  <si>
    <t>1) Physical Examination (C20989)
2) Date and Time (C37939)</t>
  </si>
  <si>
    <t>1) Vital Signs Measurement &gt; Observation &gt; Diagnostic Procedure &gt; Intervention or Procedure &gt; Clinical or Research Activity &gt; Activity</t>
  </si>
  <si>
    <t>1) Vital Signs Measurement &gt; Observation &gt; Diagnostic Procedure &gt; Intervention or Procedure &gt; Clinical or Research Activity &gt; Activity
2) Unit of Measure  &gt; Property or Attribute</t>
  </si>
  <si>
    <t>1) Physical Examination &gt; Medical Examination &gt; Diagnostic Procedure &gt; Clinical or Research Activity &gt; Activity
2) Date and Time &gt; Temporal Qualifier &gt; Qualifier &gt; Property or Attribute</t>
  </si>
  <si>
    <t xml:space="preserve">1) [Temporal Concept] isa [Idea or Concept] isa [Conceptual Entity] isa [Entity] 
2) 1) [Temporal Concept] isa [Idea or Concept] isa [Conceptual Entity] isa [Entity] </t>
  </si>
  <si>
    <t xml:space="preserve">1) [Temporal Concept] isa [Idea or Concept] isa [Conceptual Entity] isa [Entity] </t>
  </si>
  <si>
    <t xml:space="preserve"> 1) [Health Care Activity] isa [Occupational Activity] isa [Activity] isa [Event] </t>
  </si>
  <si>
    <t>1) [Therapeutic or Preventive Procedure] isa [Health Care Activity] isa [Occupational Activity] isa [Activity] isa [Event]</t>
  </si>
  <si>
    <t>1) 1000 C0518766:Signs, Vital (Vital signs {CHV,HL7V3.0,LCH_NW,LNC,MEDLINEPLUS,MSH,MTH,NCI,SNMI,SNOMEDCT_US}) [Clinical Attribute]
2) 1000 C4534306:Supplemental oxygen {LNC} [Finding]
3) 1000 C1744699:Physical Examination (Physical Exam Domain {MTH,NCI,NCI_CDISC,NLMSubSyn}) [Intellectual Product] - does not really fit, therefore propose to use #4 instead
4) 923 C0944980:Physical Exam findings (Physical findings:Finding:Point in time:^Patient:Nominal:Observed {LNC,MTH,NLMSubSyn}) [Clinical Attribute]
5)  C0311392:Physical sign (Physical findings {CHV,CST,LNC,MTH,NCI,NLMSubSyn,SNMI,SNOMEDCT_US}) [Finding]</t>
  </si>
  <si>
    <t xml:space="preserve">1) [Clinical Attribute] isa [Organism Attribute] isa [Conceptual Entity] isa [Entity] 
2) [Finding] isa [Conceptual Entity] isa [Entity] 
3)  [Intellectual Product] isa [Conceptual Entity] isa {Entity] - does not really fit, therefore use #4
4) [Finding] isa [Conceptual Entity] isa [Entity] 
5) [Finding] isa [Conceptual Entity] isa [Entity] </t>
  </si>
  <si>
    <t>1)UMLS SemNet Hierarchy: [Clinical Attribute] isa [Organism Attribute] isa [Conceptual Entity] isa [Entity]
NCIt concept  Hierarchy: Vital Signs &gt; Sign or Symptom &gt; Finding &gt;  Disease, Disorder or Finding
NCIt SemNet Hierarchy: [Finding] isa [Conceptual Entity] isa [Entity] 
2)UMLS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
3)UMLS SemNet Hierarchy: [Intellectual Product] isa [Conceptual Entity] isa {Entity]
NCIt concept  Hierarchy: Physical Examination &gt;  Medical Examination &gt;  Diagnostic Procedure &gt; Intervention or Procedure &gt; Clinical or Research Activity &gt; Activity
NCIt SemNet Hierarchy: [Diagnostic Procedure] isa [Health Care Activity] isa [Occupational Activity] isa [Activity] isa [Event]
4) UMLS SemNet Hierarchy: [Finding] isa [Conceptual Entity] isa [Entity]
NCIt concept  Hierarchy: Physical Examination Finding &gt;  Clinical Test Result &gt; Finding &gt;  Disease, Disorder or Finding
NCIt SemNet Hierarchy: [Finding] isa [Conceptual Entity] isa [Entity]
5) UMLS SemNet Hierarchy: [Finding] isa [Conceptual Entity] isa [Entity]
NCIt concept  Hierarchy: Sign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</si>
  <si>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 [Health Care Activity] isa [Occupational Activity] isa [Activity] isa [Event]</t>
  </si>
  <si>
    <t>1)	UMLS SemNet Hierarchy: [Clinical Attribute] isa [Organism Attribute] isa [Conceptual Entity] isa [Entity
NCIt concept  Hierarchy: Vital Signs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</si>
  <si>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
2)	UMLS SemNet Hierarchy: [Quantitative Concept] isa [Idea or Concept] isa [Conceptual Entity] isa [Entity]
NCIt concept  Hierarchy: Unit of Measure  &gt; Property or Attribute
NCIt SemNet Hierarchy: [Conceptual Entity] isa [Entity]</t>
  </si>
  <si>
    <t>1)	UMLS SemNet Hierarchy: [Temporal Concept] isa [Idea or Concept] isa [Conceptual Entity] isa [Entity]
NCIt concept  Hierarchy: Vital Signs Date&gt; Date &gt; Temporal Qualifier &gt; Qualifier &gt; Property or Attribute
NCIt SemNet Hierarchy: [Temporal Concept] isa [Idea or Concept] isa [Conceptual Entity] isa [Entity]
2)	UMLS SemNet Hierarchy: [Temporal Concept] isa [Idea or Concept] isa [Conceptual Entity] isa [Entity]
NCIt concept  Hierarchy: Vital Signs Time &gt; Time &gt; Temporal Qualifier &gt; Qualifier &gt; Property or Attribute
NCIt SemNet Hierarchy: [Temporal Concept] isa [Idea or Concept] isa [Conceptual Entity] isa [Entity]</t>
  </si>
  <si>
    <t>1)	UMLS SemNet Hierarchy: [Temporal Concept] isa [Idea or Concept] isa [Conceptual Entity] isa [Entity]
NCIt concept  Hierarchy: Vital Signs Time Point &gt;  Time Point &gt; Temporal Qualifier &gt; Qualifier &gt; Property or Attribute
NCIt SemNet Hierarchy: : [Temporal Concept] isa [Idea or Concept]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</si>
  <si>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t>
  </si>
  <si>
    <t>1)	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t>
  </si>
  <si>
    <t xml:space="preserve">1) [Intellectual Product] isa [Conceptual Entity] isa [Entity]
2) [Temporal Concept] isa [Idea or Concept] isa [Conceptual Entity] isa [Entity] </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</si>
  <si>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t>
  </si>
  <si>
    <t>1) 923 C0944980:Physical Exam findings (Physical findings:Finding:Point in time:^Patient:Nominal:Observed {LNC,MTH,NLMSubSyn}) [Clinical Attribute]
2) 1000 C1744699:Physical Examination (Physical Exam Domain {MTH,NCI,NCI_CDISC,NLMSubSyn}) [Intellectual Product]</t>
  </si>
  <si>
    <t>1) [Finding] isa [Conceptual Entity] isa [Entity]
2) [Diagnostic Procedure] isa [Health Care Activity] isa [Occupational Activity] isa [Activity] isa [Event]</t>
  </si>
  <si>
    <t>1) Physical Examination Finding (C83119)
2) Physical Examination (C20989)</t>
  </si>
  <si>
    <t>1)  Physical Examination Finding &gt; Clinical Test Result &gt; Finding &gt; Disease, Disorder or Finding
2) Physical Examination &gt; Medical Examination &gt; Diagnostic Procedure &gt; Clinical or Research Activity &gt; Activity</t>
  </si>
  <si>
    <t>1)  [Clinical Attribute] isa [Organism Attribute] isa [Conceptual Entity] isa [Entity]
2) [Intellectual Product] isa [Conceptual Entity] isa {Entity]</t>
  </si>
  <si>
    <t>1)	UMLS SemNet Hierarchy: [Clinical Attribute] isa [Organism Attribute] isa [Conceptual Entity] isa [Entity]
NCIt concept  Hierarchy: Physical Examination Finding &gt; Clinical Test Result &gt; Finding &gt; Disease, Disorder or Finding
NCIt SemNet Hierarchy: [Finding] isa [Conceptual Entity] isa [Entity]
2)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t>
  </si>
  <si>
    <t xml:space="preserve">1.	923 C0944980:Physical Exam findings (Physical findings:Finding:Point in time:^Patient:Nominal:Observed {LNC,MTH,NLMSubSyn}) [Clinical Attribute]
2.  1000 C1744699:Physical Examination (Physical Exam Domain {MTH,NCI,NCI_CDISC,NLMSubSyn}) [Intellectual Product]
</t>
  </si>
  <si>
    <t>1.	1000 C1744699:Physical Examination (Physical Exam Domain {MTH,NCI,NCI_CDISC,NLMSubSyn}) [Intellectual Product]
2. 923 C0944980:Physical Exam findings (Physical findings:Finding:Point in time:^Patient:Nominal:Observed {LNC,MTH,NLMSubSyn}) [Clinical Attribute]
2.  1000   C1335151:Other Finding {NCI,NLMSubSyn} [Finding]</t>
  </si>
  <si>
    <t>1) UMLS concept "0944980:Physical Exam findings (Physical findings:Finding:Point in time:^Patient:Nominal:Observed {LNC,MTH,NLMSubSyn}) [Clinical Attribute" ]is not present in NCI dictionaries. Using manually found  in NCI metathesaurus Physical Examination Finding (C83119)</t>
  </si>
  <si>
    <t xml:space="preserve">1.	1000 C1744699:Physical Examination (Physical Exam Domain {MTH,NCI,NCI_CDISC,NLMSubSyn}) [Intellectual Product]
2.    912   C0944980:Physical Exam findings (Physical findings:Finding:Point in time:^Patient:Nominal:Observed {LNC,MTH,NLMSubSyn}) [Clinical Attribute]
 </t>
  </si>
  <si>
    <t xml:space="preserve">1) [Intellectual Product] isa [Conceptual Entity] isa {Entity] 
2) [Clinical Attribute] isa [Organism Attribute] isa [Conceptual Entity] isa [Entity]
</t>
  </si>
  <si>
    <t>1) 1000 C1744699:Physical Examination (Physical Exam Domain {MTH,NCI,NCI_CDISC,NLMSubSyn}) [Intellectual Product]
2) 912 C0944980:Physical Exam findings (Physical findings:Finding:Point in time:^Patient:Nominal:Observed {LNC,MTH,NLMSubSyn}) [Clinical Attribute]</t>
  </si>
  <si>
    <t>1) [Finding] isa [Conceptual Entity] isa [Entity]
2 [Diagnostic Procedure] isa [Health Care Activity] isa [Occupational Activity] isa [Activity] isa [Event]</t>
  </si>
  <si>
    <t xml:space="preserve">1) Physical Examination (C20989)
2) Physical Examination Finding (C83119)
</t>
  </si>
  <si>
    <t xml:space="preserve">1) Physical Examination &gt; Medical Examination &gt; Diagnostic Procedure &gt; Clinical or Research Activity &gt; Activity
2) Physical Examination Finding &gt; Clinical Test Result &gt; Finding &gt; Disease, Disorder or Finding
</t>
  </si>
  <si>
    <t xml:space="preserve">1) [Intellectual Product] isa [Conceptual Entity] isa {Entity]
2) [Clinical Attribute] isa [Organism Attribute] isa [Conceptual Entity] isa [Entity]
3) [Finding] isa [Conceptual Entity] isa [Entity] </t>
  </si>
  <si>
    <t>1) Physical Examination (C20989)
2) Physical Examination Finding (C83119)
3) Other Finding (C36295)</t>
  </si>
  <si>
    <t>1)  Physical Examination &gt; Medical Examination &gt; Diagnostic Procedure &gt; Clinical or Research Activity &gt; Activity
2) Physical Examination Finding &gt; Clinical Test Result &gt; Finding &gt; Disease, Disorder or Finding
3) Other Finding &gt; Finding &gt; Disease Disorder or Finding</t>
  </si>
  <si>
    <t>1) [Diagnostic Procedure] isa [Health Care Activity] isa [Occupational Activity] isa [Activity] isa [Event]
 [Finding] isa [Conceptual Entity] isa [Entity]
3)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</si>
  <si>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
3)	UMLS SemNet Hierarchy: [Finding] isa [Conceptual Entity] isa [Entity]
NCIt concept  Hierarchy: Other Finding &gt; Finding &gt; Disease Disorder or Finding
NCIt SemNet Hierarchy: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</si>
  <si>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t>
  </si>
  <si>
    <t>Vital Signs Measurement; Unit of Measure;</t>
  </si>
  <si>
    <t>#</t>
  </si>
  <si>
    <t>COVID CDE Domain</t>
  </si>
  <si>
    <t xml:space="preserve">Demographics </t>
  </si>
  <si>
    <t xml:space="preserve">Eligibility, Enrollment &amp; Informed Consent </t>
  </si>
  <si>
    <t xml:space="preserve">Comorbidities </t>
  </si>
  <si>
    <t>Risk Behaviors</t>
  </si>
  <si>
    <t xml:space="preserve">COVID Testing &amp; Tracing </t>
  </si>
  <si>
    <t>Physical Exams &amp; Findings</t>
  </si>
  <si>
    <t xml:space="preserve">Diagnosis &amp; Disease Progression </t>
  </si>
  <si>
    <t>Housing &amp; Food Insecurity (no food CDEs BTW)</t>
  </si>
  <si>
    <t>Mitigation Strategies</t>
  </si>
  <si>
    <t>Language &amp; Heritage</t>
  </si>
  <si>
    <t>COVID Qualitative Measures</t>
  </si>
  <si>
    <t>Clinical Events &amp; Monitoring</t>
  </si>
  <si>
    <t xml:space="preserve">Outcomes </t>
  </si>
  <si>
    <t>Hospitalization</t>
  </si>
  <si>
    <t>Treatment</t>
  </si>
  <si>
    <t>Total</t>
  </si>
  <si>
    <t># of CDEs</t>
  </si>
  <si>
    <t>1.	1000 C1744699:Physical Examination (Physical Exam Domain {MTH,NCI,NCI_CDISC,NLMSubSyn}) [Intellectual Product]
2.	913 C1264639:Date-time (Date/Time {LNC,MTH,NCI,SNOMEDCT_US}) [Temporal Concept]
3. 1000 C0700287:Reported (Reporting {AOD,CHV,LNC,MTH,NCI,SNOMEDCT_US}) [Health Care Activity]</t>
  </si>
  <si>
    <t>1) Physical Examination (C20989)
2) Date and Time (C37939)
3) Not Reported (C43234) - found manually</t>
  </si>
  <si>
    <t>1) [Intellectual Product] isa [Conceptual Entity] isa {Entity]
2) [Temporal Concept] isa [Idea or Concept] isa [Conceptual Entity] isa [Entity] 
3) [Health Care Activity] isa [Occupational Activity] isa [Activity] isa [Event]</t>
  </si>
  <si>
    <t>1) Physical Examination &gt; Medical Examination &gt; Diagnostic Procedure &gt; Clinical or Research Activity &gt; Activity
2) Date and Time &gt; Temporal Qualifier &gt; Qualifier &gt; Property or Attribute
3) Not Reported &gt; General Qualifier &gt; Qualifier &gt; Property or attribute</t>
  </si>
  <si>
    <t>1) [Diagnostic Procedure] isa [Health Care Activity] isa [Occupational Activity] isa [Activity] isa [Event]
2) [Temporal Concept] isa [Idea or Concept] isa [Conceptual Entity] isa [Entity] 
3) [Qualitative Concept] isa [Idea or Concept] isa [Conceptual Entity] isa [Entity]</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</si>
  <si>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3) UMLS SemNet Hierarchy: [Health Care Activity] isa [Occupational Activity] isa [Activity] isa [Event]
NCIt concept  Hierarchy: Not Reported &gt; General Qualifier &gt; Qualifier &gt; Property or attribute
NCIt SemNet Hierarchy: [Qualitative Concept] isa [Idea or Concept] isa [Conceptual Entity] isa [Entity]
</t>
  </si>
  <si>
    <t>apply</t>
  </si>
  <si>
    <t>Self-Reported COVID-19 Diagnosis Date</t>
  </si>
  <si>
    <t xml:space="preserve">COVID-19 Disease Severity*
</t>
  </si>
  <si>
    <t>Chest-X-Ray Result</t>
  </si>
  <si>
    <t>Date of Chest Examination</t>
  </si>
  <si>
    <t xml:space="preserve">COVID-19 Case Classification </t>
  </si>
  <si>
    <t>COVID-19 Case Classification Date</t>
  </si>
  <si>
    <t>COVID-19 Complication Type</t>
  </si>
  <si>
    <t>COVID-19 Complication Specify Other Type</t>
  </si>
  <si>
    <t>COVID-19 Complication Occurrence Indicator</t>
  </si>
  <si>
    <t>Diagnosis &amp; Disease Progression</t>
  </si>
  <si>
    <t xml:space="preserve">Have you been diagnosed with COVID?
</t>
  </si>
  <si>
    <t>When were you diagnosed with COVID?</t>
  </si>
  <si>
    <t>What is the COVID-19 severity at time of diagnosis?</t>
  </si>
  <si>
    <t xml:space="preserve">Does the patient appear to have an abnormal chest X- ray related to COVID?
(Abnormal as related to COVID – Looking for infiltrates or changes in the lung, not other older issues in the chest x-ray)     </t>
  </si>
  <si>
    <t xml:space="preserve">What was the date of the imaging examination? </t>
  </si>
  <si>
    <t xml:space="preserve">Classification of the diagnosis: </t>
  </si>
  <si>
    <t>What is the date of this diagnosis classification/confirmation?</t>
  </si>
  <si>
    <t xml:space="preserve">Did the patient develop any of the following complications as a result of COVID: </t>
  </si>
  <si>
    <t>Other Complication, Specify:</t>
  </si>
  <si>
    <t>Self-Report (C74528)
COVID-19 Infection (C171133)
Diagnosis (C15220)
Occurrence Indicator (C127786)</t>
  </si>
  <si>
    <t>Self-Report (C74528)
COVID-19 Infection (C171133)
Diagnosis (C15220)
Date (C25164)</t>
  </si>
  <si>
    <t>COVID-19 Infection (C171133)
Severity (C25676)</t>
  </si>
  <si>
    <t xml:space="preserve">Chest (C25389)
X-Ray Imaging (C38101)
Examination (C131902)
Result (C20200)
</t>
  </si>
  <si>
    <t>Chest (C25389)
X-Ray Imaging (C38101)
Examination (C131902)
Date (C25164)</t>
  </si>
  <si>
    <t>COVID-19 Infection (C171133)
Case (C49152)
Classification (C25161)
Type (C25284)</t>
  </si>
  <si>
    <t>COVID-19 Infection (C171133)
Case (C49152)
Classification (C25161)
Date and Time (C37939)</t>
  </si>
  <si>
    <t xml:space="preserve">COVID-19 Infection (C171133)
Complication (C2959)
Type (C25284)
</t>
  </si>
  <si>
    <t>COVID-19 Infection (C171133)
Complication (C2959)
Specify Other (C157106)
Type (C25284)</t>
  </si>
  <si>
    <t>COVID-19 Infection (C171133)
Complication (C2959)
Occurrence Indicator (C127786)</t>
  </si>
  <si>
    <t>COVID Specific;Diagnosis;COVID-19 Diagnosis;</t>
  </si>
  <si>
    <t>COVID Specific;Diagnosis;Chest Examination;</t>
  </si>
  <si>
    <t>COVID Specific;Treatment;Complications;</t>
  </si>
  <si>
    <t>Self-Reported COVID-19 Diagnosis Occurrence</t>
  </si>
  <si>
    <t xml:space="preserve">COVID-19 Disease Severity
</t>
  </si>
  <si>
    <t>COVID-19 Case</t>
  </si>
  <si>
    <t>COVID-19 Case Date</t>
  </si>
  <si>
    <t>COVID-19 Complication</t>
  </si>
  <si>
    <t>COVID-19 Complication Other</t>
  </si>
  <si>
    <t>COVID-19 Complication Occurrence</t>
  </si>
  <si>
    <t>COVID;Diagnosis;COVID-19 Diagnosis;</t>
  </si>
  <si>
    <t>COVID Diagnosis;COVID-19 Diagnosis;</t>
  </si>
  <si>
    <t>COVID;Diagnosis;Chest Examination;</t>
  </si>
  <si>
    <t>Self-Report; COVID-19 Infection; Diagnosis; Occurrence</t>
  </si>
  <si>
    <t xml:space="preserve">COVID-19 Infection; Case; Classification; </t>
  </si>
  <si>
    <t xml:space="preserve">COVID-19 Infection; Complication; </t>
  </si>
  <si>
    <t xml:space="preserve">Self-Report ; COVID-19 Infection; Diagnosis; Date; </t>
  </si>
  <si>
    <t xml:space="preserve">COVID-19 Infection; Severity; </t>
  </si>
  <si>
    <t xml:space="preserve">Chest; X-Ray Imaging; Examination; Result; 
</t>
  </si>
  <si>
    <t xml:space="preserve">Chest; X-Ray Imaging; Examination; Date; </t>
  </si>
  <si>
    <t xml:space="preserve">COVID-19 Infection; Case; Classification; Date and Time; </t>
  </si>
  <si>
    <t xml:space="preserve">COVID-19 Infection; Complication; 
</t>
  </si>
  <si>
    <t xml:space="preserve">Processing inter_03282022_13:31:34_88643_olgav.vovk@gmail.com_190376741.tmp.tx.1: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inter_03282022_13:31:34_88643_olgav.vovk@gmail.com_190376741.tmp.tx.2: Self-Report; COVID-19 Infection; Diagnosis; Occurrence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Occurrence	COVID
&gt;&gt;&gt;&gt;&gt; Phrase
occurrence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</si>
  <si>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inter_03282022_13:32:16_88975_olgav.vovk@gmail.com_486064886.tmp.tx.1: Diagnosis &amp; Disease Progression	Self-Reported COVID-19 Diagnosis Date	When were you diagnosed with COVID?	
Phrase: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&gt;&gt;&gt;&gt;&gt; Phrase
diagnosed with covid
&lt;&lt;&lt;&lt;&lt; Phrase
Processing inter_03282022_13:32:16_88975_olgav.vovk@gmail.com_486064886.tmp.tx.2: Self-Report ; COVID-19 Infection; Diagnosis; Date;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</si>
  <si>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inter_03282022_13:33:32_89708_olgav.vovk@gmail.com_48025390.tmp.tx.1: Diagnosis &amp; Disease Progression	COVID-19 Disease Severity; What is the COVID-19 severity at time of diagnosis?	
Phrase: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&gt;&gt;&gt;&gt;&gt; Phrase
the covid 19 severity at time of diagnosis
&lt;&lt;&lt;&lt;&lt; Phrase
Processing inter_03282022_13:33:32_89708_olgav.vovk@gmail.com_48025390.tmp.tx.2: COVID-19 Infection; Severity; COVID 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Severity
&gt;&gt;&gt;&gt;&gt; Phrase
severity
&lt;&lt;&lt;&lt;&lt; Phrase
&gt;&gt;&gt;&gt;&gt; Mappings
Meta Mapping (1000):
  1000   C0439793:Severity (Severities {CHV,MTH,NCI,NCI_CDISC,SNMI,SNOMEDCT_US})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&lt;&lt;&lt;&lt;&lt; Mappings
Phrase: ;COVID-19 Diagnosis
&gt;&gt;&gt;&gt;&gt; Phrase
covid 19 diagnosis
&lt;&lt;&lt;&lt;&lt; Phrase
&gt;&gt;&gt;&gt;&gt; Mappings
Meta Mapping (827):
   827   C0011900:DIAGNOSIS (Diagnosis {AOD,CCS,CHV,CSP,HL7V3.0,LCH,LCH_NW,LNC,MCM,MSH,MTH,NCI,NCI_CDISC,NCI_NCI-GLOSS,NCI_NICHD,SNOMEDCT_US}) [Diagnostic Procedure]
&lt;&lt;&lt;&lt;&lt; Mappings
Phrase: ;
&gt;&gt;&gt;&gt;&gt; Phrase
&lt;&lt;&lt;&lt;&lt; Phrase
      </t>
  </si>
  <si>
    <t xml:space="preserve">Processing inter_03282022_13:34:34_46586_olgav.vovk@gmail.com_252719034.tmp.tx.1: Diagnosis &amp; Disease Progression	Chest-X-Ray Result	"Does the patient appear to have an abnormal chest X- ray related to COVID? 
Phrase: Diagnosis &amp; Disease Progression	Chest-X-Ray Result	"
&gt;&gt;&gt;&gt;&gt; Phrase
diagnosis disease progression chest x ray result
&lt;&lt;&lt;&lt;&lt; Phrase
&gt;&gt;&gt;&gt;&gt; Mappings
Meta Mapping (877):
   877   C0679250:Disease Result (Disease Outcome {AOD,CHV,LNC,MTH,NCI,NLMSubSyn}) [Finding]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inter_03282022_13:34:34_46586_olgav.vovk@gmail.com_252719034.tmp.tx.2: (Abnormal as related to COVID – Looking for infiltrates or changes in the lung, not other older issues in the chest x-ray) 	Chest; X-Ray Imaging; Examination; Result; COVID;Diagnosis;Chest Examination;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C0043309:Xray (Roentgen Rays {AOD,CHV,CSP,LCH,LCH_NW,LNC,MEDLINEPLUS,MSH,MTH,NCI,NCI_CDISC,NCI_NCI-GLOSS,NLMSubSyn,SNM,SNMI,SNOMEDCT_US}) [Natural Phenomenon or Process]
  1000   C1306645:X-ray (Plain x-ray {CHV,LNC,MTH,NCI,NCI_CTRP,NCI_FDA,NLMSubSyn,SNOMEDCT_US}) [Diagnostic Procedure]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N C2825142:Result (Experimental Result {MTH,NCI,NLMSubSyn}) [Finding]
&lt;&lt;&lt;&lt;&lt; Mappings
Phrase: ; COVID
&gt;&gt;&gt;&gt;&gt; Phrase
covid
&lt;&lt;&lt;&lt;&lt; Phrase
Phrase: ;Diagnosis
&gt;&gt;&gt;&gt;&gt; Phrase
diagnosis
&lt;&lt;&lt;&lt;&lt; Phrase
&gt;&gt;&gt;&gt;&gt; Mappings
Meta Mapping (1000):
  1000   C1704338:diagnosis (diagnosis aspect {MSH,MTH}) [Functional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</si>
  <si>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inter_03282022_13:35:32_90909_olgav.vovk@gmail.com_6506905.tmp.tx.1: Diagnosis &amp; Disease Progression	Date of Chest Examination	What was the date of the imaging examination? 	
Phrase: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&gt;&gt;&gt;&gt;&gt; Phrase
the date of the imaging examination
&lt;&lt;&lt;&lt;&lt; Phrase
&gt;&gt;&gt;&gt;&gt; Mappings
Meta Mapping (820):
   820   C2826643:date of examination (Physical Examination Date {NCI,NCI_CDISC,NCI_ICDC}) [Temporal Concept]
&lt;&lt;&lt;&lt;&lt; Mappings
Processing inter_03282022_13:35:32_90909_olgav.vovk@gmail.com_6506905.tmp.tx.2: Chest; X-Ray Imaging; Examination; Date; 	COVID Specific; Diagnosis; Chest Examination;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</si>
  <si>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inter_03282022_13:36:30_47304_olgav.vovk@gmail.com_313185919.tmp.tx.1: Diagnosis &amp; Disease Progression	COVID-19 Case	Classification of the diagnosis: 	COVID-19 Infection; Case; Classification; 	COVID Specific; Diagnosis; COVID-19 Diagnosis;
Phrase: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</si>
  <si>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inter_03282022_13:37:15_91944_olgav.vovk@gmail.com_436886918.tmp.tx.1: Diagnosis &amp; Disease Progression	COVID-19 Case Date	What is the date of this diagnosis classification/confirmation?	
Phrase: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&gt;&gt;&gt;&gt;&gt; Phrase
the date of this diagnosis classification confirmation
&lt;&lt;&lt;&lt;&lt; Phrase
&gt;&gt;&gt;&gt;&gt; Mappings
Meta Mapping (804):
   804   C2316983:Date of Diagnosis (Date of diagnosis {LNC,MTH,NCI,NCI_GDC,NCI_ICDC,SNOMEDCT_US}) [Temporal Concept]
&lt;&lt;&lt;&lt;&lt; Mappings
Processing inter_03282022_13:37:15_91944_olgav.vovk@gmail.com_436886918.tmp.tx.2: COVID-19 Infection; Case; Classification; Date and Time; COVID;Diagnosis;COVID-19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Date and Time
&gt;&gt;&gt;&gt;&gt; Phrase
date and time
&lt;&lt;&lt;&lt;&lt; Phrase
&gt;&gt;&gt;&gt;&gt; Mappings
Meta Mapping (913):
   913   C1264639:Date-time (Date/Time {LNC,MTH,NCI,SNOMEDCT_US})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</si>
  <si>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inter_03282022_13:38:23_48115_olgav.vovk@gmail.com_138985285.tmp.tx.1: Diagnosis &amp; Disease Progression	COVID-19 Complication Type	Did the patient develop any of the following complications as a result of COVID: COVID-19 Infection; Complication; COVID Specific; Treatment; Complications;
Phrase: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</si>
  <si>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inter_03282022_13:39:22_93063_olgav.vovk@gmail.com_258720893.tmp.tx.1: Diagnosis &amp; Disease Progression	COVID-19 Complication Specify Other Type	Other Complication, Specify:	COVID-19 Infection; Complication; COVID Specific; Treatment; Complications;
Phrase: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</si>
  <si>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inter_03282022_13:40:12_93627_olgav.vovk@gmail.com_546368371.tmp.tx.1: Diagnosis &amp; Disease Progression	COVID-19 Complication Occurrence Indicator	For each item: COVID-19 Infection; Complication; COVID Specific; Treatment; Complications;
Phrase: Diagnosis &amp; Disease Progression	COVID-19 Complication Occurrence Indicator	For each item
&gt;&gt;&gt;&gt;&gt; Phrase
diagnosis disease progression covid 19 complication occurrence indicator for each item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</si>
  <si>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1.	1000 C2700446:SELF-REPORT (Self-Report {AOD,MSH,MTH,NCI,NCI_CDISC,NCI_FDA,SNOMEDCT_US}) [Research Activity]
2.	1000 C1704656:DIAGNOSIS (Diagnosis Study {MTH,NCI,NCI_CDISC}) [Research Activity]
3.	827 C0009450:Infection, NOS (Communicable Diseases {AOD,CHV,COSTAR,CSP,LCH,LCH_NW,LNC,MEDLINEPLUS,MSH,MTH,MTHICD9,NCI,NCI_CTRP,NCI_NICHD,NLMSubSyn,SNMI,SNOMEDCT_US}) [Disease or Syndrome]</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</si>
  <si>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
4.	827 C0009450:Infection, NOS (Communicable Diseases {AOD,CHV,COSTAR,CSP,LCH,LCH_NW,LNC,MEDLINEPLUS,MSH,MTH,MTHICD9,NCI,NCI_CTRP,NCI_NICHD,NLMSubSyn,SNMI,SNOMEDCT_US}) [Disease or Syndrome]
5.	842 C1302584:Reported Date (Date of report {NCI,NCI_BRIDG_3_0_3,NCI_BRIDG_5_3,SNOMEDCT_US}) [Temporal Concept]</t>
  </si>
  <si>
    <t>1.	1000 C0439793:Severity (Severities {CHV,MTH,NCI,NCI_CDISC,SNMI,SNOMEDCT_US}) [Qualitative Concept]
2.	861 C0011900:DIAGNOSIS (Diagnosis {AOD,CCS,CHV,CSP,HL7V3.0,LCH,LCH_NW,LNC,MCM,MSH,MTH,NCI,NCI_CDISC,NCI_NCI-GLOSS,NCI_NICHD,SNOMEDCT_US}) [Diagnostic Procedure]
3.	827 C0009450:Infection, NOS (Communicable Diseases {AOD,CHV,COSTAR,CSP,LCH,LCH_NW,LNC,MEDLINEPLUS,MSH,MTH,MTHICD9,NCI,NCI_CTRP,NCI_NICHD,NLMSubSyn,SNMI,SNOMEDCT_US}) [Disease or Syndrome]
4.	877 C0521117:Severity, Disease (Severity of illness {AOD,CHV,MSH,MTH,NLMSubSyn,SNMI,SNOMEDCT_US}) [Qualitative Concept]</t>
  </si>
  <si>
    <t>1.	1000 C0043299:X-RAY (Diagnostic radiologic examination {CHV,ICD9CM,MEDLINEPLUS,MSH,MTH,NCI,NCI_CDISC,NCI_CTRP,NLMSubSyn,PDQ,SNM,SNMI,SNOMEDCT_US}) [Diagnostic Procedure]
2.	1000 C0011923:Imaging (Diagnostic Imaging {AOD,CHV,CSP,HL7V3.0,ICD9CM,LCH,LCH_NW,LNC,MEDLINEPLUS,MSH,MTH,NCI,NCI_CTRP,NCI_GDC,NLMSubSyn,PDQ,SNMI,SNOMEDCT_US}) [Diagnostic Procedure]
3.	1000 C0011008:DATE (Date in time {CHV,LNC,MSH,MTH,NCI,NCI_BRIDG_5_3,NCI_CareLex,NCI_NICHD,SNOMEDCT_US}) [Temporal Concept]
4.	1000 C1527391:Chest (Anterior thoracic region {MTH,NLMSubSyn,UWDA}) [Body Location or Region]
5.	1000 C1704656:DIAGNOSIS (Diagnosis Study {MTH,NCI,NCI_CDISC}) [Research Activity]
6.	1000 C4321457:Examination {MTH,NCI} [Activity]
7.	820 C2826643:date of examination (Physical Examination Date {NCI,NCI_CDISC,NCI_ICDC}) [Temporal Concept]</t>
  </si>
  <si>
    <t>1.	1000 C0008902:Classification {AOD,CHV,LCH,LCH_NW,MSH,MTH,NCI,NLMSubSyn,PDQ,SNMI,SNOMEDCT_US} [Classification]
2.	1000 C1704656:DIAGNOSIS (Diagnosis Study {MTH,NCI,NCI_CDISC}) [Research Activity]
3.	827 C0009450:Infection, NOS (Communicable Diseases {AOD,CHV,COSTAR,CSP,LCH,LCH_NW,LNC,MEDLINEPLUS,MSH,MTH,MTHICD9,NCI,NCI_CTRP,NCI_NICHD,NLMSubSyn,SNMI,SNOMEDCT_US}) [Disease or Syndrome]</t>
  </si>
  <si>
    <t>1.	1000 C1704656:DIAGNOSIS (Diagnosis Study {MTH,NCI,NCI_CDISC}) [Research Activity]
2.	913 C1264639:Date-time (Date/Time {LNC,MTH,NCI,SNOMEDCT_US}) [Temporal Concept]
3.	1000 C0008902:Classification {AOD,CHV,LCH,LCH_NW,MSH,MTH,NCI,NLMSubSyn,PDQ,SNMI,SNOMEDCT_US} [Classification]
4.	804 C2316983:Date of Diagnosis (Date of diagnosis {LNC,MTH,NCI,NCI_GDC,NCI_ICDC,SNOMEDCT_US}) [Temporal Concept]
5.	827 C0009450:Infection, NOS (Communicable Diseases {AOD,CHV,COSTAR,CSP,LCH,LCH_NW,LNC,MEDLINEPLUS,MSH,MTH,MTHICD9,NCI,NCI_CTRP,NCI_NICHD,NLMSubSyn,SNMI,SNOMEDCT_US}) [Disease or Syndrome]</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</si>
  <si>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893 C1550351:Diagnosis Type {HL7V2.5} [Classification]
5.	861 C0030705:*^patient (Patients {AOD,CHV,HL7V3.0,LCH,LCH_NW,LNC,MSH,MTH,NCI,NCI_CDISC-GLOSS,NCI_DICOM,NCI_FDA,SNOMEDCT_US}) [Patient or Disabled Group]</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</si>
  <si>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1000 C0205369:Specific (Specific qualifier value {CHV,LNC,MTH,NCI,SNMI,SNOMEDCT_US}) [Qualitative Concept]
5.	876 C0544688:disease complication (complication of disease {AOD,CHV,SNM}) [Pathologic Function]</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</si>
  <si>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t>
  </si>
  <si>
    <t>1.	[Research Activity] isa [Occupational Activity] isa [Activity] isa [Event]
2.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</si>
  <si>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[Disease or Syndrome] isa [Pathologic Function] isa [Biologic Function] isa [Natural Phenomenon or Process] isa [Phenomenon or Process] isa [Event]</t>
  </si>
  <si>
    <t>1.	[Qualitative Concept] isa [Idea or Concept] isa [Conceptual Entity] isa [Entity]
2.	[Diagnostic Procedure] isa [Health Care Activity] isa [Occupational Activity] isa [Activity] isa [Event]
3.	[Disease or Syndrome] isa [Pathologic Function] isa [Biologic Function] isa [Natural Phenomenon or Process] isa [Phenomenon or Process] isa [Event]</t>
  </si>
  <si>
    <t>Patient or Disabled Group, T101, A2.9.5</t>
  </si>
  <si>
    <t>[Patient or Disabled Group] isa [Group] isa [Conceptual Entity] isa [Entity]</t>
  </si>
  <si>
    <t>[Body Location or Region] isa [Entity]</t>
  </si>
  <si>
    <t>Body Location or Region, T029, A2.1.5.2</t>
  </si>
  <si>
    <t>1.	[Diagnostic Procedure] isa [Health Care Activity] isa [Occupational Activity] isa [Activity] isa [Event]
2.	[Body Location or Region] isa [Entity]
3.	[Activity] isa [Event]
4.	[Finding] isa [Conceptual Entity] isa [Entity]
5.	[Diagnostic Procedure] isa [Health Care Activity] isa [Occupational Activity] isa [Activity] isa [Event]
6.	[Qualitative Concept] isa [Idea or Concept] isa [Conceptual Entity] isa [Entity]
7.	[Functional Concept] isa [Idea or Concept] isa [Conceptual Entity] isa [Entity]
8.	[Patient or Disabled Group] isa [Group] isa [Conceptual Entity] isa [Entity]
9.	[Pathologic Function] isa [Biologic Function] isa [Natural Phenomenon or Process] isa [Phenomenon or Process] isa [Event]</t>
  </si>
  <si>
    <t>1.	[Diagnostic Procedure] isa [Health Care Activity] isa [Occupational Activity] isa [Activity] isa [Event]
2.	[Temporal Concept] isa [Idea or Concept] isa [Conceptual Entity] isa [Entity]
3.	[Body Location or Region] isa [Entity]
4.	[Research Activity] isa [Occupational Activity] isa [Activity] isa [Event]
5.	[Activity] isa [Event]</t>
  </si>
  <si>
    <t>1.	[Classification] isa [Intellectual Product] isa [Conceptual Entity] isa {Entity]
2.	[Research Activity] isa [Occupational Activity] isa [Activity] isa [Event]
3.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</si>
  <si>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[Classification] isa [Intellectual Product] isa [Conceptual Entity] isa {Entity] 
4.	[Disease or Syndrome] isa [Pathologic Function] isa [Biologic Function] isa [Natural Phenomenon or Process] isa [Phenomenon or Process] isa [Event]</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</si>
  <si>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[Classification] isa [Intellectual Product] isa [Conceptual Entity] isa {Entity]
5.	[Patient or Disabled Group] isa [Group]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</si>
  <si>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[Qualitative Concept] isa [Idea or Concept]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</si>
  <si>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</si>
  <si>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t>
  </si>
  <si>
    <t>1.	[Diagnostic Procedure] isa [Health Care Activity] isa [Occupational Activity] isa [Activity] isa [Event]
2.	[Temporal Concept] isa [Idea or Concept] isa [Conceptual Entity] isa [Entity]</t>
  </si>
  <si>
    <t>804 C2316983:Date of Diagnosis (Date of diagnosis {LNC,MTH,NCI,NCI_GDC,NCI_ICDC,SNOMEDCT_US}) [Temporal Concept]</t>
  </si>
  <si>
    <t>1000 C0009566:Complication {CCS,CHV,CSP,LNC,MTH,MTHMST,NCI,NCI_NCI-GLOSS,NCI_NICHD,SNM,SNMI,SNOMEDCT_US} [Pathologic Function]</t>
  </si>
  <si>
    <t>1. Self-Report (C74528)
2. Diagnosis (C15220)
3. Communicable Disorder (C157825)</t>
  </si>
  <si>
    <t>1. [Intellectual Product] isa [Conceptual Entity] isa {Entity]
2.  [Diagnostic Procedure] isa [Health Care Activity] isa [Occupational Activity] isa [Activity] isa [Event]
3. [Qualitative Concept] isa [Idea or Concept] isa [Conceptual Entity] isa [Entity]</t>
  </si>
  <si>
    <t>1. Self-Report (C74528)
2. Diagnosis (C15220)
3. Date (C25164)</t>
  </si>
  <si>
    <t>1. [Intellectual Product] isa [Conceptual Entity] isa {Entity]
2.  [Diagnostic Procedure] isa [Health Care Activity] isa [Occupational Activity] isa [Activity] isa [Event]
3. [Temporal Concept] isa [Idea or Concept] isa [Conceptual Entity] isa [Entity]</t>
  </si>
  <si>
    <t>1. Self-report &gt; Research or Clinical Assessment Tool &gt; Diagnostic or Prognostoc Tool &gt; Diagnostic Procedure
2. Diagnosis &gt; Doagnostic Procedure &gt; Intervention or Procedure &gt; Clinical or Research Activity &gt; Activity
3. Date &gt; Temporal Qualifier &gt; Qualifier &gt; Property or Attribute</t>
  </si>
  <si>
    <t>1. Severity (C25676)
2. Communicable Disorder (C157825)
3. At Time of Diagnosis (C158810)</t>
  </si>
  <si>
    <t>1. Severity &gt; Property or Attribute
2. Communicable Disorder &gt; Disease Qualifier &gt; Qualifier &gt; Property or Attribute
3. At Time of Diagnosis &gt;  Clinical or Research Assessment Question &gt;  Research or Clinical Assessment Tool &gt;  Diagnostic Procedure &gt; Intervention or Procedure  &gt;  Clinical or Research Activity &gt; Activity</t>
  </si>
  <si>
    <t xml:space="preserve"> 1. For some reason MetaMap did not produce any "date" related concepts. It might make sense to review MetaMap seetings, e.g. to lower trechold from 800 to 700
2. Found manually and added NCIt concept " At Time of Diagnosis (C158810)" because MetaMap did not catch it.</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</si>
  <si>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
5.	958 C0199850:Breast examination (Examination of breast {CHV,LCH_NW,NLMSubSyn,SNMI,SNOMEDCT_US}) [Diagnostic Procedure]
6.	1000 C0011923:Imaging (Diagnostic Imaging {AOD,CHV,CSP,HL7V3.0,ICD9CM,LCH,LCH_NW,LNC,MEDLINEPLUS,MSH,MTH,NCI,NCI_CTRP,NCI_GDC,NLMSubSyn,PDQ,SNMI,SNOMEDCT_US}) [Diagnostic Procedure]
7.	1000 C0700364:APPEAR (Appearance {CHV,LNC,MTH,NCI,NCI_CDISC,SNOMEDCT_US}) [Qualitative Concept]
8.	1000 C1704338:diagnosis (diagnosis aspect {MSH,MTH}) [Functional Concept]
9.	861 C0030705:*^patient (Patients {AOD,CHV,HL7V3.0,LCH,LCH_NW,LNC,MSH,MTH,NCI,NCI_CDISC-GLOSS,NCI_DICOM,NCI_FDA,SNOMEDCT_US}) [Patient or Disabled Group]
10.	861 C0332448:Infiltrates (Infiltration {CHV,LNC,MTH,NCI,NCI_FDA,NLMSubSyn,SNMI,SNOMEDCT_US}) [Pathologic Function]
11.	877 C0679250:Disease Result (Disease Outcome {AOD,CHV,LNC,MTH,NCI,NLMSubSyn}) [Finding]
12.	937 C0436503:ABNORMAL CHEST XRAY (Standard chest X-ray abnormal {CHV,COSTAR,MTH,NCI,NCI_ACC-AHA,NLMSubSyn,SNOMEDCT_US}) [Finding]</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</si>
  <si>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t>
  </si>
  <si>
    <t>1.	[Diagnostic Procedure] isa [Health Care Activity] isa [Occupational Activity] isa [Activity] isa [Event]
2.	[Body Location or Region] isa [Entity]
3.	[Activity] isa [Event]
4.           [Finding] isa [Conceptual Entity] isa [Entity]</t>
  </si>
  <si>
    <t xml:space="preserve">1. X-Ray Imaging (C38101)
2. Chest (C25389)
3. Examination (C131902)
4. Experimental Result (C76125)
</t>
  </si>
  <si>
    <t>1. X-Ray Imaging &gt; Diagnostic Imaging &gt;  Diagnostic Procedure &gt; Intervention or Procedure  &gt;  Clinical or Research Activity &gt; Activity
2. Chest &gt; Body Region &gt; Anatomic Structure, System, or Substance
3. Examination &gt; Action&gt; Activity
4. Experimental Result &gt; Outcome &gt; Conceptual Entity</t>
  </si>
  <si>
    <t>1. [Diagnostic Procedure] isa [Health Care Activity] isa [Occupational Activity] isa [Activity] isa [Event]
2. [Body Location or Region] isa [Entity]
3. [Activity] isa [Event]
4. [Finding] isa [Conceptual Entity] isa [Entity]</t>
  </si>
  <si>
    <t>1.	1000 C0043299:X-RAY (Diagnostic radiologic examination {CHV,ICD9CM,MEDLINEPLUS,MSH,MTH,NCI,NCI_CDISC,NCI_CTRP,NLMSubSyn,PDQ,SNM,SNMI,SNOMEDCT_US}) [Diagnostic Procedure]
2.	1000 C0011008:DATE (Date in time {CHV,LNC,MSH,MTH,NCI,NCI_BRIDG_5_3,NCI_CareLex,NCI_NICHD,SNOMEDCT_US}) [Temporal Concept]</t>
  </si>
  <si>
    <t>1. X-Ray Imaging (Code C38101)
2. Date (C25164)</t>
  </si>
  <si>
    <t>1. [Diagnostic Procedure] isa [Health Care Activity] isa [Occupational Activity] isa [Activity] isa [Event]
2. [Temporal Concept] isa [Idea or Concept] isa [Conceptual Entity] isa [Entity]</t>
  </si>
  <si>
    <t>1. X-Ray Imaging &gt; Diagnostic Imaging &gt;  Diagnostic Procedure &gt; Intervention or Procedure  &gt;  Clinical or Research Activity &gt; Activity
2. Date &gt; Temporal Qualifier &gt; Qualifier &gt; Property or Attribute</t>
  </si>
  <si>
    <t>1. Classification (C25161)
2. Diagnosis (C15220)
3. Communicable Disorder (C157825)</t>
  </si>
  <si>
    <t>1. Classification &gt; Intellectual Property &gt;  Conceptual Entity
2. Diagnosis &gt; Doagnostic Procedure &gt; Intervention or Procedure &gt; Clinical or Research Activity &gt; Activity
3. Communicable Disorder &gt; Disease Qualifier &gt; Qualifier &gt; Property or Attribute</t>
  </si>
  <si>
    <t>Date of Diagnosis (C164339)</t>
  </si>
  <si>
    <t>Complication (C2959)</t>
  </si>
  <si>
    <t>Complication &gt; Finding by Cause &gt; Finding &gt; Disease, Disorder or Finding</t>
  </si>
  <si>
    <t xml:space="preserve">1.	[Research Activity] isa [Occupational Activity] isa [Activity] isa [Event]     
2.            [Research Activity] isa [Occupational Activity] isa [Activity] isa [Event]     
2.	[Disease or Syndrome] isa [Pathologic Function] isa [Biologic Function] isa [Natural Phenomenon or Process] isa [Phenomenon or Process] isa [Event]
</t>
  </si>
  <si>
    <t>1. Self-report &gt; Research or Clinical Assessment Tool &gt; Diagnostic or Prognostoc Tool &gt; Diagnostic Procedure
2. Diagnosis &gt; Diagnostic Procedure &gt; Intervention or Procedure &gt; Clinical or Research Activity &gt; Activity
3. Communicable Disorder &gt; Disease Qualifier &gt; Qualifier &gt; Property or Attribute</t>
  </si>
  <si>
    <t>1.	[Research Activity] isa [Occupational Activity] isa [Activity] isa [Event]
2.	[Research Activity] isa [Occupational Activity] isa [Activity] isa [Event]
3.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</si>
  <si>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[Temporal Concept] isa [Idea or Concept] isa [Conceptual Entity] isa [Entity]
4.	NCIt concept  Hierarchy: Date &gt; Temporal Qualifier &gt; Qualifier &gt; Property or Attribute
5.	NCIt SemNet Hierarchy: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</si>
  <si>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</si>
  <si>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1. [Qualitative Concept] isa [Idea or Concept] isa [Conceptual Entity] isa [Entity]
2. [Qualitative Concept] isa [Idea or Concept] isa [Conceptual Entity] isa [Entity]
3. [Intellectual Product]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</si>
  <si>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[Body Location or Region] isa [Entity]
NCIt concept  Hierarchy: Chest &gt; Body Region &gt; Anatomic Structure, System, or Substance
NCIt SemNet Hierarchy: [Body Location or Region] isa [Entity]
3.	UMLS SemNet Hierarchy: [Activity] isa [Event]
NCIt concept  Hierarchy: Examination &gt; Action&gt; Activity
NCIt SemNet Hierarchy: [Activity] isa [Event]
4.	UMLS SemNet Hierarchy:  [Finding] isa [Conceptual Entity] isa [Entity]
NCIt concept  Hierarchy: Experimental Result &gt; Outcome &gt; Conceptual Entity
NCIt SemNet Hierarchy: [Finding]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</si>
  <si>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&gt; Temporal Qualifier &gt; Qualifier &gt; Property or Attribute
NCIt SemNet Hierarchy: [Temporal Concept] isa [Idea or Concept] isa [Conceptual Entity] isa [Entity]</t>
  </si>
  <si>
    <t>1.	UMLS SemNet Hierarchy: [Classification] isa [Intellectual Product] isa [Conceptual Entity] isa {Entity]
NCIt concept  Hierarchy: Classification &gt; Intellectual Property &gt;  Conceptual Entity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</si>
  <si>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Date of Diagnosis &gt; Date &gt; Temporal Qualifier &gt; Qualifier &gt; Property or Attribute</t>
  </si>
  <si>
    <t>1.	UMLS SemNet Hierarchy: [Temporal Concept] isa [Idea or Concept] isa [Conceptual Entity] isa [Entity]
NCIt concept  Hierarchy: Date of Diagnosis &gt; Date &gt; Temporal Qualifier &gt; Qualifier &gt; Property or Attribute
NCIt SemNet Hierarchy: [Temporal Concept] isa [Idea or Concept] isa [Conceptual Entity] isa [Entity]</t>
  </si>
  <si>
    <t>1.	UMLS SemNet Hierarchy: [Pathologic Function] isa [Biologic Function] isa [Natural Phenomenon or Process] isa [Phenomenon or Process] isa [Event]
NCIt concept  Hierarchy: Complication &gt; Finding by Cause &gt; Finding &gt; Disease, Disorder or Finding
NCIt SemNet Hierarchy: [Finding] isa [Conceptual Entity] isa [Entity]</t>
  </si>
  <si>
    <t>Approach</t>
  </si>
  <si>
    <t>Plan A and Plan B Iteration 1</t>
  </si>
  <si>
    <t>Plan B Iteration  2</t>
  </si>
  <si>
    <t xml:space="preserve">1.	877 C0521117:Severity, Disease (Severity of illness {AOD,CHV,MSH,MTH,NLMSubSyn,SNMI,SNOMEDCT_US}) [Qualitative Concept]
2.	827 C0009450:Infection, NOS (Communicable Diseases {AOD,CHV,COSTAR,CSP,LCH,LCH_NW,LNC,MEDLINEPLUS,MSH,MTH,MTHICD9,NCI,NCI_CTRP,NCI_NICHD,NLMSubSyn,SNMI,SNOMEDCT_US}) [Disease or Syndrome]
</t>
  </si>
  <si>
    <t>1.	[Qualitative Concept] isa [Idea or Concept] isa [Conceptual Entity] isa [Entity]
2.	[Disease or Syndrome] isa [Pathologic Function] isa [Biologic Function] isa [Natural Phenomenon or Process] isa [Phenomenon or Process] isa [Event]</t>
  </si>
  <si>
    <t>1.	UMLS SemNet Hierarchy: [Qualitative Concept] isa [Idea or Concept] isa [Conceptual Entity] isa [Entity]
NCIt concept  Hierarchy: Severity &gt; Property or Attribute
NCIt SemNet Hierarchy: [Qualitative Concept] isa [Idea or Concept] isa [Conceptual Entity] isa [Entity]
2.	UMLS SemNet Hierarchy: [Diagnostic Procedure] isa [Health Care Activity] isa [Occupational Activity] isa [Activity] isa [Event]
NCIt concept  Hierarchy: Communicable Disorder &gt; Disease Qualifier &gt; Qualifier &gt; Property or Attribute
NCIt SemNet Hierarchy: [Qualitative Concept] isa [Idea or Concept] isa [Conceptual Entity] isa [Entity]
3.	UMLS SemNet Hierarchy: 
NCIt concept  Hierarchy: At Time of Diagnosis &gt;  Clinical or Research Assessment Question &gt;  Research or Clinical Assessment Tool &gt;  Diagnostic Procedure &gt; Intervention or Procedure  &gt;  Clinical or Research Activity &gt; Activity
NCIt SemNet Hierarchy: [Intellectual Product] isa [Conceptual Entity] isa {Entity]</t>
  </si>
  <si>
    <t>MetaMap provided the folowing concept "1000 C2825142:Result (Experimental Result {MTH,NCI,NLMSubSyn}) [Finding]" which is defined as "The outcome of an experiment or set of experiments, including observations and primary, processed, and analyzed data. ... (NCI)" which is matches to NCIt Experimental Result (Code C76125)</t>
  </si>
  <si>
    <t>Processing inter_03302022_11:22:54_118276_olgav.vovk@gmail.com_68182624.tmp.tx.1: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inter_03302022_11:22:54_118276_olgav.vovk@gmail.com_68182624.tmp.tx.2: Self-Report; COVID-19 Infection; Diagnosis; Occurrence	COVID;Diagnosis;COVID-19 Diagnosis;" "Diagnosis &amp; Disease Progression	Self-Reported COVID-19 Diagnosis Date	When were you diagnosed with COVID?	Self-Report ; COVID-19 Infection; Diagnosis; Date; 	COVID;Diagnosis;COVID-19 Diagnosis;" "Diagnosis &amp; Disease Progression	COVID-19 Disease Severity; What is the COVID-19 severity at time of diagnosis?	COVID-19 Infection; Severity; COVID Diagnosis;COVID-19 Diagnosis;" "Diagnosis &amp; Disease Progression	Chest-X-Ray Result	""Does the patient appear to have an abnormal chest X- ray related to COVID? 
Phrase: Self-Report
&gt;&gt;&gt;&gt;&gt; Phrase
self report
&lt;&lt;&lt;&lt;&lt; Phrase
&gt;&gt;&gt;&gt;&gt; Mappings
Meta Mapping (1000):
  1000   C0681906:Self-Report (Patient Self-Report {CHV,MTH,NCI,NCI_CTRP}) [Research Activity]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Occurrence	COVID
&gt;&gt;&gt;&gt;&gt; Phrase
occurrence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Self-Report
&gt;&gt;&gt;&gt;&gt; Phrase
diagnosed with covid self report
&lt;&lt;&lt;&lt;&lt; Phrase
&gt;&gt;&gt;&gt;&gt; Mappings
Meta Mapping (806):
   806   C0681906:Self-Report (Patient Self-Report {CHV,MTH,NCI,NCI_CTRP}) [Research Activity]
   806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COVID-19 Infection
&gt;&gt;&gt;&gt;&gt; Phrase
the covid 19 severity at time of diagnosis covid 19 infection
&lt;&lt;&lt;&lt;&lt; Phrase
Phrase: ; Severity
&gt;&gt;&gt;&gt;&gt; Phrase
severity
&lt;&lt;&lt;&lt;&lt; Phrase
&gt;&gt;&gt;&gt;&gt; Mappings
Meta Mapping (1000):
  1000   C0439793:Severity (Severities {CHV,MTH,NCI,NCI_CDISC,SNMI,SNOMEDCT_US}) [Qualitative Concept]
  1000   C0522510:Severity (With intensity {CHV,HPO,MTH,NCI,SNMI,SNOMEDCT_US})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861   C1550350:DIAGNOSIS (Diagnosis Code {HL7V2.5,MTH,NCI}) [Intellectual Product]
   861   C1704338:diagnosis (diagnosis aspect {MSH,MTH}) [Functional Concept]
   861   C1704656:DIAGNOSIS (Diagnosis Study {MTH,NCI,NCI_CDISC}) [Research Activity]
   861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Chest-X-Ray Result	""
&gt;&gt;&gt;&gt;&gt; Phrase
diagnosis disease progression chest x ray result
&lt;&lt;&lt;&lt;&lt; Phrase
&gt;&gt;&gt;&gt;&gt; Mappings
Meta Mapping (877):
   877   C0679250:Disease Result (Disease Outcome {AOD,CHV,LNC,MTH,NCI,NLMSubSyn}) [Finding]
   877   C3542417:Disease Result (CDISC SDTM Disease Outcome Terminology {MTH,NCI,NCI_CDISC,NLMSubSyn}) [Intellectual Product]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1000   C1883351:To {MTH,NCI} [Qualitative Concept]
  1000   C5202850:TO (GDC Treatment Outcome Terminology {MTH,NCI,NCI_GDC}) [Intellectual Product]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inter_03302022_11:22:54_118276_olgav.vovk@gmail.com_68182624.tmp.tx.3: (Abnormal as related to COVID – Looking for infiltrates or changes in the lung, not other older issues in the chest x-ray) 	Chest; X-Ray Imaging; Examination; Result; COVID;Diagnosis;Chest Examination;" "Diagnosis &amp; Disease Progression	Date of Chest Examination	What was the date of the imaging examination? 	Chest; X-Ray Imaging; Examination; Date; 	COVID Specific; Diagnosis; Chest Examination;" "Diagnosis &amp; Disease Progression	COVID-19 Case	Classification of the diagnosis: 	COVID-19 Infection; Case; Classification; 	COVID Specific; Diagnosis; COVID-19 Diagnosis;" "Diagnosis &amp; Disease Progression	COVID-19 Case Date	What is the date of this diagnosis classification/confirmation?	COVID-19 Infection; Case; Classification; Date and Time; COVID;Diagnosis;COVID-19 Diagnosis;" "Diagnosis &amp; Disease Progression	COVID-19 Complication Type	Did the patient develop any of the following complications as a result of COVID: COVID-19 Infection; Complication; COVID Specific; Treatment; Complications;" "Diagnosis &amp; Disease Progression	COVID-19 Complication Specify Other Type	Other Complication, Specify:	COVID-19 Infection; Complication; COVID Specific; Treatment; Complications;" "Diagnosis &amp; Disease Progression	COVID-19 Complication Occurrence Indicator	For each item: COVID-19 Infection; Complication; COVID Specific; Treatment; Complications;"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C0817096:CHEST (Chest {AOD,CHV,CSP,CST,FMA,HL7V2.5,LCH,LCH_NW,LNC,MSH,MTH,NCI,NCI_CDISC,NCI_GDC,OMIM,SNM,SNMI,SNOMEDCT_US,UWDA}) [Body Location or Region]
  1000   C1527391:Chest (Anterior thoracic region {MTH,NLMSubSyn,UWDA}) [Body Location or Region]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C1274040:Result {MTH,NCI,NCI_BRIDG_3_0_3,NCI_CDISC,NCI_CDISC-GLOSS,NCI_NCI-GLOSS,SNOMEDCT_US} [Functional Concept]
  1000   C1546471:Result (What subject filter - Result {HL7V2.5,MTH}) [Idea or Concept]
  1000   C2825142:Result (Experimental Result {MTH,NCI,NLMSubSyn}) [Finding]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Chest
&gt;&gt;&gt;&gt;&gt; Phrase
the date of the imaging examination chest
&lt;&lt;&lt;&lt;&lt; Phrase
&gt;&gt;&gt;&gt;&gt; Mappings
Meta Mapping (804):
   804   C2826643:date of examination (Physical Examination Date {NCI,NCI_CDISC,NCI_ICDC}) [Temporal Concept]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COVID-19 Infection
&gt;&gt;&gt;&gt;&gt; Phrase
the date of this diagnosis classification confirmation covid 19 infection
&lt;&lt;&lt;&lt;&lt; Phrase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Date and Time
&gt;&gt;&gt;&gt;&gt; Phrase
date and time
&lt;&lt;&lt;&lt;&lt; Phrase
&gt;&gt;&gt;&gt;&gt; Mappings
Meta Mapping (913):
   913   C1264639:Date-time (Date/Time {LNC,MTH,NCI,SNOMEDCT_US}) [Temporal Concept]
   913   C1578687:Date/time (Data types - Date/time {HL7V2.5,MTH}) [Temporal Concept]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Preventive Procedure]
  1000   C1522326:Treatment (Treating {CHV,MTH,NCI,NCI_CDISC}) [Functional Concept]
  1000   C1533734:Treatment (Administration procedure {CHV,LNC,MTH,NCI,NCI_NCI-GLOSS,NLMSubSyn,SNOMEDCT_US}) [Therapeutic or Preventive Procedure]
  1000   C1705169:Treatment (Biomaterial Treatment {MTH,NCI}) [Conceptual Entity]
  1000   C3538994:TREATMENT (Treatment Epoch {MTH,NCI,NCI_CDISC,NLMSubSyn}) [Research Activity]
  1000   C3887704:treatment (treatment - ActInformationManagementReason {HL7V3.0,MTH}) [Health Care Activity]
&lt;&lt;&lt;&lt;&lt; Mappings
Phrase: ; Complications
&gt;&gt;&gt;&gt;&gt; Phrase
complications
&lt;&lt;&lt;&lt;&lt; Phrase
&gt;&gt;&gt;&gt;&gt; Mappings
Meta Mapping (1000):
  1000   C0009566:Complications (Complication {CCS,CHV,CSP,LNC,MTH,MTHMST,NCI,NCI_NCI-GLOSS,NCI_NICHD,SNM,SNMI,SNOMEDCT_US}) [Pathologic Function]
  1000   C1171258:complications (Complication Aspects {MSH,MTH}) [Functional Concept]
&lt;&lt;&lt;&lt;&lt; Mappings
Phrase: ;"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861   C1547052:*Type (*Type - Kind of quantity {HL7V2.5,MTH}) [Quantitative Concept]
   861   C5202910:TYPE (GDC Type Terminology {MTH,NCI,NCI_GDC}) [Intellectual Product]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t>
  </si>
  <si>
    <t>batch processing</t>
  </si>
  <si>
    <t xml:space="preserve"> # count	MetaMap Score	
19	1000	 C0011900:DIAGNOSIS (Diagnosis {AOD,CCS,CHV,CSP,HL7V3.0,LCH,LCH_NW,LNC,MCM,MSH,MTH,NCI,NCI_CDISC,NCI_NCI-GLOSS,NCI_NICHD,SNOMEDCT_US}) [Diagnostic Procedure]
14	1000	 C1704338:diagnosis (diagnosis aspect {MSH,MTH}) [Functional Concept]
14	1000	 C1704656:DIAGNOSIS (Diagnosis Study {MTH,NCI,NCI_CDISC}) [Research Activity]
14	1000	 C2316983:Diagnosis (Date of diagnosis {LNC,MTH,NCI,NCI_GDC,NCI_ICDC,SNOMEDCT_US}) [Temporal Concept]
9	1000	 C1550350:DIAGNOSIS (Diagnosis Code {HL7V2.5,MTH,NCI}) [Intellectual Product]
6	827	 C0009450:Infection, NOS (Communicable Diseases {AOD,CHV,COSTAR,CSP,LCH,LCH_NW,LNC,MEDLINEPLUS,MSH,MTH,MTHICD9,NCI,NCI_CTRP,NCI_NICHD,NLMSubSyn,SNMI,SNOMEDCT_US}) [Disease or Syndrome]
6	1000	 C0009566:Complication {CCS,CHV,CSP,LNC,MTH,MTHMST,NCI,NCI_NCI-GLOSS,NCI_NICHD,SNM,SNMI,SNOMEDCT_US} [Pathologic Function]
6	827	 C3714514:INFECTION (Infection {AOD,CHV,COSTAR,CST,DXP,LCH,LCH_NW,LNC,MEDLINEPLUS,MSH,MTH,NCI,NCI_NICHD,PDQ,SNM,SNOMEDCT_US}) [Pathologic Function]
3	1000	 C0039798:treatment (therapeutic aspects {MSH,MTH,NLMSubSyn}) [Functional Concept]
3	1000	 C0087111:Treatment (Therapeutic procedure {AOD,AOT,CHV,CSP,HL7V2.5,HL7V3.0,LCH,LCH_NW,LNC,MSH,MTH,MTHMST,NCI,NCI_CDISC-GLOSS,NCI_CTRP,NCI_ICDC,NCI_NCI-GLOSS,NCI_NCI-HL7,NCI_NICHD,NLMSubSyn,PDQ,SNMI,SNOMEDCT_US}) [Therapeutic or Preventive Procedure]
3	1000	 C1171258:complications (Complication Aspects {MSH,MTH}) [Functional Concept]
3	1000	 C1522326:Treatment (Treating {CHV,MTH,NCI,NCI_CDISC}) [Functional Concept]
3	1000	 C1533734:Treatment (Administration procedure {CHV,LNC,MTH,NCI,NCI_NCI-GLOSS,NLMSubSyn,SNOMEDCT_US}) [Therapeutic or Preventive Procedure]
3	1000	 C2362589:Complication (Complication (attribute) {MTH,SNOMEDCT_US}) [Idea or Concept]
3	1000	 C3538994:TREATMENT (Treatment Epoch {MTH,NCI,NCI_CDISC,NLMSubSyn}) [Research Activity]
3	1000	 C3887704:treatment (treatment - ActInformationManagementReason {HL7V3.0,MTH}) [Health Care Activity]
2	1000	 C0008902:Classification {AOD,CHV,LCH,LCH_NW,MSH,MTH,NCI,NLMSubSyn,PDQ,SNMI,SNOMEDCT_US} [Classification]
2	1000	 C0008903:classification (Taxonomic {MSH,MTH}) [Functional Concept]
2	1000	 C0011008:DATE (Date in time {CHV,LNC,MSH,MTH,NCI,NCI_BRIDG_5_3,NCI_CareLex,NCI_NICHD,SNOMEDCT_US}) [Temporal Concept]
2	1000	 C0011923:Imaging (Diagnostic Imaging {AOD,CHV,CSP,HL7V3.0,ICD9CM,LCH,LCH_NW,LNC,MEDLINEPLUS,MSH,MTH,NCI,NCI_CTRP,NCI_GDC,NLMSubSyn,PDQ,SNMI,SNOMEDCT_US}) [Diagnostic Procedure]
2	1000	 C0034571:X-ray (roentgenographic {MSH,MTH}) [Functional Concept]
2	1000	 C0043299:X-RAY (Diagnostic radiologic examination {CHV,ICD9CM,MEDLINEPLUS,MSH,MTH,NCI,NCI_CDISC,NCI_CTRP,NLMSubSyn,PDQ,SNM,SNMI,SNOMEDCT_US}) [Diagnostic Procedure]
2	1000	 C0043309:Xray (Roentgen Rays {AOD,CHV,CSP,LCH,LCH_NW,LNC,MEDLINEPLUS,MSH,MTH,NCI,NCI_CDISC,NCI_NCI-GLOSS,NLMSubSyn,SNM,SNMI,SNOMEDCT_US}) [Natural Phenomenon or Process]
2	1000	 C0079595:Imaging (Imaging Techniques {AOD,CHV,LNC,MTH,NCI,NCI_CTRP,NCI_GDC,NCI_NCI-GLOSS,NLMSubSyn,PDQ,SNOMEDCT_US}) [Diagnostic Procedure]
2	1000	 C0439793:Severity (Severities {CHV,MTH,NCI,NCI_CDISC,SNMI,SNOMEDCT_US}) [Qualitative Concept]
2	1000	 C0678229:classification (Classification of information {CHV,CSP,MTH}) [Occupational Activity]
2	1000	 C0868928:Case (Case (situation) {CHV,LCH,LNC,MTH,SNOMEDCT_US}) [Functional Concept]
2	1000	 C1306645:X-ray (Plain x-ray {CHV,LNC,MTH,NCI,NCI_CTRP,NCI_FDA,NLMSubSyn,SNOMEDCT_US}) [Diagnostic Procedure]
2	1000	 C1706256:Case (Clinical Study Case {MTH,NCI}) [Conceptual Entity]
2	1000	 C1962945:X-ray (Radiographic imaging procedure {AOD,AOT,CSP,LCH,LCH_NW,LNC,MEDLINEPLUS,MSH,MTH,NLMSubSyn,SNOMEDCT_US}) [Diagnostic Procedure]
2	1000	 C3891450:X-ray (Radiography Study File {MTH,NCI,NCI_CareLex}) [Intellectual Product]
2	958	C0199850:Breast examination (Examination of breast {CHV,LCH_NW,NLMSubSyn,SNMI,SNOMEDCT_US}) [Diagnostic Procedure]
2	913	C1264639:Date-time (Date/Time {LNC,MTH,NCI,SNOMEDCT_US}) [Temporal Concept]
1	1000	 C0009566:Other complication (Complication {CCS,CHV,CSP,LNC,MTH,MTHMST,NCI,NCI_NCI-GLOSS,NCI_NICHD,SNM,SNMI,SNOMEDCT_US}) [Pathologic Function]
1	1000	 C0681906:Self-Report (Patient Self-Report {CHV,MTH,NCI,NCI_CTRP}) [Research Activity]
1	1000	 C0817096:CHEST (Chest {AOD,CHV,CSP,CST,FMA,HL7V2.5,LCH,LCH_NW,LNC,MSH,MTH,NCI,NCI_CDISC,NCI_GDC,OMIM,SNM,SNMI,SNOMEDCT_US,UWDA}) [Body Location or Region]
1	1000	 C1274040:Result {MTH,NCI,NCI_BRIDG_3_0_3,NCI_CDISC,NCI_CDISC-GLOSS,NCI_NCI-GLOSS,SNOMEDCT_US} [Functional Concept]
1	1000	 C1527391:Chest (Anterior thoracic region {MTH,NLMSubSyn,UWDA}) [Body Location or Region]
1	1000	 C1546471:Result (What subject filter - Result {HL7V2.5,MTH}) [Idea or Concept]
1	1000	 C2700446:SELF-REPORT (Self-Report {AOD,MSH,MTH,NCI,NCI_CDISC,NCI_FDA,SNOMEDCT_US}) [Research Activity]
1	1000	 C2825142:Result (Experimental Result {MTH,NCI,NLMSubSyn}) [Finding]
1	937	C0436503:ABNORMAL CHEST XRAY (Standard chest X-ray abnormal {CHV,COSTAR,MTH,NCI,NCI_ACC-AHA,NLMSubSyn,SNOMEDCT_US}) [Finding]
1	806	C0681906:Self-Report (Patient Self-Report {CHV,MTH,NCI,NCI_CTRP}) [Research Activity]
1	842	C1302584:Reported Date (Date of report {NCI,NCI_BRIDG_3_0_3,NCI_BRIDG_5_3,SNOMEDCT_US}) [Temporal Concept]
1	806	C2700446:SELF-REPORT (Self-Report {AOD,MSH,MTH,NCI,NCI_CDISC,NCI_FDA,SNOMEDCT_US}) [Research Activity]
1	804	C2826643:date of examination (Physical Examination Date {NCI,NCI_CDISC,NCI_ICDC}) [Temporal Concept]
1	835	C5237794:Date of Disease Progression {NCI,NCI_ICDC} [Temporal Concept]</t>
  </si>
  <si>
    <t>refer to "Diagnosis &amp; Disease batch" tab for more detail</t>
  </si>
  <si>
    <r>
      <t xml:space="preserve">Self-Reported COVID-19 Diagnosis Occurrence </t>
    </r>
    <r>
      <rPr>
        <strike/>
        <sz val="11"/>
        <rFont val="Calibri"/>
        <family val="2"/>
        <scheme val="minor"/>
      </rPr>
      <t>Indicator*</t>
    </r>
  </si>
  <si>
    <t>MetaMap settings, under review and change</t>
  </si>
  <si>
    <t>The list of stop words, in progress</t>
  </si>
  <si>
    <t>CDE Domains</t>
  </si>
  <si>
    <t>Shared Living Space Number of Individuals</t>
  </si>
  <si>
    <t xml:space="preserve">Years at Residence </t>
  </si>
  <si>
    <t>Housing &amp; Food Insecurity</t>
  </si>
  <si>
    <t>Are you a resident in a special setting where the risk of COVID-19 transmission may be high? (This may include shared housing such as long-term care, correctional and detention facilities and group homes.)</t>
  </si>
  <si>
    <t xml:space="preserve">Approximately how many individuals (adult and children) live in the household/place that you live? 
</t>
  </si>
  <si>
    <t xml:space="preserve">If it were necessary, could a member of your household isolate themselves from the rest of your household for as long as needed? </t>
  </si>
  <si>
    <t xml:space="preserve">Years at Current Address  </t>
  </si>
  <si>
    <t>Shared Living Space (C173634)
Occurrence Indicator (C127786)</t>
  </si>
  <si>
    <t xml:space="preserve">Shared Living Space (C173634)
Occupancy (C83477)
</t>
  </si>
  <si>
    <t>Shared Living Space (C173634)
Person (C25190)
Isolation (C25549)
Ability (C78209)
Indicator (C25180)</t>
  </si>
  <si>
    <t xml:space="preserve">Residence (C25273)
Year (C29848)
Duration (C25330)
</t>
  </si>
  <si>
    <t>COVID Specific;SDOH - Housing;Housing;SDOH Living Conditions</t>
  </si>
  <si>
    <t>Person; Housing &amp; Food; Housing</t>
  </si>
  <si>
    <t>Shared Living Space Occurrence</t>
  </si>
  <si>
    <r>
      <t>Shared Living Space Occurrence</t>
    </r>
    <r>
      <rPr>
        <strike/>
        <sz val="10"/>
        <rFont val="Arial"/>
        <family val="2"/>
      </rPr>
      <t xml:space="preserve"> Indicator</t>
    </r>
  </si>
  <si>
    <r>
      <t>Shared Living Space Person Ability to Isolate</t>
    </r>
    <r>
      <rPr>
        <strike/>
        <sz val="10"/>
        <rFont val="Arial"/>
        <family val="2"/>
      </rPr>
      <t xml:space="preserve"> Indicator</t>
    </r>
  </si>
  <si>
    <t>Shared Living Space Person Ability to Isolate</t>
  </si>
  <si>
    <t xml:space="preserve">Shared Living Space Occupancy
</t>
  </si>
  <si>
    <t xml:space="preserve">Shared Living Space  Person Isolation  Ability </t>
  </si>
  <si>
    <t xml:space="preserve">Residence Year  Duration  
</t>
  </si>
  <si>
    <t>MetaMap settings used for mapping following domains</t>
  </si>
  <si>
    <t>E</t>
  </si>
  <si>
    <t>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Housing and Food Insecurity Shared Living Space Number of Individuals Approximately how many individuals (adult and children) live in the household/place that you live Shared Living Space Occupancy COVID Specific SDOH Housing Housing SDOH Living Conditions.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Housing and Food Insecurity Years at Residence Years at Current Address Residence Year Duration Person Housing Food Housing.</t>
  </si>
  <si>
    <t xml:space="preserve">   712   C0337645:LIVING CONDITIONS (Living Conditions {CHV,MSH,NLMSubSyn,SNMI,SNOMEDCT_US}) [Qualitative Concept]</t>
  </si>
  <si>
    <t xml:space="preserve">   696   C2983613:Housing Group {NCI,NCI_CDISC} [Group]</t>
  </si>
  <si>
    <t xml:space="preserve">   661   C0242781:transmission condition (disease transmission {CHV,CSP,LCH_NW,LNC,MSH,MTH,NCI,NCI_NICHD,NLMSubSyn}) [Pathologic Function]</t>
  </si>
  <si>
    <t xml:space="preserve">   659   C0242444:risk Group (Population at Risk {CHV,MSH,MTH,NCI,NLMSubSyn}) [Population Group]</t>
  </si>
  <si>
    <t xml:space="preserve">   645   C0872103:Residential Care Facilities (Assisted Living Facilities {CHV,CSP,LNC,MSH,NCI,NLMSubSyn,SNOMEDCT_US}) [Health Care Related Organization,Manufactured Object]</t>
  </si>
  <si>
    <t xml:space="preserve">   645   C4533522:Food insecurity risk {LNC} [Finding]</t>
  </si>
  <si>
    <t xml:space="preserve">   625   C0037265:long term care Facilities (skilled nursing facility {AOD,CHV,CSP,HL7V3.0,LCH,LNC,MSH,MTH,NCI,NLMSubSyn,SNMI,SNOMEDCT_US}) [Health Care Related Organization,Manufactured Object]</t>
  </si>
  <si>
    <t xml:space="preserve">   619   C0442681:Correctional Facilities (Correctional Institutions {AOD,CHV,CSP,LNC,MSH,MTH,NCI,NCI_CDISC,NLMSubSyn,SNOMEDCT_US}) [Manufactured Object]</t>
  </si>
  <si>
    <t xml:space="preserve">   615   C3494174:Food Insecurity {LNC,MSH,SNOMEDCT_US} [Finding]</t>
  </si>
  <si>
    <t xml:space="preserve">   615   C5203670:COVID 19 (COVID-19 {ICD10CM,MSH,MTH,NLMSubSyn,SNOMEDCT_US}) [Disease or Syndrome]</t>
  </si>
  <si>
    <t xml:space="preserve">   615   C5203676:COVID-19 (2019 novel coronavirus {LNC,MSH,MTH,NCI,NLMSubSyn,SNOMEDCT_US}) [Virus]</t>
  </si>
  <si>
    <t xml:space="preserve">   707   C0337645:LIVING CONDITIONS (Living Conditions {CHV,MSH,NLMSubSyn,SNMI,SNOMEDCT_US}) [Qualitative Concept]</t>
  </si>
  <si>
    <t xml:space="preserve">   653   C0557510:Number in household {SNOMEDCT_US} [Finding]</t>
  </si>
  <si>
    <t xml:space="preserve">   617   C3494174:Food Insecurity {LNC,MSH,SNOMEDCT_US} [Finding]</t>
  </si>
  <si>
    <t xml:space="preserve">   614   C0449788:Number (Count of entities {CHV,MTH,SNOMEDCT_US}) [Quantitative Concept]</t>
  </si>
  <si>
    <t xml:space="preserve">   710   C0337645:LIVING CONDITIONS (Living Conditions {CHV,MSH,NLMSubSyn,SNMI,SNOMEDCT_US}) [Qualitative Concept]</t>
  </si>
  <si>
    <t xml:space="preserve">   613   C0027361:Person (Persons {CHV,HL7V3.0,LCH_NW,LNC,MSH,MTH,NCI,NCI_BRIDG_3_0_3,NCI_BRIDG_5_3,NCI_NICHD,SNOMEDCT_US}) [Population Group]</t>
  </si>
  <si>
    <t xml:space="preserve">   613   C0204727:Isolation (Isolation procedure {CHV,ICD10PCS,ICD9CM,MTH,NLMSubSyn,SNMI,SNOMEDCT_US}) [Therapeutic or Preventive Procedure]</t>
  </si>
  <si>
    <t xml:space="preserve">   631   C2347958:Resident (person) {MTH,NCI} [Population Group]</t>
  </si>
  <si>
    <t xml:space="preserve">   624   C3494174:Food Insecurity {LNC,MSH,SNOMEDCT_US} [Finding]</t>
  </si>
  <si>
    <t xml:space="preserve">   617   C0027361:Person (Persons {CHV,HL7V3.0,LCH_NW,LNC,MSH,MTH,NCI,NCI_BRIDG_3_0_3,NCI_BRIDG_5_3,NCI_NICHD,SNOMEDCT_US}) [Population Group]</t>
  </si>
  <si>
    <t xml:space="preserve">   617   C0237096:Residence (residence {CHV,CSP,LNC,MTH,NCI}) [Spatial Concept]</t>
  </si>
  <si>
    <t xml:space="preserve">   617   C0439234:YEARS (year {CHV,HL7V3.0,MTH,NCI,NCI_CDISC,NCI_FDA,NCI_NCPDP,NCI_UCUM,SNOMEDCT_US}) [Temporal Concept]</t>
  </si>
  <si>
    <t xml:space="preserve">   617   C0449238:Duration (Duration (temporal concept) {CHV,LNC,MTH,NCI,NCI_BRIDG_3_0_3,NCI_BRIDG_5_3,NCI_CDISC,SNMI,SNOMEDCT_US}) [Temporal Concept]</t>
  </si>
  <si>
    <t xml:space="preserve">   617   C1442065:Address {CHV,LNC,MTH,NCI,NCI_BRIDG_3_0_3,NCI_BRIDG_5_3,NCI_CDISC,NCI_NICHD,SNOMEDCT_US} [Intellectual Product]</t>
  </si>
  <si>
    <t>Processing inter_04082022_11:52:37_115296_olgav.vovk@gmail.com_837961230.tmp.tx.1: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Phrase: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&gt;&gt;&gt;&gt;&gt; Phrase
housing and food insecurity shared living space occurrence are you a resident in a special setting where the risk of covid 19 transmission may be high this may include shared housing such as long term care correctional and detention facilities and group homes shared living space occurrence covid specific sdoh housing housing sdoh living conditions
&lt;&lt;&lt;&lt;&lt; Phrase
&gt;&gt;&gt;&gt;&gt; Candidates
Meta Candidates (Total=108; Excluded=21; Pruned=0; Remaining=87)
   712   C0337645:LIVING CONDITIONS (Living Conditions {CHV,MSH,NLMSubSyn,SNMI,SNOMEDCT_US}) [Qualitative Concept]
   696   C2983613:Housing Group {NCI,NCI_CDISC} [Group]
   661   C0242781:transmission condition (disease transmission {CHV,CSP,LCH_NW,LNC,MSH,MTH,NCI,NCI_NICHD,NLMSubSyn}) [Pathologic Function]
           Transmission
   659   C0242444:risk Group (Population at Risk {CHV,MSH,MTH,NCI,NLMSubSyn}) [Population Group]
   655   C1718344:Special care (Special care (attribute) {LNC,MTH,NLMSubSyn}) [Clinical Attribute]
   645   C0872103:Residential Care Facilities (Assisted Living Facilities {CHV,CSP,LNC,MSH,NCI,NLMSubSyn,SNOMEDCT_US}) [Health Care Related Organization,Manufactured Object]
   645   C4533522:Food insecurity risk {LNC} [Finding]
   634 E C0035186:Residential Care Facility (Residential Facilities {AOD,CHV,CSP,LNC,MSH,MTH,NCI}) [Health Care Related Organization,Manufactured Object]
           Residential Facilities
   627   C1710371:Term Group (Term Type {MTH,NCI}) [Idea or Concept]
   625   C0037265:long term care Facilities (skilled nursing facility {AOD,CHV,CSP,HL7V3.0,LCH,LNC,MSH,MTH,NCI,NLMSubSyn,SNMI,SNOMEDCT_US}) [Health Care Related Organization,Manufactured Object]
   625   C1456630:Residential Care (Assisted Living {MEDLINEPLUS}) [Health Care Activity]
   625   C1708733:Long-term care facilities (Long-Term Care Facility {LCH_NW,LNC,MTH,NCI,NCI_FDA,NLMSubSyn}) [Health Care Related Organization,Manufactured Object]
   623   C0338046:Residential home {CHV,NCI,NCI_FDA,SNMI,SNOMEDCT_US} [Manufactured Object]
   619   C0442681:Correctional Facilities (Correctional Institutions {AOD,CHV,CSP,LNC,MSH,MTH,NCI,NCI_CDISC,NLMSubSyn,SNOMEDCT_US}) [Manufactured Object]
   617   C0023977:Long-Term Care (long-term care {AOD,CHV,CSP,MEDLINEPLUS,MSH,MTH,NLMSubSyn}) [Health Care Activity]
   617   C1547194:Long Term Care (Organization unit type - Long Term Care {HL7V2.5,MTH}) [Health Care Related Organization]
   615   C0018257:Group Homes {AOD,CHV,HL7V3.0,LCH_NW,MSH} [Health Care Related Organization,Manufactured Object]
   615   C0443252:Long Term (Long-term {CHV,MTH,NCI,SNOMEDCT_US}) [Temporal Concept]
   615   C3494174:Food Insecurity {LNC,MSH,SNOMEDCT_US} [Finding]
   615   C5203670:COVID 19 (COVID-19 {ICD10CM,MSH,MTH,NLMSubSyn,SNOMEDCT_US}) [Disease or Syndrome]
   615   C5203676:COVID-19 (2019 novel coronavirus {LNC,MSH,MTH,NCI,NLMSubSyn,SNOMEDCT_US}) [Virus]
   613   C0016452:Food {CHV,CSP,HL7V3.0,ICF,ICF-CY,LCH,LCH_NW,LNC,MSH,MTH,NCI,NCI_BRIDG_3_0_3,NCI_BRIDG_5_3,NCI_CRCH,SNM,SNMI,SNOMEDCT_US} [Food]
   613   C0020056:Housing {AOD,CHV,CSP,LCH,LCH_NW,MSH,MTH,SNOMEDCT_US} [Manufactured Object]
   613   C0035647:Risk {AOD,CHV,HL7V3.0,LCH,LCH_NW,LNC,MSH,MTH,NCI} [Idea or Concept]
   613   C0040722:transmission (disease transmission qualifier {MSH,MTH}) [Idea or Concept]
   613   C0205166:LONG (Long {CHV,MTH,NCI,NCI_CDISC,OMIM,SNMI,SNOMEDCT_US}) [Qualitative Concept]
   613   C0205250:High {CHV,MTH,NCI,NCI_GDC,SNMI,SNOMEDCT_US} [Qualitative Concept]
   613   C0205369:Specific (Specific qualifier value {CHV,LNC,MTH,NCI,SNMI,SNOMEDCT_US}) [Qualitative Concept]
   613   C0205555:Special {CHV,MTH,NCI,SNMI,SNOMEDCT_US} [Qualitative Concept]
   613   C0233324:Term (Term Birth {CHV,LNC,MSH,MTH,NCI,NCI_ACC-AHA,NCI_NICHD,NLMSubSyn,SNM,SNMI,SNOMEDCT_US}) [Organism Function]
   613   C0233497:Insecurity {CHV,SNM,SNMI,SNOMEDCT_US} [Mental Process]
   613   C0237876:shared (Sharing (Social Behavior) {AOD,CHV,MTH,NCI}) [Social Behavior]
   613   C0243132:occurrence (occurrence characteristics {MSH,MTH}) [Functional Concept]
   613   C0332257:include (Including (qualifier) {CHV,MTH,NCI,SNMI,SNOMEDCT_US}) [Functional Concept]
   613   C0348080:Conditions (Condition {HL7V3.0,LNC,MTH,NCI,SNOMEDCT_US}) [Qualitative Concept]
   613   C0441833:Group (Groups {CHV,HL7V3.0,MTH,NCI,SNOMEDCT_US}) [Idea or Concept]
   613   C0542559:setting (contextual factors {AOD,CHV,MTH}) [Mental Process]
   613   C0595998:Living (Household composition {CHV,LNC,MTH,SNOMEDCT_US}) [Finding]
   613   C0687744:group (Social group {AOD,CHV,CSP,LCH_NW,MTH,NCI,SNOMEDCT_US}) [Population Group]
   613   C1257890:Group (Population Group {CHV,LNC,MSH,MTH,NCI,NCI_CDISC-GLOSS,NLMSubSyn,SNOMEDCT_US}) [Population Group]
   613   C1299351:High (Abnormally high {CHV,HL7V3.0,MTH,SNOMEDCT_US}) [Qualitative Concept]
   613   C1318139:{Setting} {LNC} [Quantitative Concept]
   613   C1320928:Resident (Resident (physician) {LNC,MTH,NCI,NLMSubSyn,SNOMEDCT_US}) [Professional or Occupational Group]
   613   C1515273:Term (Term (temporal) {MTH,NCI}) [Temporal Concept]
   613   C1519504:Group (Stage Grouping {MTH,NCI}) [Functional Concept]
   613   C1521797:Transmission (transmission process {MTH,NCI,NLMSubSyn,SNOMEDCT_US}) [Natural Phenomenon or Process]
   613   C1522138:Shared (shared attribute {MTH,NCI}) [Functional Concept]
   613   C1549439:Resident (Resident - Procedure Practitioner Identifier Code Type {HL7V2.5,MTH}) [Intellectual Product]
   613   C1552652:SETTING (Parameterized Data Type - Set {MTH,NCI,NCI_CDISC}) [Idea or Concept]
   613   C1552740:specific (Entity Determiner - specific {HL7V3.0,MTH}) [Intellectual Product]
   613   C1552866:include (include - SetOperator {HL7V3.0,MTH}) [Idea or Concept]
   613   C1554210:occurrence (Act Relationship Type - occurrence {HL7V3.0,MTH}) [Idea or Concept]
   613   C1704678:Housing (Housing Device {MTH,NCI,NCI_FDA}) [Manufactured Object]
   613   C1705313:Term (Term (lexical) {MTH,NCI,NCI_CDISC-GLOSS}) [Idea or Concept]
   613   C1705428:Group (Group Object {MTH,NCI}) [Conceptual Entity]
   613   C1705429:Group (User Group {MTH,NCI,NLMSubSyn}) [Population Group]
   613   C1706317:Long (Long Variable {MTH,NCI}) [Qualitative Concept]
   613   C1883067:Space (Space - property {MTH,NCI}) [Spatial Concept]
   613   C1947933:Care (care activity {MTH,NCI}) [Activity]
   613   C2347958:Resident (Resident (person) {MTH,NCI}) [Population Group]
   613   C2700149:HIGH (Value Above Reference Range {MTH,NCI,NCI_CDISC}) [Intellectual Product]
   613   C2700399:Include (Include (action) {MTH,NCI}) [Activity]
   613   C2745955:Occurrence {MTH,NCI,NCI_CDISC,SNOMEDCT_US} [Temporal Concept]
   613   C2826302:TERM (Reported Term {MTH,NCI,NCI_CDISC}) [Intellectual Product]
   613   C3540798:food (Food allergenic extracts {ATC,MTH}) [Immunologic Factor,Pharmacologic Substance]
   613   C3812381:May (Month of May {LNC,MTH,NCI}) [Temporal Concept]
   613   C3835651:Resident (Resident - answer to question {LNC,MTH}) [Finding]
   613   C3887512:high (high - ActExposureLevelCode {HL7V3.0,MTH}) [Idea or Concept]
   613   C3889660:High (High Mitosis-Karyorrhexis Index {MTH,NCI}) [Intellectual Product]
   613   C4321237:High (High Level {LNC,MTH,NCI}) [Finding]
   613   C4520849:Living {LNC,MTH} [Finding]
   613   C4522209:High (IPSS Risk Category High {MTH,NCI}) [Intellectual Product]
   613   C4533435:Setting (Settings (qualitative concept) {LNC,MTH}) [Qualitative Concept]
   613   C4551704:Living (Alive {MTH,NCI,NCI_CDISC,NCI_GDC}) [Conceptual Entity]
   613   C4552904:risk (Subject Risk {MTH,NCI,NCI_CDISC-GLOSS}) [Conceptual Entity]
   613   C5200928:High (High (finding) {LNC,MTH}) [Finding]
   613   C5202936:High (IPSS-R Risk Category High {MTH,NCI}) [Finding]
   613   C5238697:Long (Long Heart Murmur {MTH,NCI,NCI_ACC-AHA}) [Finding]
   608 E C0028688:Long term care facility (Nursing Homes {AOD,CHV,CSP,HL7V3.0,LCH,LCH_NW,LNC,MEDLINEPLUS,MSH,MTH,NCI,NCI_FDA,NCI_NCI-GLOSS,NLMSubSyn,SNMI,SNOMEDCT_US}) [Health Care Related Organization,Manufactured Object]
   600   C3533219:Facility Group (Facility panel {LNC,NLMSubSyn}) [Intellectual Product]
   579 E C0012634:condition (Disease {CHV,CSP,LCH,LCH_NW,LNC,MSH,MTH,NCI,NCI_CDISC-GLOSS,NCI_CTRP,NCI_ICDC,NCI_NCI-GLOSS,NCI_NICHD,SNMI,SNOMEDCT_US}) [Disease or Syndrome]
   579   C0272238:THI (Transient hypogammaglobulinemia of infancy {HPO,ICD10CM,MTH,MTHICD9,NCI,NCI_NICHD,SNM,SNMI,SNOMEDCT_US,SNOMEDCT_VET}) [Disease or Syndrome]
   579   C0442519:HOME (Home environment {AOD,CHV,LNC,MTH,NCI,NCI_CDISC,NCI_FDA,SNOMEDCT_US}) [Spatial Concept]
   579   C1080058:thi (This (eukaryote) {CHV,MTH,NCBI}) [Eukaryote]
   579   C1547538:Facility {HL7V2.5,LNC,NCI} [Manufactured Object]
   579 E C1548795:Live (Live - Specimen Condition {HL7V2.5,MTH}) [Qualitative Concept]
   579   C1553498:Home (home health encounter {MTH,NCI}) [Health Care Activity]
   579 E C1634625:% live {SNOMEDCT_US} [Qualitative Concept]
   579 E C1705253:Condition (Logical Condition {MTH,NCI}) [Conceptual Entity]
   579 E C2982691:Live (Reside {MTH,NCI}) [Activity]
   579 E C3864998:Condition (Condition:Find:Pt:^Patient:Nom {LNC,MTH}) [Clinical Attribute]
   579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541 E C1428114:spatial (TBATA gene {HGNC,MTH,OMIM}) [Gene or Genome]
   541   C1705565:CORRECTION (Correction Report {MTH,NCI,NCI_FDA}) [Intellectual Product]
   541   C1947976:Correction (Correction (change) {LNC,MTH,NCI}) [Functional Concept]
   541 E C5142976:Residential {LNC} [Qualitative Concept]
   529 E C0009647:Conditioning (Conditioning (Psychology) {AOD,CHV,CSP,MSH,MTH,NCI,NCI_NCI-GLOSS,SNM,SNMI,SNOMEDCT_US}) [Mental Process]
   529 E C1701901:Conditional {HL7V3.0,MTH,NCI} [Qualitative Concept]
   529 E C1963686:Conditional (Conditional (Substitution Condition) {HL7V3.0,MTH}) [Functional Concept]
   529 E C4722627:CONDITIONING (Conditioning Clinical Trial Setting {MTH,NCI,NCI_CDISC}) [Health Care Related Organization,Manufactured Object]
   513 E C0719519:corrective {CHV} [Organic Chemical,Pharmacologic Substance]
   507 E C1519605:Conditionality (Transgene Conditionality {MTH,NCI}) [Conceptual Entity]
&lt;&lt;&lt;&lt;&lt; Candidates
Processing inter_04082022_11:52:37_115296_olgav.vovk@gmail.com_837961230.tmp.tx.2: Housing and Food Insecurity Shared Living Space Number of Individuals Approximately how many individuals (adult and children) live in the household/place that you live Shared Living Space Occupancy COVID Specific SDOH Housing Housing SDOH Living Conditions. 
Phrase: Housing and Food Insecurity Shared Living Space Number of Individuals Approximately how many individuals (adult and children) live in the household/place that you live Shared Living Space Occupancy COVID Specific SDOH Housing Housing SDOH Living Conditions.
&gt;&gt;&gt;&gt;&gt; Phrase
housing and food insecurity shared living space number of individuals approximately how many individuals adult and children live in the household place that you live shared living space occupancy covid specific sdoh housing housing sdoh living conditions
&lt;&lt;&lt;&lt;&lt; Phrase
&gt;&gt;&gt;&gt;&gt; Candidates
Meta Candidates (Total=56; Excluded=21; Pruned=0; Remaining=35)
   707   C0337645:LIVING CONDITIONS (Living Conditions {CHV,MSH,NLMSubSyn,SNMI,SNOMEDCT_US}) [Qualitative Concept]
   663   C0277562:adult condition (Adult disease {CHV,NLMSubSyn,SNMI,SNOMEDCT_US}) [Disease or Syndrome]
   662   C0337646:Living place {CHV,SNMI,SNOMEDCT_US} [Spatial Concept]
   653   C0557510:Number in household {SNOMEDCT_US} [Finding]
   620   C0683572:Adult Children {AOD,CHV,HL7V3.0,LCH_NW,MSH,NLMSubSyn} [Family Group]
   617   C3494174:Food Insecurity {LNC,MSH,SNOMEDCT_US} [Finding]
   614   C0001675:ADULT (Adult {AOD,CHV,LNC,MSH,MTH,NCI,NCI_FDA,SNOMEDCT_US}) [Age Group]
   614   C0008059:Children (Child {AOD,CHV,CSP,DXP,HL7V3.0,LCH,LCH_NW,LNC,MSH,MTH,NCI,NCI_FDA,NCI_NICHD,SNMI,SNOMEDCT_US}) [Age Group]
   614   C0016452:Food {CHV,CSP,HL7V3.0,ICF,ICF-CY,LCH,LCH_NW,LNC,MSH,MTH,NCI,NCI_BRIDG_3_0_3,NCI_BRIDG_5_3,NCI_CRCH,SNM,SNMI,SNOMEDCT_US} [Food]
   614   C0020052:Household (Households {CHV,CSP,HL7V3.0,LCH_NW,MSH,NCI}) [Family Group]
   614   C0020056:Housing {AOD,CHV,CSP,LCH,LCH_NW,MSH,MTH,SNOMEDCT_US} [Manufactured Object]
   614   C0205369:Specific (Specific qualifier value {CHV,LNC,MTH,NCI,SNMI,SNOMEDCT_US}) [Qualitative Concept]
   614   C0233497:Insecurity {CHV,SNM,SNMI,SNOMEDCT_US} [Mental Process]
   614   C0237753:*Number (Numbers {CHV,HL7V2.5,LNC,MTH,NCI,NCI_UCUM,SNMI,SNOMEDCT_US}) [Quantitative Concept]
   614   C0237876:shared (Sharing (Social Behavior) {AOD,CHV,MTH,NCI}) [Social Behavior]
   614   C0332232:Approximately (Approximate {CHV,LNC,NCI,SNMI,SNOMEDCT_US}) [Qualitative Concept]
   614   C0348080:Conditions (Condition {HL7V3.0,LNC,MTH,NCI,SNOMEDCT_US}) [Qualitative Concept]
   614   C0442504:Place {AOD,CHV,HL7V3.0,MTH,NCI,NCI_BRIDG_3_0_3,NCI_BRIDG_5_3,NLMSubSyn,SNOMEDCT_US} [Spatial Concept]
   614   C0449788:Number (Count of entities {CHV,MTH,SNOMEDCT_US}) [Quantitative Concept]
   614   C0595998:Living (Household composition {CHV,LNC,MTH,SNOMEDCT_US}) [Finding]
   614   C0680063:Children (Offspring {AOD,CHV,HL7V3.0,MTH,NCI,NCI_CDISC,NCI_GDC,NCI_NCI-GLOSS}) [Family Group]
   614   C1522138:Shared (shared attribute {MTH,NCI}) [Functional Concept]
   614   C1533810:Place (Placement action {LNC,MTH,NCI,SNOMEDCT_US}) [Health Care Activity]
   614   C1552740:specific (Entity Determiner - specific {HL7V3.0,MTH}) [Intellectual Product]
   614   C1704678:Housing (Housing Device {MTH,NCI,NCI_FDA}) [Manufactured Object]
   614   C1704765:Place (Place - dosing instruction imperative {MTH,SNOMEDCT_US}) [Functional Concept]
   614   C1706450:Adult (Legal Adult {MTH,NCI}) [Population Group]
   614   C1882509:Place (put - instruction imperative {MTH,NCI}) [Activity]
   614   C1883067:Space (Space - property {MTH,NCI}) [Spatial Concept]
   614   C2827063:Occupancy {NCI} [Qualitative Concept]
   614   C3540798:food (Food allergenic extracts {ATC,MTH}) [Immunologic Factor,Pharmacologic Substance]
   614   C4520849:Living {LNC,MTH} [Finding]
   614   C4551704:Living (Alive {MTH,NCI,NCI_CDISC,NCI_GDC}) [Conceptual Entity]
   580 E C0012634:condition (Disease {CHV,CSP,LCH,LCH_NW,LNC,MSH,MTH,NCI,NCI_CDISC-GLOSS,NCI_CTRP,NCI_ICDC,NCI_NCI-GLOSS,NCI_NICHD,SNMI,SNOMEDCT_US}) [Disease or Syndrome]
   580   C0027361:Individual (Persons {CHV,HL7V3.0,LCH_NW,LNC,MSH,MTH,NCI,NCI_BRIDG_3_0_3,NCI_BRIDG_5_3,NCI_NICHD,SNOMEDCT_US}) [Population Group]
   580   C0237401:Individual {CHV,LNC,MTH,SNOMEDCT_US} [Population Group]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580 E C4724242:CHILD (Child Relation {MTH,NCI,NCI_CDISC,NCI_GDC}) [Family Group]
   580 E C5236065:Child (Child Individual {MTH,NCI}) [Human]
   558 E C0040607:Training (Training Programs {AOD,CHV,CSP,MSH,MTH,NCI,NLMSubSyn}) [Educational Activity]
   558 E C0220931:Training {CSP,HL7V3.0,MTH,NLMSubSyn,SNOMEDCT_US} [Educational Activity]
   558 E C0336809:Train (Railway train {CHV,MTH,SNM,SNMI,SNOMEDCT_US}) [Manufactured Object]
   558 E C2673163:training (training aspects {MSH,MTH}) [Qualitative Concept]
   542 E C1428114:spatial (TBATA gene {HGNC,MTH,OMIM}) [Gene or Genome]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508 E C1519605:Conditionality (Transgene Conditionality {MTH,NCI}) [Conceptual Entity]
&lt;&lt;&lt;&lt;&lt; Candidates
Processing inter_04082022_11:52:37_115296_olgav.vovk@gmail.com_837961230.tmp.tx.3: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&gt;&gt;&gt;&gt;&gt;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&lt;&lt;&lt;&lt;&lt; Phrase
&gt;&gt;&gt;&gt;&gt; Candidates
Meta Candidates (Total=56; Excluded=22; Pruned=0; Remaining=34)
   710   C0337645:LIVING CONDITIONS (Living Conditions {CHV,MSH,NLMSubSyn,SNMI,SNOMEDCT_US}) [Qualitative Concept]
   615   C3494174:Food Insecurity {LNC,MSH,SNOMEDCT_US} [Finding]
   613   C0016452:Food {CHV,CSP,HL7V3.0,ICF,ICF-CY,LCH,LCH_NW,LNC,MSH,MTH,NCI,NCI_BRIDG_3_0_3,NCI_BRIDG_5_3,NCI_CRCH,SNM,SNMI,SNOMEDCT_US} [Food]
   613   C0020052:Household (Households {CHV,CSP,HL7V3.0,LCH_NW,MSH,NCI}) [Family Group]
   613   C0020056:Housing {AOD,CHV,CSP,LCH,LCH_NW,MSH,MTH,SNOMEDCT_US} [Manufactured Object]
   613   C0027361:Person (Persons {CHV,HL7V3.0,LCH_NW,LNC,MSH,MTH,NCI,NCI_BRIDG_3_0_3,NCI_BRIDG_5_3,NCI_NICHD,SNOMEDCT_US}) [Population Group]
   613   C0027552:Needed (Needs {CHV,MSH,MTH,NCI,SNOMEDCT_US}) [Qualitative Concept]
   613   C0035253:Rest {CHV,CSP,LCH,LCH_NW,LNC,MSH,MTH,NCI,NCI_ACC-AHA,SNOMEDCT_US} [Daily or Recreational Activity]
   613   C0085732:Ability {CHV,LCH,LCH_NW,MSH,MTH,NCI} [Organism Attribute]
   613   C0204727:Isolation (Isolation procedure {CHV,ICD10PCS,ICD9CM,MTH,NLMSubSyn,SNMI,SNOMEDCT_US}) [Therapeutic or Preventive Procedure]
   613   C0205166:LONG (Long {CHV,MTH,NCI,NCI_CDISC,OMIM,SNMI,SNOMEDCT_US}) [Qualitative Concept]
   613   C0205369:Specific (Specific qualifier value {CHV,LNC,MTH,NCI,SNMI,SNOMEDCT_US}) [Qualitative Concept]
   613   C0205409:Isolation (Isolated {CHV,LNC,MTH,NCI,NCI_NCI-GLOSS,SNMI,SNOMEDCT_US}) [Functional Concept]
   613   C0220862:isolation (isolation aspects {MSH,MTH}) [Laboratory Procedure]
   613   C0233497:Insecurity {CHV,SNM,SNMI,SNOMEDCT_US} [Mental Process]
   613   C0237876:shared (Sharing (Social Behavior) {AOD,CHV,MTH,NCI}) [Social Behavior]
   613   C0348080:Conditions (Condition {HL7V3.0,LNC,MTH,NCI,SNOMEDCT_US}) [Qualitative Concept]
   613   C0595998:Living (Household composition {CHV,LNC,MTH,SNOMEDCT_US}) [Finding]
   613   C0680022:Member (member {AOD,CHV,MTH,NCI}) [Population Group]
   613   C0686904:needed (Patient need for (contextual qualifier) {CHV,MTH,SNOMEDCT_US}) [Functional Concept]
   613   C1522138:Shared (shared attribute {MTH,NCI}) [Functional Concept]
   613   C1552740:specific (Entity Determiner - specific {HL7V3.0,MTH}) [Intellectual Product]
   613   C1622890:ResT (site-specific telomere resolvase activity {GO,MTH}) [Molecular Function]
   613   C1704678:Housing (Housing Device {MTH,NCI,NCI_FDA}) [Manufactured Object]
   613   C1706317:Long (Long Variable {MTH,NCI}) [Qualitative Concept]
   613   C1875400:ISOLATE (ISOLATE COMPOUND {MTH,NCI,NCI_CDISC,VANDF}) [Pharmacologic Substance]
   613   C1883067:Space (Space - property {MTH,NCI}) [Spatial Concept]
   613   C2347489:Person (Person Observer {MTH,NCI,NCI_DICOM,NLMSubSyn}) [Group]
   613   C2698041:Member (Member Organization {MTH,NCI}) [Professional or Occupational Group]
   613   C3540798:food (Food allergenic extracts {ATC,MTH}) [Immunologic Factor,Pharmacologic Substance]
   613   C4520849:Living {LNC,MTH} [Finding]
   613   C4551704:Living (Alive {MTH,NCI,NCI_CDISC,NCI_GDC}) [Conceptual Entity]
   613   C5238697:Long (Long Heart Murmur {MTH,NCI,NCI_ACC-AHA}) [Finding]
   582   C0679024:Ability, Spatial (Spatial Visualization {AOD,MSH}) [Mental Process]
   580 E C0012634:condition (Disease {CHV,CSP,LCH,LCH_NW,LNC,MSH,MTH,NCI,NCI_CDISC-GLOSS,NCI_CTRP,NCI_ICDC,NCI_NCI-GLOSS,NCI_NICHD,SNMI,SNOMEDCT_US}) [Disease or Syndrome]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542 E C1299581:Able (Able (finding) {CHV,MTH,SNOMEDCT_US}) [Finding]
   542 E C1428114:spatial (TBATA gene {HGNC,MTH,OMIM}) [Gene or Genome]
   542 E C1519021:Personal (Personal Attribute {MTH,NCI,NLMSubSyn}) [Organism Attribute]
   542 E C1548221:Isolated (Bed Status - Isolated {HL7V2.5,MTH}) [Idea or Concept]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507 E C1519605:Conditionality (Transgene Conditionality {MTH,NCI}) [Conceptual Entity]
&lt;&lt;&lt;&lt;&lt; Candidates
Processing inter_04082022_11:52:37_115296_olgav.vovk@gmail.com_837961230.tmp.tx.4: Housing and Food Insecurity Years at Residence Years at Current Address Residence Year Duration Person Housing Food Housing.
Phrase: Housing and Food Insecurity Years at Residence Years at Current Address Residence Year Duration Person Housing Food Housing.
&gt;&gt;&gt;&gt;&gt; Phrase
housing and food insecurity years at residence years at current address residence year duration person housing food housing
&lt;&lt;&lt;&lt;&lt; Phrase
&gt;&gt;&gt;&gt;&gt; Candidates
Meta Candidates (Total=29; Excluded=10; Pruned=0; Remaining=19)
   631   C2347958:Resident (person) {MTH,NCI} [Population Group]
       E   Resident
   624   C3494174:Food Insecurity {LNC,MSH,SNOMEDCT_US} [Finding]
   617   C0016452:Food {CHV,CSP,HL7V3.0,ICF,ICF-CY,LCH,LCH_NW,LNC,MSH,MTH,NCI,NCI_BRIDG_3_0_3,NCI_BRIDG_5_3,NCI_CRCH,SNM,SNMI,SNOMEDCT_US} [Food]
   617   C0020056:Housing {AOD,CHV,CSP,LCH,LCH_NW,MSH,MTH,SNOMEDCT_US} [Manufactured Object]
   617   C0027361:Person (Persons {CHV,HL7V3.0,LCH_NW,LNC,MSH,MTH,NCI,NCI_BRIDG_3_0_3,NCI_BRIDG_5_3,NCI_NICHD,SNOMEDCT_US}) [Population Group]
   617   C0233497:Insecurity {CHV,SNM,SNMI,SNOMEDCT_US} [Mental Process]
   617   C0237096:Residence (residence {CHV,CSP,LNC,MTH,NCI}) [Spatial Concept]
   617   C0376649:Address (Addresses (publication format) {CHV,MSH,MTH,NCI}) [Intellectual Product]
   617   C0439234:YEARS (year {CHV,HL7V3.0,MTH,NCI,NCI_CDISC,NCI_FDA,NCI_NCPDP,NCI_UCUM,SNOMEDCT_US}) [Temporal Concept]
   617   C0449238:Duration (Duration (temporal concept) {CHV,LNC,MTH,NCI,NCI_BRIDG_3_0_3,NCI_BRIDG_5_3,NCI_CDISC,SNMI,SNOMEDCT_US}) [Temporal Concept]
   617   C0521116:CURRENT (Current (present time) {CHV,MTH,NCI,NCI_CDISC,SNMI,SNOMEDCT_US}) [Temporal Concept]
   617   C1442065:Address {CHV,LNC,MTH,NCI,NCI_BRIDG_3_0_3,NCI_BRIDG_5_3,NCI_CDISC,NCI_NICHD,SNOMEDCT_US} [Intellectual Product]
   617   C1704678:Housing (Housing Device {MTH,NCI,NCI_FDA}) [Manufactured Object]
   617   C1705970:Current (Electrical Current {MTH,NCI}) [Natural Phenomenon or Process]
   617   C2347489:Person (Person Observer {MTH,NCI,NCI_DICOM,NLMSubSyn}) [Group]
   617   C2926735:Duration {MTH,RXNORM} [Organic Chemical,Pharmacologic Substance]
   617   C3540798:food (Food allergenic extracts {ATC,MTH}) [Immunologic Factor,Pharmacologic Substance]
   617   C4319699:Address (Address (property) {MTH,SNOMEDCT_US}) [Intellectual Product]
   602   C0682284:house resident (private dwelling resident {AOD,NLMSubSyn}) [Population Group]
   584 E C0439508:/Year (per year {CHV,LNC,MTH,NCI,NCI_CDISC,SNOMEDCT_US}) [Temporal Concept]
   584 E C0442519:house (Home environment {AOD,CHV,LNC,MTH,NCI,NCI_CDISC,NCI_FDA,SNOMEDCT_US}) [Spatial Concept]
   584 E C2003847:House (House (environment) {MTH,NCI,SNOMEDCT_US}) [Manufactured Object]
   546 E C1320928:Resident (Resident (physician) {LNC,MTH,NCI,NLMSubSyn,SNOMEDCT_US}) [Professional or Occupational Group]
   546 E C1519021:Personal (Personal Attribute {MTH,NCI,NLMSubSyn}) [Organism Attribute]
   546 E C1549439:Resident (Resident - Procedure Practitioner Identifier Code Type {HL7V2.5,MTH}) [Intellectual Product]
   546 E C3835651:Resident (Resident - answer to question {LNC,MTH}) [Finding]
   546 E C5142976:Residential {LNC} [Qualitative Concept]
   517 E C0035182:Residency {CHV,MSH} [Educational Activity]
&lt;&lt;&lt;&lt;&lt; Candidates</t>
  </si>
  <si>
    <t>Qualitative Concept</t>
  </si>
  <si>
    <t>Group</t>
  </si>
  <si>
    <t>Pathologic Function</t>
  </si>
  <si>
    <t>Population Group</t>
  </si>
  <si>
    <t>Clinical Attribute</t>
  </si>
  <si>
    <t>Health Care Related Organization,Manufactured Object</t>
  </si>
  <si>
    <t>Finding</t>
  </si>
  <si>
    <t>Idea or Concept</t>
  </si>
  <si>
    <t>Health Care Activity</t>
  </si>
  <si>
    <t>Manufactured Object</t>
  </si>
  <si>
    <t>Health Care Related Organization</t>
  </si>
  <si>
    <t>Temporal Concept</t>
  </si>
  <si>
    <t>Disease or Syndrome</t>
  </si>
  <si>
    <t>Virus</t>
  </si>
  <si>
    <t>Food</t>
  </si>
  <si>
    <t>Organism Function</t>
  </si>
  <si>
    <t>Mental Process</t>
  </si>
  <si>
    <t>Social Behavior</t>
  </si>
  <si>
    <t>Functional Concept</t>
  </si>
  <si>
    <t>Quantitative Concept</t>
  </si>
  <si>
    <t>Professional or Occupational Group</t>
  </si>
  <si>
    <t>Natural Phenomenon or Process</t>
  </si>
  <si>
    <t>Intellectual Product</t>
  </si>
  <si>
    <t>Conceptual Entity</t>
  </si>
  <si>
    <t>Spatial Concept</t>
  </si>
  <si>
    <t>Activity</t>
  </si>
  <si>
    <t>Immunologic Factor,Pharmacologic Substance</t>
  </si>
  <si>
    <t>NCIt Concept Hierarchy</t>
  </si>
  <si>
    <t>Living Arrangement (Code C94852)</t>
  </si>
  <si>
    <t>[Conceptual Entity]</t>
  </si>
  <si>
    <t>Living Arrangement&gt; Social Circumstances&gt; Conceptual Entity</t>
  </si>
  <si>
    <t xml:space="preserve">UMLS SemNet Hierarchy: </t>
  </si>
  <si>
    <t xml:space="preserve">NCIt concept  Hierarchy: </t>
  </si>
  <si>
    <t>NCIt SemNet Hierarchy:</t>
  </si>
  <si>
    <t>[Qualitative Concept]</t>
  </si>
  <si>
    <t>[Group]</t>
  </si>
  <si>
    <t>[Pathologic Function]</t>
  </si>
  <si>
    <t>[Population Group]</t>
  </si>
  <si>
    <t>[Finding]</t>
  </si>
  <si>
    <t>[Health Care Activity]</t>
  </si>
  <si>
    <t>[Manufactured Object]</t>
  </si>
  <si>
    <t>[Health Care Related Organization]</t>
  </si>
  <si>
    <t>[Temporal Concept]</t>
  </si>
  <si>
    <t>[Disease or Syndrome]</t>
  </si>
  <si>
    <t>[Virus]</t>
  </si>
  <si>
    <t>Disease Transmission (Code C17214)</t>
  </si>
  <si>
    <t>Disease Transmission &gt; Pathogenesis &gt; Pathologic Process &gt; Biological Process</t>
  </si>
  <si>
    <t>Housing Group (Code C90394)</t>
  </si>
  <si>
    <t>At-Risk Population (C17734)</t>
  </si>
  <si>
    <t>At-Risk Population &gt; Population Group &gt; Group &gt; Conceptual Entity</t>
  </si>
  <si>
    <t>Assisted Living Facility (C154425)</t>
  </si>
  <si>
    <t>Assisted Living Facility &gt; Healthcare facility &gt; Sites of Care Delivery &gt; Geographic Area &gt;Conceptual entity</t>
  </si>
  <si>
    <t>Food Insecurity (Code C171542)</t>
  </si>
  <si>
    <t>[Classification]</t>
  </si>
  <si>
    <t>Food Insecurity &gt; Insecurity &gt; Conceptual Entity</t>
  </si>
  <si>
    <t>Skilled Nursing Facility (C154428)</t>
  </si>
  <si>
    <t>Skilled Nursing Facility  &gt; Healthcare facility &gt; Sites of Care Delivery &gt; Geographic Area &gt; Conceptual entity</t>
  </si>
  <si>
    <t>Correctional Institution (C85862)</t>
  </si>
  <si>
    <t>Correctional Institution &gt; Sites of Care Delivery &gt; Geographic Area &gt; Conceptual entity</t>
  </si>
  <si>
    <t>COVID-19 Infection (Code C171133)</t>
  </si>
  <si>
    <t>COVID-19 Infection &gt; Coronavirus Infection &gt; Infectious Disorder &gt; Inflammatory Disorder &gt; Non-Neoplastic Disorder by Special Category &gt; Disease or Disorder &gt;  Disease, Disorder or Finding</t>
  </si>
  <si>
    <t>SARS Coronavirus 2 (Code C169076)</t>
  </si>
  <si>
    <t xml:space="preserve">SARS Coronavirus 2 &gt;  Coronavirus &gt; Coronaviridae &gt; Positive Sense ssRNA Virus &gt; RNA Virus &gt; Virus &gt; Organism </t>
  </si>
  <si>
    <t>Family Group</t>
  </si>
  <si>
    <t>Age Group</t>
  </si>
  <si>
    <t>Human</t>
  </si>
  <si>
    <t>Household Crowding &gt; Social Circumstance &gt; Conceptual Entity</t>
  </si>
  <si>
    <t>[Spatial Concept]</t>
  </si>
  <si>
    <t>[Intellectual Product]</t>
  </si>
  <si>
    <t>[Activity]</t>
  </si>
  <si>
    <t>Household Crowding (Code C173632), UMLS Overcrowded in house (C0425229), found manually</t>
  </si>
  <si>
    <t>Daily or Recreational Activity</t>
  </si>
  <si>
    <t>Organism Attribute</t>
  </si>
  <si>
    <t>Therapeutic or Preventive Procedure</t>
  </si>
  <si>
    <t>Laboratory Procedure</t>
  </si>
  <si>
    <t>Molecular Function</t>
  </si>
  <si>
    <t>Pharmacologic Substance</t>
  </si>
  <si>
    <t>[ Quantitative Concept]</t>
  </si>
  <si>
    <t>Person (Code C25190)</t>
  </si>
  <si>
    <t>[Therapeutic or Preventive Procedure]</t>
  </si>
  <si>
    <t>[Human]</t>
  </si>
  <si>
    <t>Person &gt; Conceptual Entity</t>
  </si>
  <si>
    <t>N/A NCI Metathesaurus: Count of entities (CUI C0449788) from SNOMEDCT</t>
  </si>
  <si>
    <t>Isolation procedure (CUI C0204727) from SNOMEDCT</t>
  </si>
  <si>
    <t>Resident (Code C71416)</t>
  </si>
  <si>
    <t xml:space="preserve"> [Population Group]</t>
  </si>
  <si>
    <t>Resident &gt; Person &gt; Conceptual Entity</t>
  </si>
  <si>
    <t>Year (Code C29848)</t>
  </si>
  <si>
    <t xml:space="preserve"> [Temporal Concept]</t>
  </si>
  <si>
    <t>Year &gt; Unit of measure &gt; Property or attribute</t>
  </si>
  <si>
    <t>Residence (Code C25273)</t>
  </si>
  <si>
    <t>Residence &gt; Living Quarters &gt; Geographic Area &gt;Conceptual Entity</t>
  </si>
  <si>
    <t>Address (Code C25407)</t>
  </si>
  <si>
    <t>Address &gt; Document &gt; Intellectual Property &gt; Conceptual Entity</t>
  </si>
  <si>
    <t>Duration (Code C25330)</t>
  </si>
  <si>
    <t>Duration &gt; Temporal Qualiifier ?Qua;ifier &gt; Property or Attribute</t>
  </si>
  <si>
    <t xml:space="preserve">NCIt Concept Hierarchy: </t>
  </si>
  <si>
    <t>all CDEs from the domain concatenated</t>
  </si>
  <si>
    <t xml:space="preserve">12
</t>
  </si>
  <si>
    <t>[Qualitative Concept] - 1
[Group] - 1
[Pathologic Function] - 1
[Population Group] - 2
[Finding] - 2
[Health Care Related Organization] - 2
[Manufactured Object] - 1
[Temporal Concept] - 2
[Quantitative Concept] - 1
[Therapeutic or Preventive Procedure] - 1
[Disease or Syndrome] - 1
[Virus] - 1</t>
  </si>
  <si>
    <t>N/A UMLS: Isolation procedure (CUI C0204727) from SNOMEDCT</t>
  </si>
  <si>
    <t>Housing Group  &gt; Group &gt; Conceptual emtity</t>
  </si>
  <si>
    <t>SARS-CoV-2 Mitigation Strategy Type*</t>
  </si>
  <si>
    <t>SARS-CoV-2 Mitigation Strategy Specify Other Type</t>
  </si>
  <si>
    <t>SARS-CoV-2 Mitigation Strategy Frequent Adherence Occurrence Indicator</t>
  </si>
  <si>
    <t>Was the mitigation strategy employed/adopted?</t>
  </si>
  <si>
    <t>Was the other mitigation strategy employed/adopted?</t>
  </si>
  <si>
    <t xml:space="preserve">SARS Coronavirus 2 (C169076)
Mitigation Strategy (C173767)
Type (C25284)
</t>
  </si>
  <si>
    <t>SARS Coronavirus 2 (C169076)
Mitigation Strategy (C173767)
Specify Other (C157106)
Type (C25284)</t>
  </si>
  <si>
    <t>SARS Coronavirus 2 (C169076)
Mitigation Strategy (C173767)
Frequently (C64649)
Adherence (C25729)
Occurrence Indicator (C127786)</t>
  </si>
  <si>
    <t>COVID Specific;Diagnosis;Behavior;SDOH Risk Behavior</t>
  </si>
  <si>
    <t>SARS-CoV-2 Mitigation Strategy</t>
  </si>
  <si>
    <t>SARS-CoV-2 Mitigation Strategy Specify Other</t>
  </si>
  <si>
    <t>SARS-CoV-2 Mitigation Strategy Frequent Adherence Occurrence</t>
  </si>
  <si>
    <t xml:space="preserve">SARS Coronavirus 2 Mitigation Strategy
</t>
  </si>
  <si>
    <t xml:space="preserve">SARS Coronavirus 2 Mitigation Strategy Specify Other
</t>
  </si>
  <si>
    <t>SARS Coronavirus 2  Mitigation Strategy Frequently Adherence  Occurrence</t>
  </si>
  <si>
    <t>Mitigation Strategy (C173767)</t>
  </si>
  <si>
    <t>Mitigation Strategy &gt; Strategy &gt; Conceptual Entity</t>
  </si>
  <si>
    <t>Specify Other (C157106)</t>
  </si>
  <si>
    <t>Specify Other &gt; Form Directive &gt; Administrative Activity &gt; Action &gt;  Activity</t>
  </si>
  <si>
    <t>Occurrence Indicator (C127786)</t>
  </si>
  <si>
    <t>Occurrence Indicator &gt; Indicator &gt; Conceptual Entity</t>
  </si>
  <si>
    <t>Quality of Life (QOL) Rating</t>
  </si>
  <si>
    <r>
      <t>COVID-19 Vaccine Receptivity Status</t>
    </r>
    <r>
      <rPr>
        <strike/>
        <sz val="10"/>
        <color theme="1"/>
        <rFont val="Arial"/>
        <family val="2"/>
      </rPr>
      <t xml:space="preserve"> </t>
    </r>
  </si>
  <si>
    <t xml:space="preserve">In general, would you say your quality of life is: </t>
  </si>
  <si>
    <t xml:space="preserve">If a vaccine for COVID-19 were available today, would you get vaccinated? </t>
  </si>
  <si>
    <t>Quality of Life (C17047)
Rating (C77538)
Scale (C25664)</t>
  </si>
  <si>
    <t>COVID-19 Vaccine (C173023)
Receptivity (C180852)
Status (C25688)</t>
  </si>
  <si>
    <t>Person; Qualitative Measures; Person (diagram)</t>
  </si>
  <si>
    <t>Person, History &amp; Exposures, COVID Vaccine</t>
  </si>
  <si>
    <t>Quality of Life Rating</t>
  </si>
  <si>
    <t>COVID-19 Vaccine Receptivity</t>
  </si>
  <si>
    <t xml:space="preserve">Primary Language Spoken at home  </t>
  </si>
  <si>
    <t xml:space="preserve">What is the primary language spoken at home?  </t>
  </si>
  <si>
    <t>Person; Language &amp; Ancestry; Language &amp; Health Literacy</t>
  </si>
  <si>
    <t>Primary Language Spoken (C132459)</t>
  </si>
  <si>
    <t>Primary Language Spoken &gt;  Property or Attribute</t>
  </si>
  <si>
    <t>[Classification] isa [Intellectual Product] isa [Conceptual Entity] isa [Entity]</t>
  </si>
  <si>
    <t>on</t>
  </si>
  <si>
    <t>When</t>
  </si>
  <si>
    <t>February</t>
  </si>
  <si>
    <t xml:space="preserve">Ancestry </t>
  </si>
  <si>
    <t xml:space="preserve">What is this person's ancestry or ethnic origin? </t>
  </si>
  <si>
    <t xml:space="preserve">English Proficiency Level 
</t>
  </si>
  <si>
    <t xml:space="preserve">Confidence with Health Forms </t>
  </si>
  <si>
    <t xml:space="preserve">Birthplace US State </t>
  </si>
  <si>
    <t xml:space="preserve">Birthplace Outside the US </t>
  </si>
  <si>
    <t xml:space="preserve">Since you speak a language other than English at home, we are interested in your own opinion of how well you speak English. Would you say you speak English… </t>
  </si>
  <si>
    <t>How confident are you filling out medical forms by yourself?</t>
  </si>
  <si>
    <t xml:space="preserve">Where were you born? </t>
  </si>
  <si>
    <t>Person (C25190)
State (C87194)
Birthplace (C176764)
Name (C42614)</t>
  </si>
  <si>
    <t>at</t>
  </si>
  <si>
    <t>&amp;</t>
  </si>
  <si>
    <r>
      <t xml:space="preserve">Person (C25190)
</t>
    </r>
    <r>
      <rPr>
        <strike/>
        <sz val="10"/>
        <color theme="1"/>
        <rFont val="Calibri"/>
        <family val="2"/>
        <scheme val="minor"/>
      </rPr>
      <t>At (C25427)</t>
    </r>
    <r>
      <rPr>
        <sz val="10"/>
        <color theme="1"/>
        <rFont val="Calibri"/>
        <family val="2"/>
        <scheme val="minor"/>
      </rPr>
      <t xml:space="preserve">
Home (C18002)
Primary Language Spoken (C132459)
</t>
    </r>
    <r>
      <rPr>
        <strike/>
        <sz val="10"/>
        <color theme="1"/>
        <rFont val="Calibri"/>
        <family val="2"/>
        <scheme val="minor"/>
      </rPr>
      <t>Code (C25162)</t>
    </r>
    <r>
      <rPr>
        <sz val="10"/>
        <color theme="1"/>
        <rFont val="Calibri"/>
        <family val="2"/>
        <scheme val="minor"/>
      </rPr>
      <t xml:space="preserve">
</t>
    </r>
  </si>
  <si>
    <r>
      <t xml:space="preserve">Person (C25190)
Ancestry (C176763)
</t>
    </r>
    <r>
      <rPr>
        <strike/>
        <sz val="10"/>
        <color theme="1"/>
        <rFont val="Calibri"/>
        <family val="2"/>
        <scheme val="minor"/>
      </rPr>
      <t>Text (C25704)</t>
    </r>
  </si>
  <si>
    <r>
      <t xml:space="preserve">Person (C25190)
English Proficiency </t>
    </r>
    <r>
      <rPr>
        <strike/>
        <sz val="10"/>
        <color theme="1"/>
        <rFont val="Calibri"/>
        <family val="2"/>
        <scheme val="minor"/>
      </rPr>
      <t xml:space="preserve">Test (C171591) </t>
    </r>
    <r>
      <rPr>
        <sz val="10"/>
        <color theme="1"/>
        <rFont val="Calibri"/>
        <family val="2"/>
        <scheme val="minor"/>
      </rPr>
      <t>Level (C25554)</t>
    </r>
  </si>
  <si>
    <r>
      <t xml:space="preserve">Person (C25190)
Confident Filling Out Medical Forms (C148450)
</t>
    </r>
    <r>
      <rPr>
        <strike/>
        <sz val="10"/>
        <color theme="1"/>
        <rFont val="Calibri"/>
        <family val="2"/>
        <scheme val="minor"/>
      </rPr>
      <t>Status (C25688)</t>
    </r>
  </si>
  <si>
    <r>
      <t xml:space="preserve">Person; Language &amp; Ancestry; </t>
    </r>
    <r>
      <rPr>
        <strike/>
        <sz val="10"/>
        <color theme="1"/>
        <rFont val="Calibri"/>
        <family val="2"/>
        <scheme val="minor"/>
      </rPr>
      <t>Person (diagram)</t>
    </r>
  </si>
  <si>
    <r>
      <t>Person; Language &amp; Ancestry;</t>
    </r>
    <r>
      <rPr>
        <strike/>
        <sz val="10"/>
        <color theme="1"/>
        <rFont val="Calibri"/>
        <family val="2"/>
        <scheme val="minor"/>
      </rPr>
      <t xml:space="preserve"> Person (diagram)</t>
    </r>
  </si>
  <si>
    <r>
      <t xml:space="preserve">Person (C25190)
</t>
    </r>
    <r>
      <rPr>
        <strike/>
        <sz val="10"/>
        <color theme="1"/>
        <rFont val="Calibri"/>
        <family val="2"/>
        <scheme val="minor"/>
      </rPr>
      <t>External (C44280)</t>
    </r>
    <r>
      <rPr>
        <sz val="10"/>
        <color theme="1"/>
        <rFont val="Calibri"/>
        <family val="2"/>
        <scheme val="minor"/>
      </rPr>
      <t xml:space="preserve">
United States (C17234)
Birthplace (C176764)
Name (C42614)</t>
    </r>
  </si>
  <si>
    <t>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</si>
  <si>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</si>
  <si>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t>
  </si>
  <si>
    <t>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t>
  </si>
  <si>
    <t>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t>
  </si>
  <si>
    <t>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t>
  </si>
  <si>
    <t xml:space="preserve">      </t>
  </si>
  <si>
    <t>CDE</t>
  </si>
  <si>
    <t>C4331028</t>
  </si>
  <si>
    <t>C2362527</t>
  </si>
  <si>
    <t>C0023008</t>
  </si>
  <si>
    <t>C0027361</t>
  </si>
  <si>
    <t>C0442519</t>
  </si>
  <si>
    <t>C2347489</t>
  </si>
  <si>
    <t>C0015031</t>
  </si>
  <si>
    <t>C0199168</t>
  </si>
  <si>
    <t>C0205476</t>
  </si>
  <si>
    <t>C1547383</t>
  </si>
  <si>
    <t>C0027365</t>
  </si>
  <si>
    <t>C1148523</t>
  </si>
  <si>
    <t>C4522128</t>
  </si>
  <si>
    <t>C1519021</t>
  </si>
  <si>
    <t>C0041703</t>
  </si>
  <si>
    <t>UMLS Concept CUI</t>
  </si>
  <si>
    <t xml:space="preserve">Primary Language Spoken </t>
  </si>
  <si>
    <t xml:space="preserve">Health Literacy </t>
  </si>
  <si>
    <t xml:space="preserve">Health </t>
  </si>
  <si>
    <t xml:space="preserve">Language (Languages </t>
  </si>
  <si>
    <t xml:space="preserve">Person (Persons </t>
  </si>
  <si>
    <t xml:space="preserve">Person (Person Observer </t>
  </si>
  <si>
    <t xml:space="preserve">English Language </t>
  </si>
  <si>
    <t xml:space="preserve">Confidence </t>
  </si>
  <si>
    <t xml:space="preserve">Medical (Medical service </t>
  </si>
  <si>
    <t xml:space="preserve">Medical </t>
  </si>
  <si>
    <t xml:space="preserve">Person Name </t>
  </si>
  <si>
    <t xml:space="preserve">US State </t>
  </si>
  <si>
    <t xml:space="preserve">Name </t>
  </si>
  <si>
    <t xml:space="preserve">Born (Childbirth </t>
  </si>
  <si>
    <t xml:space="preserve">State </t>
  </si>
  <si>
    <t xml:space="preserve">Name (Name (property) (qualifier value) </t>
  </si>
  <si>
    <t xml:space="preserve">Personal (Personal Attribute </t>
  </si>
  <si>
    <t xml:space="preserve">UNITED STATES (United States </t>
  </si>
  <si>
    <t xml:space="preserve">MTH,NCI} </t>
  </si>
  <si>
    <t xml:space="preserve">HL7V3.0 </t>
  </si>
  <si>
    <t xml:space="preserve">NCI,NCI_CDISC </t>
  </si>
  <si>
    <t xml:space="preserve">MTH,NCI </t>
  </si>
  <si>
    <t xml:space="preserve">CHV,MTH,NCI,SNMI,SNOMEDCT_US </t>
  </si>
  <si>
    <t xml:space="preserve">MTH,NCI,NCI_NICHD </t>
  </si>
  <si>
    <t xml:space="preserve">LNC,MTH </t>
  </si>
  <si>
    <t xml:space="preserve">LNC,MTH,NCI </t>
  </si>
  <si>
    <t>Language</t>
  </si>
  <si>
    <t>Neoplastic Process</t>
  </si>
  <si>
    <t>Classification</t>
  </si>
  <si>
    <t>Biomedical Occupation or Discipline</t>
  </si>
  <si>
    <t>Geographic Area</t>
  </si>
  <si>
    <t>Body Part, Organ, or Organ Component</t>
  </si>
  <si>
    <t>Biomedical or Dental Material</t>
  </si>
  <si>
    <t>Body Location or Region</t>
  </si>
  <si>
    <t>Diagnostic Procedure</t>
  </si>
  <si>
    <t>Individual Behavior</t>
  </si>
  <si>
    <t>Laboratory or Test Result</t>
  </si>
  <si>
    <t>Mental or Behavioral Dysfunction</t>
  </si>
  <si>
    <t>Occupational Activity</t>
  </si>
  <si>
    <t>Occupation or Discipline</t>
  </si>
  <si>
    <t>Organization</t>
  </si>
  <si>
    <t>Patient or Disabled Group</t>
  </si>
  <si>
    <t>Phenomenon or Process</t>
  </si>
  <si>
    <t>Research Activity</t>
  </si>
  <si>
    <t>Regulation or Law</t>
  </si>
  <si>
    <t>Sign or Symptom</t>
  </si>
  <si>
    <t>Substance</t>
  </si>
  <si>
    <t>Indicator, Reagent, or Diagnostic Aid</t>
  </si>
  <si>
    <t>=VLOOKUP(F4</t>
  </si>
  <si>
    <t xml:space="preserve"> Reference!$H$2:$J$52</t>
  </si>
  <si>
    <t xml:space="preserve"> FALSE)</t>
  </si>
  <si>
    <t>Language, T171, A2.5</t>
  </si>
  <si>
    <t>Body Part, Organ, or Organ Component, T023,  A1.2.3.1</t>
  </si>
  <si>
    <t>[Body Part, Organ, or Organ Component] isa [Fully Formed Anatomical Structure] isa [Anatomical Structure] isa [Physical Object] isa [Entity]</t>
  </si>
  <si>
    <t>Neoplastic Process, T191, B2.2.1.2.1.2</t>
  </si>
  <si>
    <t xml:space="preserve">[Neoplastic Process] isa [Disease or Syndrome] isa [Pathologic Function] isa [Biologic Function] isa [Natural Phenomenon or Process] isa [Phenomenon or Process] isa [Event] </t>
  </si>
  <si>
    <t>Biomedical or Dental Material, T122, A1.4.1.1.2</t>
  </si>
  <si>
    <t>[Biomedical or Dental Material] isa [Chemical Viewed Functionally] isa [Chemical] isa [Substance] isa [Physical Object] isa [Entity]</t>
  </si>
  <si>
    <t>[Laboratory or Test Result] isa [Finding] isa [Conceptual Entity] isa [Entity]</t>
  </si>
  <si>
    <t>[Language] isa [Conceptual Entity] isa isa [Entity]</t>
  </si>
  <si>
    <t>out</t>
  </si>
  <si>
    <t>found manually</t>
  </si>
  <si>
    <t>Health Literacy &gt; Literacy &gt; Conceptual Entity</t>
  </si>
  <si>
    <t>Health Literacy (C176259)</t>
  </si>
  <si>
    <t>Ethnic Group (C16564)</t>
  </si>
  <si>
    <t>Ethnic Group &gt; Population Group &gt; Group &gt; Conceptual Entity</t>
  </si>
  <si>
    <t>Language Proficiency (C0678997)
found manually</t>
  </si>
  <si>
    <t>English Language (C82847)</t>
  </si>
  <si>
    <t>English Language . West Germanic Language &gt; germanic Language &gt; Indo-European Language &gt; Spoken Language &gt; Language &gt; Conceptual entity</t>
  </si>
  <si>
    <t>Confidence (C43367)</t>
  </si>
  <si>
    <t>Confidence &gt; Mental Process &gt; Neuroplogic Process &gt; Organismal Process &gt; Biological Process</t>
  </si>
  <si>
    <t>US State (C30010)</t>
  </si>
  <si>
    <t>US State &gt; State &gt; Geographic Area &gt; Conceptual Entity</t>
  </si>
  <si>
    <t>Birthplace (C176764)</t>
  </si>
  <si>
    <t>Birthplace &gt; Personal Attribute &gt; Person/Individual Attribute &gt; Property or Attribute</t>
  </si>
  <si>
    <t>There is no way to find the unique concept/concept code which indicates that the person "was not born in US". One has to use 2 concepts.</t>
  </si>
  <si>
    <t>External (C44280)</t>
  </si>
  <si>
    <t>External &gt; Spatial Qualifier &gt; Qualifier &gt; Property or Attribute</t>
  </si>
  <si>
    <t>Outcomes</t>
  </si>
  <si>
    <t xml:space="preserve">Was there a new or revised DRN during hospitalization? </t>
  </si>
  <si>
    <t xml:space="preserve">Was there a POLST form? 
</t>
  </si>
  <si>
    <t>COVID; Outcomes; End of Life Instructions</t>
  </si>
  <si>
    <t xml:space="preserve">New or revised end of life instructions (DNR) during hospitalization
</t>
  </si>
  <si>
    <t xml:space="preserve">Physician Orders for Life Sustaining Treatment (POLST)
</t>
  </si>
  <si>
    <r>
      <t>New or revised end of life instructions (DNR) during hospitalization</t>
    </r>
    <r>
      <rPr>
        <strike/>
        <sz val="10"/>
        <color theme="1"/>
        <rFont val="Calibri"/>
        <family val="2"/>
        <scheme val="minor"/>
      </rPr>
      <t xml:space="preserve"> Indicator </t>
    </r>
    <r>
      <rPr>
        <sz val="10"/>
        <color theme="1"/>
        <rFont val="Calibri"/>
        <family val="2"/>
        <scheme val="minor"/>
      </rPr>
      <t xml:space="preserve">
</t>
    </r>
  </si>
  <si>
    <r>
      <t>Physician Orders for Life Sustaining Treatment (POLST)</t>
    </r>
    <r>
      <rPr>
        <strike/>
        <sz val="10"/>
        <color theme="1"/>
        <rFont val="Calibri"/>
        <family val="2"/>
        <scheme val="minor"/>
      </rPr>
      <t xml:space="preserve"> Indicator</t>
    </r>
    <r>
      <rPr>
        <sz val="10"/>
        <color theme="1"/>
        <rFont val="Calibri"/>
        <family val="2"/>
        <scheme val="minor"/>
      </rPr>
      <t xml:space="preserve">
</t>
    </r>
  </si>
  <si>
    <r>
      <t xml:space="preserve">Do Not Resuscitate Order (C93313)
New (C25586)
Update (C25710)
During (C25490)
Hospitalization (C25179)
</t>
    </r>
    <r>
      <rPr>
        <strike/>
        <sz val="10"/>
        <color theme="1"/>
        <rFont val="Calibri"/>
        <family val="2"/>
        <scheme val="minor"/>
      </rPr>
      <t>Indicator (C25180)</t>
    </r>
  </si>
  <si>
    <r>
      <t xml:space="preserve">Physician Orders for Life Sustaining Treatment (C176984) 
Present (C25626)
</t>
    </r>
    <r>
      <rPr>
        <strike/>
        <sz val="10"/>
        <color theme="1"/>
        <rFont val="Calibri"/>
        <family val="2"/>
        <scheme val="minor"/>
      </rPr>
      <t>Indicator (C25180)</t>
    </r>
  </si>
  <si>
    <t>Processing inter_05032022_14:09:17_57475_olgav.vovk@gmail.com_273040804.tmp.tx.1: Outcomes New or revised end of life instructions (DNR) during hospitalization Was there a new or revised DRN during hospitalization Do Not Resuscitate Order New Update During Hospitalization COVID Outcomes End of Life Instructions
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
Processing inter_05032022_14:09:17_57475_olgav.vovk@gmail.com_273040804.tmp.tx.1: Outcomes Physician Orders for Life Sustaining Treatment (POLST) Was there a POLST form Physician Orders for Life Sustaining Treatment Present COVID Outcomes End of Life Instructions
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t>
  </si>
  <si>
    <t>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t>
  </si>
  <si>
    <t xml:space="preserve">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
      </t>
  </si>
  <si>
    <t>C0079252</t>
  </si>
  <si>
    <t>C0582114</t>
  </si>
  <si>
    <t>C0011065</t>
  </si>
  <si>
    <t>C0019993</t>
  </si>
  <si>
    <t>C0302828</t>
  </si>
  <si>
    <t>C1442085</t>
  </si>
  <si>
    <t>C1519814</t>
  </si>
  <si>
    <t>C0031831</t>
  </si>
  <si>
    <t>C0087111</t>
  </si>
  <si>
    <t xml:space="preserve">End-Of-Life (Cessation of life </t>
  </si>
  <si>
    <t xml:space="preserve">hospitalisation (Hospitalization </t>
  </si>
  <si>
    <t xml:space="preserve">New </t>
  </si>
  <si>
    <t xml:space="preserve">Life </t>
  </si>
  <si>
    <t xml:space="preserve">Instructions </t>
  </si>
  <si>
    <t xml:space="preserve">Update </t>
  </si>
  <si>
    <t xml:space="preserve">HL7V2.5 </t>
  </si>
  <si>
    <t xml:space="preserve">HL7V2.5,ICD9CM,LNC,MTH,SNOMEDCT_US </t>
  </si>
  <si>
    <t xml:space="preserve">CHV,MTH,SNOMEDCT_US </t>
  </si>
  <si>
    <t xml:space="preserve">CHV,LNC,MTH </t>
  </si>
  <si>
    <t xml:space="preserve">CHV </t>
  </si>
  <si>
    <t>Meta Candidates</t>
  </si>
  <si>
    <t>PHYSICIAN (Physicians (C0031831)</t>
  </si>
  <si>
    <t>life sustaining treatment (C0871803)</t>
  </si>
  <si>
    <t>New (C0205314)</t>
  </si>
  <si>
    <t>DNR order (Do-Not-Resuscitate Orders (C0079252)</t>
  </si>
  <si>
    <t>Do Not Resuscitate Order (C93313)</t>
  </si>
  <si>
    <t>Do Not Resuscitate Order &gt; Advance Directive &gt; Document &gt; Intellectual Property &gt; Conceptual Entity</t>
  </si>
  <si>
    <t>New (C25586)</t>
  </si>
  <si>
    <t>New &gt; General Qualifier &gt; Qualifier &gt; Property or Attribute</t>
  </si>
  <si>
    <t xml:space="preserve">Physician Orders for Life Sustaining Treatment (C176984) </t>
  </si>
  <si>
    <t>Physician Orders for Life Sustaining Treatment &gt; Medical Order &gt;  Document &gt; Intellectual Property &gt; Conceptual Entity</t>
  </si>
  <si>
    <t>Physician (C25741)</t>
  </si>
  <si>
    <t>just an additional information, we don't actually need it, since we have Physician Orders for Life Sustaining Treatment (C176984) concept.</t>
  </si>
  <si>
    <t>Physician &gt; Medical Occupation &gt; Occupation &gt; Occupation or Discipline &gt; Conceptual Entity</t>
  </si>
  <si>
    <t>Death Date</t>
  </si>
  <si>
    <r>
      <t xml:space="preserve">Death Date </t>
    </r>
    <r>
      <rPr>
        <strike/>
        <sz val="10"/>
        <color theme="1"/>
        <rFont val="Arial"/>
        <family val="2"/>
      </rPr>
      <t>Indicator</t>
    </r>
  </si>
  <si>
    <t>What was the date of death?</t>
  </si>
  <si>
    <t>Was the death date was unknown, or not applicable or not reported?</t>
  </si>
  <si>
    <t>Dead (C28554)
Date (C25164)</t>
  </si>
  <si>
    <r>
      <t xml:space="preserve">Dead (C28554)
Date (C25164)
</t>
    </r>
    <r>
      <rPr>
        <strike/>
        <sz val="10"/>
        <color theme="1"/>
        <rFont val="Arial"/>
        <family val="2"/>
      </rPr>
      <t>Indicator (C25180)</t>
    </r>
  </si>
  <si>
    <t>Person;Death;</t>
  </si>
  <si>
    <t xml:space="preserve">Person;Death; </t>
  </si>
  <si>
    <t xml:space="preserve">Processing inter_05032022_16:14:09_61711_olgav.vovk@gmail.com_817348692.tmp.tx.1: Clinical Events and Monitoring Death Date What was the date of death Dead Date Person Death
Phrase: Clinical Events and Monitoring Death Date What was the date of death Dead Date Person Death
&gt;&gt;&gt;&gt;&gt; Phrase
clinical events and monitoring death date what was the date of death dead date person death
&lt;&lt;&lt;&lt;&lt; Phrase
&gt;&gt;&gt;&gt;&gt; Candidates
Meta Candidates (Total=26; Excluded=6; Pruned=0; Remaining=20)
   796   C4745337:Event Date (Date of New Tumor Event {NCI}) [Temporal Concept]
   793   C2827664:Clinical Events (Clinical Events Domain {MTH,NCI,NCI_CDISC}) [Intellectual Product]
   785   C0441471:Events (Event {CHV,LNC,MTH,NCI,SNOMEDCT_US}) [Event]
   785   C3541888:EVENTS (CDISC Events Class {MTH,NCI,NCI_CDISC}) [Classification]
   785   C4724244:EVENTS (Event Unit {MTH,NCI,NCI_CDISC,NCI_UCUM}) [Quantitative Concept]
   766   C5238620:Event monitor (Abnormal Cardiac Event Monitoring Finding {NCI,NCI_ACC-AHA}) [Finding]
   751 E C2698908:event (Protocol Event {MTH,NCI,NCI_CDISC-GLOSS}) [Event]
   626   C1148348:Death Date (Date of death {LNC,MTH,NCI,NCI_BRIDG_3_0_3,NCI_BRIDG_5_3,SNOMEDCT_US}) [Temporal Concept]
   618   C0011008:DATE (Date in time {CHV,LNC,MSH,MTH,NCI,NCI_BRIDG_5_3,NCI_CareLex,NCI_NICHD,SNOMEDCT_US}) [Temporal Concept]
   618   C0011065:DEAD (Cessation of life {AOD,CHV,CSP,CST,ICPC,LCH,LCH_NW,LNC,MSH,MTH,NCI,NCI_CDISC,NCI_CTCAE,NCI_FDA,NCI_GDC,NCI_NCI-GLOSS,NCI_NICHD,SNOMEDCT_US}) [Organism Function]
           DEATH
   618   C0027361:Person (Persons {CHV,HL7V3.0,LCH_NW,LNC,MSH,MTH,NCI,NCI_BRIDG_3_0_3,NCI_BRIDG_5_3,NCI_NICHD,SNOMEDCT_US}) [Population Group]
   618   C0150369:Monitoring (Preventive monitoring {AOD,CHV,MTH,NCI,NCI_CDISC-GLOSS,NCI_NCI-GLOSS,NLMSubSyn,SNOMEDCT_US}) [Health Care Activity]
   618   C0205210:Clinical {CHV,MTH,NCI,NCI_GDC,NCI_NCI-GLOSS,SNMI,SNOMEDCT_US} [Qualitative Concept]
   618   C1283169:Monitoring (Monitoring - action {LNC,MTH,SNOMEDCT_US}) [Health Care Activity]
   618   C1306577:Death (Death (finding) {CHV,LNC,MTH,SNM,SNMI,SNOMEDCT_US}) [Finding]
   618   C2347489:Person (Person Observer {MTH,NCI,NCI_DICOM,NLMSubSyn}) [Group]
   618   C2348077:DATE (Date Fruit {MSH,MTH,NCI,NCI_FDA,SNOMEDCT_US}) [Food]
   618   C4082313:Death NOS (Death Adverse Event Not Associated with More Specific CTCAE Term NOS {MTH,NCI_CTCAE_3}) [Finding]
   618   C4552775:Death NOS (Death NOS, CTCAE {MTH,NCI,NCI_CTCAE_5,NCI_GDC}) [Finding]
   618   C4722467:DEATH (Death Domain {MTH,NCI}) [Intellectual Product]
   585 E C0030695:monitor (Patient Monitoring {AOD,CHV,LCH_NW,MSH,MTH,NCI,NCI_CDISC-GLOSS,NCI_CTRP,NCI_FDA,NCI_NCI-GLOSS,SNOMEDCT_US}) [Health Care Activity]
   585 E C0181904:Monitor (Monitor Device {CHV,MTH,NCI,NCI_FDA,SNMI,SNOMEDCT_US}) [Medical Device]
   585 E C0596972:Monitor (Monitoring Device {AOD,CHV,CSP,MTH,NCI,NCI_CTRP}) [Medical Device]
   585 E C1521743:Monitor (Monitor, occupation {MTH,NCI,NCI_CDISC-GLOSS}) [Professional or Occupational Group]
   547 E C1519021:Personal (Personal Attribute {MTH,NCI,NLMSubSyn}) [Organism Attribute]
&lt;&lt;&lt;&lt;&lt; Candidates
Processing inter_05032022_16:14:09_61711_olgav.vovk@gmail.com_817348692.tmp.tx.1: Clinical Events and Monitoring	Death Date Indicator Was the death date was unknown, or not applicable or not reported Dead Date Person Death
Phrase: Clinical Events and Monitoring	Death Date Indicator Was the death date was unknown, or not applicable or not reported Dead Date Person Death
&gt;&gt;&gt;&gt;&gt; Phrase
clinical events and monitoring death date indicator was the death date was unknown or not applicable or not reported dead date person death
&lt;&lt;&lt;&lt;&lt; Phrase
&gt;&gt;&gt;&gt;&gt; Candidates
Meta Candidates (Total=72; Excluded=8; Pruned=0; Remaining=64)
   788   C2827664:Clinical Events (Clinical Events Domain {MTH,NCI,NCI_CDISC}) [Intellectual Product]
   785   C4745337:Event Date (Date of New Tumor Event {NCI}) [Temporal Concept]
   782   C0441471:Events (Event {CHV,LNC,MTH,NCI,SNOMEDCT_US}) [Event]
   782   C3541888:EVENTS (CDISC Events Class {MTH,NCI,NCI_CDISC}) [Classification]
   782   C4724244:EVENTS (Event Unit {MTH,NCI,NCI_CDISC,NCI_UCUM}) [Quantitative Concept]
   759 N C5238620:Event monitor (Abnormal Cardiac Event Monitoring Finding {NCI,NCI_ACC-AHA}) [Finding]
   749 E C2698908:event (Protocol Event {MTH,NCI,NCI_CDISC-GLOSS}) [Event]
   686   C1299495:Clinical report {CHV,SNOMEDCT_US} [Intellectual Product]
   672   C4684785:monitoring report (Study Monitoring Report {NCI,NCI_CDISC-GLOSS}) [Intellectual Product]
   626 N C2985750:Death Indicator {NCI,NCI_BRIDG_3_0_3,NCI_BRIDG_5_3} [Finding]
   621   C1148348:Death Date (Date of death {LNC,MTH,NCI,NCI_BRIDG_3_0_3,NCI_BRIDG_5_3,SNOMEDCT_US}) [Temporal Concept]
   621   C1272460:NOT APPLICABLE (Not Applicable {CHV,HL7V3.0,LNC,MTH,NCI,NCI_CDISC,NCI_FDA,NCI_GDC,NCI_UCUM,SNOMEDCT_US}) [Qualitative Concept]
           applicable
   621   C4049872:Not Applicable (Package Type Not Applicable {MTH,NCI,NCI_FDA}) [Functional Concept]
   616   C0011008:DATE (Date in time {CHV,LNC,MSH,MTH,NCI,NCI_BRIDG_5_3,NCI_CareLex,NCI_NICHD,SNOMEDCT_US}) [Temporal Concept]
   616   C0011065:DEAD (Cessation of life {AOD,CHV,CSP,CST,ICPC,LCH,LCH_NW,LNC,MSH,MTH,NCI,NCI_CDISC,NCI_CTCAE,NCI_FDA,NCI_GDC,NCI_NCI-GLOSS,NCI_NICHD,SNOMEDCT_US}) [Organism Function]
           DEATH
   616   C0021212:Indicator (Indicators {CHV,MSH,MTH}) [Indicator, Reagent, or Diagnostic Aid]
   616   C0027361:Person (Persons {CHV,HL7V3.0,LCH_NW,LNC,MSH,MTH,NCI,NCI_BRIDG_3_0_3,NCI_BRIDG_5_3,NCI_NICHD,SNOMEDCT_US}) [Population Group]
   616   C0150369:Monitoring (Preventive monitoring {AOD,CHV,MTH,NCI,NCI_CDISC-GLOSS,NCI_NCI-GLOSS,NLMSubSyn,SNOMEDCT_US}) [Health Care Activity]
   616   C0205210:Clinical {CHV,MTH,NCI,NCI_GDC,NCI_NCI-GLOSS,SNMI,SNOMEDCT_US} [Qualitative Concept]
   616   C0439673:UNKNOWN (Unknown {CHV,HL7V3.0,LNC,MTH,NCI,NCI_CDISC,NCI_FDA,NCI_GDC,NCI_NCI-HL7,NCI_UCUM,SNOMEDCT_US}) [Qualitative Concept]
   616   C0684224:Reported (Report (document) {AOD,CHV,LNC,MSH,MTH,NCI,SNOMEDCT_US}) [Intellectual Product]
   616   C0700287:Reported (Reporting {AOD,CHV,LNC,MTH,NCI,SNOMEDCT_US}) [Health Care Activity]
   616   C1235732:Indicator (Indicator bird {CHV,MTH,NCBI,SNOMEDCT_VET}) [Bird]
   616   C1283169:Monitoring (Monitoring - action {LNC,MTH,SNOMEDCT_US}) [Health Care Activity]
   616 N C1306577:Death (Death (finding) {CHV,LNC,MTH,SNM,SNMI,SNOMEDCT_US}) [Finding]
   616   C1518422:Not (Negation {LNC,MTH,NCI}) [Functional Concept]
   616   C1522602:Indicator {MTH,NCI,NCI_NICHD} [Functional Concept]
   616   C1706839:Applicable {MTH,NCI} [Qualitative Concept]
   616   C2347489:Person (Person Observer {MTH,NCI,NCI_DICOM,NLMSubSyn}) [Group]
   616   C2348077:DATE (Date Fruit {MSH,MTH,NCI,NCI_FDA,SNOMEDCT_US}) [Food]
   616   C3541433:unknown (unknown vaccine or immune globulin {CVX,MTH}) [Amino Acid, Peptide, or Protein,Immunologic Factor]
   616   C4050014:UNKNOWN (Unknown GENC {MTH,NCI,NCI_GENC}) [Geographic Area]
   616 N C4082313:Death NOS (Death Adverse Event Not Associated with More Specific CTCAE Term NOS {MTH,NCI_CTCAE_3}) [Finding]
   616   C4319718:Reported {MTH,SNOMEDCT_US} [Functional Concept]
   616 N C4552775:Death NOS (Death NOS, CTCAE {MTH,NCI,NCI_CTCAE_5,NCI_GDC}) [Finding]
   616   C4721936:UNKNOWN (Unknown Dosage Form Category {MTH,NCI,NCI_CDISC,NCI_EDQM-HC}) [Biomedical or Dental Material]
   616   C4722467:DEATH (Death Domain {MTH,NCI}) [Intellectual Product]
   616   C4724170:Unknown (Unknown Mechanism of Action {MTH,NCI,NCI_EDQM-HC}) [Functional Concept]
   616   C4724171:Unknown (Unknown Transformation {MTH,NCI,NCI_EDQM-HC}) [Qualitative Concept]
   616 N C5202860:Unknown (Unknown Data Entry Method {MTH,NCI,NCI_FDA}) [Finding]
   616 N C5203193:Unknown (Device Status Unkown {MTH,NCI_FDA}) [Finding]
   616 N C5235185:Unknown (Unknown Daily Fluid Intake {MTH,NCI,NCI_ACC-AHA}) [Finding]
   616 N C5235186:Unknown (Unknown Daily Caloric Intake {MTH,NCI,NCI_ACC-AHA}) [Finding]
   616 N C5235187:Unknown (Unknown Daily Salt Intake {MTH,NCI,NCI_ACC-AHA}) [Finding]
   616 N C5238754:Unknown (Intercurrent Illness is Unknown at Onset of Chief Complaint {MTH,NCI,NCI_ACC-AHA}) [Finding]
   616 N C5238886:Unknown (Unknow if Medication Taken {MTH,NCI,NCI_ACC-AHA}) [Finding]
   616 N C5238887:Unknown (Unknown History of Alcohol Use {MTH,NCI,NCI_ACC-AHA}) [Finding]
   616 N C5238889:Unknown (Unknown History of Congenital Heart Disease {MTH,NCI,NCI_ACC-AHA}) [Finding]
   616 N C5238890:Unknown (Unknown History of Gestational Complication {MTH,NCI,NCI_ACC-AHA}) [Finding]
   616 N C5238891:Unknown (Unknown History of Illicit Drug Use {MTH,NCI,NCI_ACC-AHA}) [Finding]
   616 N C5238892:Unknown (Unknown History of Kawasaki Disease {MTH,NCI,NCI_ACC-AHA}) [Finding]
   616 N C5238893:Unknown (Unknown History of Myopathy {MTH,NCI,NCI_ACC-AHA}) [Finding]
   616 N C5238894:Unknown (Unknown History of Neonatal Complication {MTH,NCI,NCI_ACC-AHA}) [Finding]
   616 N C5238895:Unknown (Unknown History of Non-Cardiac Surgery {MTH,NCI,NCI_ACC-AHA}) [Finding]
   616 N C5238896:Unknown (Unknown History of Other Muscular Dystrophy or Glycogen Storage Disorder {MTH,NCI,NCI_ACC-AHA}) [Finding]
   616 N C5238897:Unknown (Unknown History of Rheumatic Fever {MTH,NCI,NCI_ACC-AHA}) [Finding]
   616 N C5238898:Unknown (Unknown if Caffeine Consumption is Routine {MTH,NCI,NCI_ACC-AHA}) [Finding]
   616 N C5238899:Unknown (Unknown if Chief Complaint Caused by Trauma {MTH,NCI,NCI_ACC-AHA}) [Finding]
   616 N C5238900:Unknown (Unknown if Chief Complaint was Witnessed {MTH,NCI,NCI_ACC-AHA}) [Finding]
   616 N C5238902:Unknown (Unknown if Patient Has Genetic Syndrome Associated with Congenital Heart Defect {MTH,NCI,NCI_ACC-AHA}) [Finding]
   616 N C5238903:Unknown (Unknown if Patient was Previously Evaluated for Current Chief Complaint {MTH,NCI,NCI_ACC-AHA}) [Finding]
   616 N C5238904:Unknown (Unknown when Chief Complaint Present {MTH,NCI,NCI_ACC-AHA}) [Finding]
   616 N C5239561:Unknown (Unknown Family History Cardiovascular Disease or Cardiovascular Disease Risk Factors {MTH,NCI,NCI_ACC-AHA}) [Finding]
   582 E C0030695:monitor (Patient Monitoring {AOD,CHV,LCH_NW,MSH,MTH,NCI,NCI_CDISC-GLOSS,NCI_CTRP,NCI_FDA,NCI_NCI-GLOSS,SNOMEDCT_US}) [Health Care Activity]
   582 E C0181904:Monitor (Monitor Device {CHV,MTH,NCI,NCI_FDA,SNMI,SNOMEDCT_US}) [Medical Device]
   582 E C0596972:Monitor (Monitoring Device {AOD,CHV,CSP,MTH,NCI,NCI_CTRP}) [Medical Device]
   582 E C1521743:Monitor (Monitor, occupation {MTH,NCI,NCI_CDISC-GLOSS}) [Professional or Occupational Group]
   582 E C3273238:Report (Regulatory Report {MTH,NCI,NCI_CareLex,NCI_FDA}) [Intellectual Product]
   582 E C4255046:Report (Report:Finding:Point in time:{Setting}:Document:{Role} {LNC,MTH}) [Clinical Attribute]
   544 E C1519021:Personal (Personal Attribute {MTH,NCI,NLMSubSyn}) [Organism Attribute]
&lt;&lt;&lt;&lt;&lt; Candidates
      </t>
  </si>
  <si>
    <t>C2827664</t>
  </si>
  <si>
    <t>C1148348</t>
  </si>
  <si>
    <t>C0011008</t>
  </si>
  <si>
    <t>C0150369</t>
  </si>
  <si>
    <t>C1283169</t>
  </si>
  <si>
    <t>C0684224</t>
  </si>
  <si>
    <t>C0700287</t>
  </si>
  <si>
    <t xml:space="preserve">Clinical Events (Clinical Events Domain </t>
  </si>
  <si>
    <t xml:space="preserve">Death Date (Date of death </t>
  </si>
  <si>
    <t xml:space="preserve">Monitoring (Preventive monitoring </t>
  </si>
  <si>
    <t xml:space="preserve">Reported (Report (document) </t>
  </si>
  <si>
    <t xml:space="preserve">Reported (Reporting </t>
  </si>
  <si>
    <t xml:space="preserve">NCI </t>
  </si>
  <si>
    <t xml:space="preserve">MTH,NCI,NCI_CDISC </t>
  </si>
  <si>
    <t xml:space="preserve">CHV,LNC,MTH,NCI,SNOMEDCT_US </t>
  </si>
  <si>
    <t xml:space="preserve">LNC,MTH,NCI,NCI_BRIDG_3_0_3,NCI_BRIDG_5_3,SNOMEDCT_US </t>
  </si>
  <si>
    <t xml:space="preserve">LNC,MTH,SNOMEDCT_US </t>
  </si>
  <si>
    <t xml:space="preserve">MTH,NCI,NCI_DICOM,NLMSubSyn </t>
  </si>
  <si>
    <t xml:space="preserve">CHV,MSH,MTH </t>
  </si>
  <si>
    <t xml:space="preserve">MTH,NCI,NCI_ACC-AHA </t>
  </si>
  <si>
    <t>Medical Device</t>
  </si>
  <si>
    <t>Unknown &gt;  General Qualifier &gt; Qualifier &gt; Property or Attribute</t>
  </si>
  <si>
    <t>Unknown (C17998)</t>
  </si>
  <si>
    <t>Not Applicable &gt; Missing Value Reason &gt; General Qualifier &gt; Qualifier &gt; Property or Attribute</t>
  </si>
  <si>
    <t>Not Applicable (C48660)</t>
  </si>
  <si>
    <t>Date of Death &gt; Date &gt; Temporal Qualifier &gt; Qualifier &gt; Property or Attribute</t>
  </si>
  <si>
    <t>Date of Death (C70810)</t>
  </si>
  <si>
    <t>Clinical Events Domain &gt; Submission Domain &gt; Domain &gt; Conceptual entity</t>
  </si>
  <si>
    <t>Clinical Events Domain (C85441)</t>
  </si>
  <si>
    <t>Date of Death &gt; date &gt; Temporal Qualifier &gt; Qualifier &gt; show_hide Property or Attribute</t>
  </si>
  <si>
    <t>626 Primary Language Spoken (C4331028)</t>
  </si>
  <si>
    <t>621 Health Literacy (C2362527)</t>
  </si>
  <si>
    <t>625 Ethnicity (C0015031)</t>
  </si>
  <si>
    <t>625 Health Literacy (C2362527)</t>
  </si>
  <si>
    <t>632 English Language (C0376245)</t>
  </si>
  <si>
    <t>616 Health Literacy (C2362527)</t>
  </si>
  <si>
    <t>782 Confidence (C1704726)</t>
  </si>
  <si>
    <t>716 Health Literacy (C2362527)</t>
  </si>
  <si>
    <t>630 US State (C3148680)</t>
  </si>
  <si>
    <t>620 BIRTHPLACE (C0805310)</t>
  </si>
  <si>
    <t>654 US State (C3148680)</t>
  </si>
  <si>
    <t>618 Extrinsic (C0205101)</t>
  </si>
  <si>
    <t>618 BIRTHPLACE (C0805310)</t>
  </si>
  <si>
    <t>Primary Language Spoken at home What is the primary language spoken at home Person Home Primary Language Spoken Person Language Ancestry Language Health Literacy
Ancestry What is this person's ancestry or ethnic origin Person Ancestry Person Language Ancestry Language Health Literacy
English Proficiency Level Since you speak a language other than English at home we are interested in your own opinion of how well you speak English Would you say you speak English Person English Proficiency Level Person Language Ancestry Language Health Literacy
Confidence with Health Forms How confident are you filling out medical forms by yourself Person Confident Filling Out Medical Forms Person Language Ancestry Language Health Literacy
Birthplace US State Where were you born Person Birthplace Name Person Language Ancestry 
Birthplace Outside the US Where were you born Person External United States Birthplace Name Person Language Ancestry</t>
  </si>
  <si>
    <t>attributes from all 6 CDEs from the domain are run through MetaMap in a single run.</t>
  </si>
  <si>
    <t>Processing inter_05022022_14:36:47_6020_olgav.vovk@gmail.com_673039454.tmp.tx.1: Primary Language Spoken at home What is the primary language spoken at home Person Home Primary Language Spoken Person Language Ancestry Language Health Literacy
Phrase: Language and Heritage Primary Language Spoken at home What is the primary language spoken at home Person Home Primary Language Spoken Person Language Ancestry Language Health Literacy
&gt;&gt;&gt;&gt;&gt; Phrase
primary language spoken at home what is the primary language spoken at home person home primary language spoken person language ancestry language health literacy
&lt;&lt;&lt;&lt;&lt; Phrase
&gt;&gt;&gt;&gt;&gt; Candidates
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Ancestry What is this person's ancestry or ethnic origin Person Ancestry Person Language Ancestry Language Health Literacy
Phrase: Language and Heritage Ancestry What is this person's ancestry or ethnic origin Person Ancestry Person Language Ancestry Language Health Literacy
&gt;&gt;&gt;&gt;&gt; Phrase
ancestry what is this person's ancestry or ethnic origin person ancestry person language ancestry language health literacy
&lt;&lt;&lt;&lt;&lt; Phrase
&gt;&gt;&gt;&gt;&gt; Candidates
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
Processing inter_05022022_14:36:47_6020_olgav.vovk@gmail.com_673039454.tmp.tx.1: English Proficiency Level Since you speak a language other than English at home we are interested in your own opinion of how well you speak English Would you say you speak English Person English Proficiency Level Person Language Ancestry Language Health Literacy
Phrase: Language and Heritage English Proficiency Level Since you speak a language other than English at home we are interested in your own opinion of how well you speak English Would you say you speak English Person English Proficiency Level Person Language Ancestry Language Health Literacy
&gt;&gt;&gt;&gt;&gt; Phrase
english proficiency level since you speak a language other than english at home we are interested in your own opinion of how well you speak english would you say you speak english person english proficiency level person language ancestry language health literacy
&lt;&lt;&lt;&lt;&lt; Phrase
&gt;&gt;&gt;&gt;&gt; Candidates
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
   513 E C3813622:healthiness (Overall Well Being {AOD,CSP,MTH,NCI,NLMSubSyn}) [Intellectual Product]
&lt;&lt;&lt;&lt;&lt; Candidates
Processing inter_05022022_14:36:47_6020_olgav.vovk@gmail.com_673039454.tmp.tx.1: Confidence with Health Forms How confident are you filling out medical forms by yourself Person Confident Filling Out Medical Forms Person Language Ancestry Language Health Literacy
Phrase: Language and Heritage Confidence with Health Forms How confident are you filling out medical forms by yourself Person Confident Filling Out Medical Forms Person Language Ancestry Language Health Literacy
&gt;&gt;&gt;&gt;&gt; Phrase
confidence with health forms how confident are you filling out medical forms by yourself person confident filling out medical forms person language ancestry language health literacy
&lt;&lt;&lt;&lt;&lt; Phrase
&gt;&gt;&gt;&gt;&gt; Candidates
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Birthplace US State Where were you born Person Birthplace Name Person Language Ancestry
Phrase: Language and Heritage Birthplace US State Where were you born Person Birthplace Name Person Language Ancestry
&gt;&gt;&gt;&gt;&gt; Phrase
birthplace us state where were you born person birthplace name person language ancestry
&lt;&lt;&lt;&lt;&lt; Phrase
&gt;&gt;&gt;&gt;&gt; Candidates
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
&lt;&lt;&lt;&lt;&lt; Candidates
Processing inter_05022022_14:36:47_6020_olgav.vovk@gmail.com_673039454.tmp.tx.1: Birthplace Outside the US Where were you born Person External United States Birthplace Name Person Language Ancestry
Phrase: Language and Heritage Birthplace Outside the US Where were you born Person External United States Birthplace Name Person Language Ancestry
&gt;&gt;&gt;&gt;&gt; Phrase
birthplace outside the us where were you born person external united states birthplace name person language ancestry
&lt;&lt;&lt;&lt;&lt; Phrase
&gt;&gt;&gt;&gt;&gt; Candidates
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
&lt;&lt;&lt;&lt;&lt; Candidates</t>
  </si>
  <si>
    <t>attributes from all 2 CDEs from the domain are run through MetaMap in a single run.</t>
  </si>
  <si>
    <t>793 Clinical Events (Clinical Events Domain (C2827664)</t>
  </si>
  <si>
    <t>788 Clinical Events (Clinical Events Domain (C2827664)</t>
  </si>
  <si>
    <t>626  Death Date (Date of death (C1148348)</t>
  </si>
  <si>
    <t>621 Death Date (Date of death (C1148348)</t>
  </si>
  <si>
    <t>621 NOT APPLICABLE (Not Applicable (C1272460)</t>
  </si>
  <si>
    <t>616 UNKNOWN (Unknown (C0439673)</t>
  </si>
  <si>
    <t>##</t>
  </si>
  <si>
    <t xml:space="preserve">StopWord? </t>
  </si>
  <si>
    <t xml:space="preserve">Any gray tab </t>
  </si>
  <si>
    <t>supplemental materials</t>
  </si>
  <si>
    <t>UMLS SemNet Hierarchy:</t>
  </si>
  <si>
    <t>NCIt Concept Hierarchy:</t>
  </si>
  <si>
    <t xml:space="preserve"> </t>
  </si>
  <si>
    <t>Employment Status</t>
  </si>
  <si>
    <t>Person</t>
  </si>
  <si>
    <t>Vaccine</t>
  </si>
  <si>
    <t>Symptom</t>
  </si>
  <si>
    <t>Expected Date of Confinement</t>
  </si>
  <si>
    <t>Employed</t>
  </si>
  <si>
    <t>Informed Consent</t>
  </si>
  <si>
    <t>Informed Consent Date</t>
  </si>
  <si>
    <t>Comorbid Condition</t>
  </si>
  <si>
    <t>Comorbidity</t>
  </si>
  <si>
    <t>Behavior</t>
  </si>
  <si>
    <t>Health Insurance</t>
  </si>
  <si>
    <t>Oxygen Therapy</t>
  </si>
  <si>
    <t>Complication</t>
  </si>
  <si>
    <t>Disease Transmission</t>
  </si>
  <si>
    <t>Household Crowding</t>
  </si>
  <si>
    <t>Correctional Institution</t>
  </si>
  <si>
    <t>COVID-19 Infection</t>
  </si>
  <si>
    <t>Mitigation Strategy</t>
  </si>
  <si>
    <t>Specify Other</t>
  </si>
  <si>
    <t>Occurrence Indicator</t>
  </si>
  <si>
    <t>Quality of Life</t>
  </si>
  <si>
    <t>COVID-19 Vaccine</t>
  </si>
  <si>
    <t>Availability</t>
  </si>
  <si>
    <t>Primary Language Spoken</t>
  </si>
  <si>
    <t>Ethnic Group</t>
  </si>
  <si>
    <t>Birthplace</t>
  </si>
  <si>
    <t>Physician Orders for Life Sustaining Treatment</t>
  </si>
  <si>
    <t>Clinical Events Domain</t>
  </si>
  <si>
    <t>Date of Death</t>
  </si>
  <si>
    <t>Out of CDE Total In a Given Domain</t>
  </si>
  <si>
    <t>out of 23</t>
  </si>
  <si>
    <t>out of 13</t>
  </si>
  <si>
    <t>out of 33</t>
  </si>
  <si>
    <t>out of 4</t>
  </si>
  <si>
    <t>out of 3</t>
  </si>
  <si>
    <t xml:space="preserve"> out of 6</t>
  </si>
  <si>
    <t>out of 2</t>
  </si>
  <si>
    <t>out of 40</t>
  </si>
  <si>
    <t xml:space="preserve">out of 2 </t>
  </si>
  <si>
    <t>out of 24</t>
  </si>
  <si>
    <t>out of 11</t>
  </si>
  <si>
    <t>out of 14</t>
  </si>
  <si>
    <t>Mappings of Project 5 COVID CDEs semantics to NCIt concept hierarchy and UMLS SemNet semantic types
13 CDEs are chosen from 8 domains which have already been mapped to UMLS SemNet and BRIDG: Demographics, Medical History, Financial Stability &amp; Employment, Symptoms, Eligibility, Enrollment &amp; Informed Consent, Comorbidities, Risk Behavior, Healthcare Access
The choice of COVID CDE attributes used for mapping is based on the latest discussion with DW (please refer to the slide deck from 2022-02-23) Plan B iteration 1
We are comparing the accuracy of mapping COVID CDEs using:   
- Either 6  CDE attributes such as: CDE name, Question text, Definition, DECs, Keywords, Domain (Plan B Iteration 1)
- Or  5  CDE attributes: CDE name, Question text, DECs, Keywords, Domain, with "stop words/representation terms" removed from all attributes ((Plan B Iteration 1)
Both UMLS SemNet, NCIT concept hierarchies are also provided for comparison</t>
  </si>
  <si>
    <t>CDE Domain Name</t>
  </si>
  <si>
    <t xml:space="preserve">Preferred Question Text </t>
  </si>
  <si>
    <t>Data Element Concept (DEC) Name</t>
  </si>
  <si>
    <t>Tags/Keywords</t>
  </si>
  <si>
    <t>HL7V3.0,MTH</t>
  </si>
  <si>
    <t xml:space="preserve">Historical (Historical - DataType </t>
  </si>
  <si>
    <t>C1552723</t>
  </si>
  <si>
    <t xml:space="preserve">Historical (Historical - ParameterizedDataType </t>
  </si>
  <si>
    <t>C1552658</t>
  </si>
  <si>
    <t>MTH,NCI,NLMSubSyn</t>
  </si>
  <si>
    <t>AOD,CHV,LNC,MSH,MTH,NCI,NCI_FDA,NCI_NICHD,NLMSubSyn,SNOMEDCT_US</t>
  </si>
  <si>
    <t xml:space="preserve">PREGNANT (Gravidity </t>
  </si>
  <si>
    <t>C0600457</t>
  </si>
  <si>
    <t>CHV,HL7V2.5,HL7V3.0,LNC,MTH,NCI,NCI_CDISC,NLMSubSyn,SNM,SNMI,SNOMED</t>
  </si>
  <si>
    <t xml:space="preserve">PREGNANT (Patient currently pregnant </t>
  </si>
  <si>
    <t>C0549206</t>
  </si>
  <si>
    <t>LNC,MTH</t>
  </si>
  <si>
    <t xml:space="preserve">Now (Now (cigarettes) </t>
  </si>
  <si>
    <t>C4760243</t>
  </si>
  <si>
    <t>MTH,NCI,NCI_DICOM,NLMSubSyn</t>
  </si>
  <si>
    <t>CHV,LCH,MTH,NCI</t>
  </si>
  <si>
    <t xml:space="preserve">History (History of previous events </t>
  </si>
  <si>
    <t>C2004062</t>
  </si>
  <si>
    <t>MTH,NCI</t>
  </si>
  <si>
    <t xml:space="preserve">Now (Now (temporal qualifier) </t>
  </si>
  <si>
    <t>C1948052</t>
  </si>
  <si>
    <t xml:space="preserve">Current (Electrical Current </t>
  </si>
  <si>
    <t>C1705970</t>
  </si>
  <si>
    <t xml:space="preserve">History (Concept History </t>
  </si>
  <si>
    <t>C1705255</t>
  </si>
  <si>
    <t>MTH,NCI,NCI_CDISC</t>
  </si>
  <si>
    <t xml:space="preserve">Demographics (Demographics Domain </t>
  </si>
  <si>
    <t>C1704791</t>
  </si>
  <si>
    <t>CHV,MTH,NCI,NCI_CDISC,SNMI,SNOMEDCT_US</t>
  </si>
  <si>
    <t xml:space="preserve">CURRENT (Current (present time) </t>
  </si>
  <si>
    <t>C0521116</t>
  </si>
  <si>
    <t>CHV,COSTAR,LNC,MTH,SNMI,SNOMEDCT_US</t>
  </si>
  <si>
    <t xml:space="preserve">History, NOS (History of present illness </t>
  </si>
  <si>
    <t>C0262512</t>
  </si>
  <si>
    <t xml:space="preserve"> [Functional Concept</t>
  </si>
  <si>
    <t>CHV,MTH,NCI,SNMI,SNOMEDCT_US</t>
  </si>
  <si>
    <t>CHV,HL7V3.0,MTH,SNOMEDCT_US</t>
  </si>
  <si>
    <t>AOD,CHV,COSTAR,CSP,DXP,GO,ICD10CM,LCH,LCH_NW,LNC,MEDLINEPLUS,MSH,MTH,NCI,NCI_CDISC,</t>
  </si>
  <si>
    <t xml:space="preserve">PREGNANCY (Pregnancy </t>
  </si>
  <si>
    <t>C0032961</t>
  </si>
  <si>
    <t>)</t>
  </si>
  <si>
    <t>CHV,HL7V3.0,LCH_NW,LNC,MSH,MTH,NCI,NCI_BRIDG_3_0_3,NCI_BRIDG_5_3,NCI_NICHD,SNOMEDCT_US</t>
  </si>
  <si>
    <t>MSH,MTH</t>
  </si>
  <si>
    <t xml:space="preserve">history (Historical aspects qualifier </t>
  </si>
  <si>
    <t>C0019665</t>
  </si>
  <si>
    <t xml:space="preserve"> [Occupation or Discipline</t>
  </si>
  <si>
    <t>AOD,LCH_NW,MSH,MTH</t>
  </si>
  <si>
    <t xml:space="preserve">History </t>
  </si>
  <si>
    <t>C0019664</t>
  </si>
  <si>
    <t>Occupation or Dis</t>
  </si>
  <si>
    <t>AOD,CHV,CSP,LCH,LCH_NW,LNC,MSH,MTH,NCI,NCI_NICHD,NLMSubSyn</t>
  </si>
  <si>
    <t xml:space="preserve">Demographics (Demography </t>
  </si>
  <si>
    <t>C0011298</t>
  </si>
  <si>
    <t>MTH,NCI,NCI_CDISC,NLMSubSyn</t>
  </si>
  <si>
    <t xml:space="preserve">Medical History (Medical History Domain </t>
  </si>
  <si>
    <t>C1704706</t>
  </si>
  <si>
    <t xml:space="preserve"> [Finding</t>
  </si>
  <si>
    <t>AIR,AOD,CHV,LNC,MTH,NCI,NCI_NCI-GLOSS,NCI_NICHD,NLMSubSyn,SNOMEDCT_US</t>
  </si>
  <si>
    <t xml:space="preserve">Medical History </t>
  </si>
  <si>
    <t>C0262926</t>
  </si>
  <si>
    <t>CHV,LNC,MSH,MTH,NLMSubSyn,SNOMEDCT_US</t>
  </si>
  <si>
    <t xml:space="preserve">history pregnancy (Pregnancy History </t>
  </si>
  <si>
    <t>C0032967</t>
  </si>
  <si>
    <t>MSH,NLMSubSyn</t>
  </si>
  <si>
    <t>Historical Demographics (Historical Demography )</t>
  </si>
  <si>
    <t>C0019661</t>
  </si>
  <si>
    <t>Meta Candidates (Total=27; Excluded=6; Pruned=0; Remaining=21)</t>
  </si>
  <si>
    <t>medical history current pregnancy are you pregnant now person current pregnancy person demographics pregnancy</t>
  </si>
  <si>
    <t>MTH,SNOMEDCT_US</t>
  </si>
  <si>
    <t>NCIt Concept Identifier</t>
  </si>
  <si>
    <t>NCIt Concept Name</t>
  </si>
  <si>
    <t>HL7V2.5,LNC,MTH,NCI,NCI_BRIDG_3_0_3,NCI_CDISC,NCI_CareLex,NCI_NICHD,SNOMEDCT_US</t>
  </si>
  <si>
    <t xml:space="preserve">Name (Person Name </t>
  </si>
  <si>
    <t>CHV,LNC,NCI,SNOMEDCT_US</t>
  </si>
  <si>
    <t xml:space="preserve">Full </t>
  </si>
  <si>
    <t>C0443225</t>
  </si>
  <si>
    <t>CHV,LCH,LCH_NW,LNC,MSH,MTH,NCI,NCI_BRIDG_3_0_3,NCI_BRIDG_5_3,SNOMEDCT_US</t>
  </si>
  <si>
    <t>Person (Persons )</t>
  </si>
  <si>
    <t>Demographics (Demography )</t>
  </si>
  <si>
    <t>Meta Candidates (Total=9; Excluded=1; Pruned=0; Remaining=8)</t>
  </si>
  <si>
    <t>demographics full name full name person full name person name person demographics</t>
  </si>
  <si>
    <t xml:space="preserve"> Column Name</t>
  </si>
  <si>
    <t>UMLS Semantic Types</t>
  </si>
  <si>
    <t>UMLS Councept Sources</t>
  </si>
  <si>
    <t>UMLS Concept Name</t>
  </si>
  <si>
    <t>UMLS Concept Code</t>
  </si>
  <si>
    <t>Excluded</t>
  </si>
  <si>
    <t>MetaMap Score</t>
  </si>
  <si>
    <t>CDE attributes</t>
  </si>
  <si>
    <t>Current Pregnancy Indicator</t>
  </si>
  <si>
    <t>last up dated</t>
  </si>
  <si>
    <t>Lab Result Date</t>
  </si>
  <si>
    <t>Metabolomics Platform Type</t>
  </si>
  <si>
    <t>Metabolomics Platform Specify Other Type</t>
  </si>
  <si>
    <t xml:space="preserve">Chromatography Method Type 
</t>
  </si>
  <si>
    <t>Chromatography Method Specify Other Type</t>
  </si>
  <si>
    <t>Metabolomics Biospecimen Type</t>
  </si>
  <si>
    <t>Metabolomics Biospecimen Specify Other Type</t>
  </si>
  <si>
    <t>Biospecimen Collection Vial Type</t>
  </si>
  <si>
    <t>Biospecimen Collection Vial Type Specify Other</t>
  </si>
  <si>
    <t>Aliquot volume in mL</t>
  </si>
  <si>
    <t>Meta Mapping (717):</t>
  </si>
  <si>
    <t>Meta Mapping (708):</t>
  </si>
  <si>
    <t>Meta Mapping (702):</t>
  </si>
  <si>
    <t>Meta Mapping (746):</t>
  </si>
  <si>
    <t>Meta Mapping (716):</t>
  </si>
  <si>
    <t>Meta Mapping (683):</t>
  </si>
  <si>
    <t>Meta Mapping (654):</t>
  </si>
  <si>
    <t>Meta Mapping (729):</t>
  </si>
  <si>
    <t>Meta Mapping (734):</t>
  </si>
  <si>
    <t>C0022885</t>
  </si>
  <si>
    <t>C2825142</t>
  </si>
  <si>
    <t>C1254595</t>
  </si>
  <si>
    <t>C1328813</t>
  </si>
  <si>
    <t>C1710360</t>
  </si>
  <si>
    <t>C0348000</t>
  </si>
  <si>
    <t>C1521902</t>
  </si>
  <si>
    <t>C0008550</t>
  </si>
  <si>
    <t>C0871511</t>
  </si>
  <si>
    <t>C0678621</t>
  </si>
  <si>
    <t>C2347026</t>
  </si>
  <si>
    <t>C2347027</t>
  </si>
  <si>
    <t>C0184301</t>
  </si>
  <si>
    <t>C0175730</t>
  </si>
  <si>
    <t>C2826905</t>
  </si>
  <si>
    <t>C1516698</t>
  </si>
  <si>
    <t>C5419067</t>
  </si>
  <si>
    <t xml:space="preserve">laboratory results </t>
  </si>
  <si>
    <t xml:space="preserve">Metabolomics </t>
  </si>
  <si>
    <t xml:space="preserve">separation method </t>
  </si>
  <si>
    <t xml:space="preserve">Biospecimen </t>
  </si>
  <si>
    <t xml:space="preserve">Biospecimen Collection </t>
  </si>
  <si>
    <t xml:space="preserve">Aliquot Volume </t>
  </si>
  <si>
    <t xml:space="preserve">MTH,NCI,NCI_CDISC}) </t>
  </si>
  <si>
    <t xml:space="preserve">LNC,MTH,SNOMEDCT_US}) </t>
  </si>
  <si>
    <t xml:space="preserve">AOD,CHV,MEDLINEPLUS,MTH,NCI,NCI_CTRP,NCI_GDC,NCI_ICDC,NCI_ NCI-GLOSS,NCI_NICHD,NCI_caDSR,NLMSubSyn,PDQ,SNM,SNMI,SNOMEDCT_US}) </t>
  </si>
  <si>
    <t xml:space="preserve">MTH,NCI,NLMSubSyn}) </t>
  </si>
  <si>
    <t xml:space="preserve">CHV,LNC,MSH,MTH,NCI,NCI_BRIDG_5_3,NCI_CareLex,NCI_NICHD,NCI_caDSR,SNOME DCT_US}) </t>
  </si>
  <si>
    <t xml:space="preserve">CHV,NLMSubSyn} </t>
  </si>
  <si>
    <t xml:space="preserve">CSP,MSH,NCI,NCI_CTRP} </t>
  </si>
  <si>
    <t xml:space="preserve">MTH,NCI,NCI_GDC}) </t>
  </si>
  <si>
    <t xml:space="preserve">CHV,MTH,NCI,SNM,SNMI,SNOMEDCT_US}) </t>
  </si>
  <si>
    <t xml:space="preserve">MTH,NCI,NCI_caDSR}) </t>
  </si>
  <si>
    <t xml:space="preserve">AOD,CHV,CSP,HL7V3.0,MSH,NCI,NCI_CDISC,NCI_CTRP,NCI_NCI-GLOS S,PDQ}) </t>
  </si>
  <si>
    <t xml:space="preserve">CHV,LNC,MTH,NCI,NCI_CDISC,NLMSubSyn}) </t>
  </si>
  <si>
    <t xml:space="preserve">AOD,NLMSubSyn} </t>
  </si>
  <si>
    <t xml:space="preserve">MTH,NCI,NCI_BRIDG_3_0_3,NCI_BRIDG_5_3,NCI_CDISC,NCI_CTDC,NCI_GDC,NCI_ICDC,NCI_ NCI-GLOSS,NCI_caDSR} </t>
  </si>
  <si>
    <t xml:space="preserve">NCI,NCI_CDISC,NCI_CTRP,NCI_caDSR,NLMSubSyn} </t>
  </si>
  <si>
    <t xml:space="preserve">CHV,HL7V3.0,LNC,MTH,NCI}) </t>
  </si>
  <si>
    <t xml:space="preserve">CHV,LNC,MTH,NCI,NCI_FDA,SNM,SNMI,SNOMEDCT_US,VANDF}) </t>
  </si>
  <si>
    <t xml:space="preserve">MTH,NCI,NCI_CDISC,NCI_GDC,NCI_PCDC}) </t>
  </si>
  <si>
    <t xml:space="preserve">MTH,NCI,NCI_CDISC,NCI_CTRP,NCI_caDSR}) </t>
  </si>
  <si>
    <t>MetaMap overall score</t>
  </si>
  <si>
    <t>MetaMap  score</t>
  </si>
  <si>
    <t>Vocabularies</t>
  </si>
  <si>
    <t xml:space="preserve">Clinical Events </t>
  </si>
  <si>
    <t xml:space="preserve">Monitoring </t>
  </si>
  <si>
    <t xml:space="preserve">Lab Test </t>
  </si>
  <si>
    <t xml:space="preserve">Result </t>
  </si>
  <si>
    <t xml:space="preserve">DATE </t>
  </si>
  <si>
    <t xml:space="preserve">Platform </t>
  </si>
  <si>
    <t xml:space="preserve">Instrumentation </t>
  </si>
  <si>
    <t xml:space="preserve">Specify </t>
  </si>
  <si>
    <t xml:space="preserve">CHROMATOGRAPHY </t>
  </si>
  <si>
    <t xml:space="preserve">METHOD </t>
  </si>
  <si>
    <t xml:space="preserve">Vial </t>
  </si>
  <si>
    <t xml:space="preserve">TUBE </t>
  </si>
  <si>
    <t xml:space="preserve">biospecimen type </t>
  </si>
  <si>
    <t xml:space="preserve">Collection </t>
  </si>
  <si>
    <t>Body Substance</t>
  </si>
  <si>
    <t xml:space="preserve">Medical Device </t>
  </si>
  <si>
    <t>[Body Substance] isa [Substance] isa [Physical Object] isa [Entity]</t>
  </si>
  <si>
    <t>Body Substance, T031, A1.4.2</t>
  </si>
  <si>
    <t>Medical Device, T074, A1.3.1</t>
  </si>
  <si>
    <t>[Medical Device] isa [Manufactured Object] isa [Physical Object] isa [Entity]</t>
  </si>
  <si>
    <t>Semantic Type</t>
  </si>
  <si>
    <t>Concept Name + CUI concatenated</t>
  </si>
  <si>
    <t>Clinical Events  (C2827664)</t>
  </si>
  <si>
    <t>Monitoring  (C1283169)</t>
  </si>
  <si>
    <t>Lab Test  (C0022885)</t>
  </si>
  <si>
    <t>Result  (C2825142)</t>
  </si>
  <si>
    <t>DATE  (C0011008)</t>
  </si>
  <si>
    <t>laboratory results  (C1254595)</t>
  </si>
  <si>
    <t>Metabolomics  (C1328813)</t>
  </si>
  <si>
    <t>Platform  (C1710360)</t>
  </si>
  <si>
    <t>Instrumentation  (C0348000)</t>
  </si>
  <si>
    <t>Specify  (C1521902)</t>
  </si>
  <si>
    <t>CHROMATOGRAPHY  (C0008550)</t>
  </si>
  <si>
    <t>METHOD  (C0871511)</t>
  </si>
  <si>
    <t>separation method  (C0678621)</t>
  </si>
  <si>
    <t>Biospecimen  (C2347026)</t>
  </si>
  <si>
    <t>Biospecimen Collection  (C2347027)</t>
  </si>
  <si>
    <t>Vial  (C0184301)</t>
  </si>
  <si>
    <t>TUBE  (C0175730)</t>
  </si>
  <si>
    <t>Collection  (C1516698)</t>
  </si>
  <si>
    <t>Aliquot Volume  (C5419067)</t>
  </si>
  <si>
    <t>Clinical Events Domain &gt; Submission Domain &gt; Domain &gt; Conceptual Entity</t>
  </si>
  <si>
    <t>Monitoring &gt; Action &gt; Activity</t>
  </si>
  <si>
    <t>Metabolomics  &gt; Bioinformatics &gt; Informatics &gt; Information Science &gt; Technology &gt; Occupation or Discipline &gt; Conceptual Entity</t>
  </si>
  <si>
    <t>Sequencing Platform Name &gt; Name &gt; Conceptual Entity</t>
  </si>
  <si>
    <t>Laboratory Procedure (CUI C0022885)</t>
  </si>
  <si>
    <t>Laboratory Procedure &gt; ntervention or Procedure &gt; Clinical or Research Activity &gt; Activity</t>
  </si>
  <si>
    <t>Experimental Result (CUI C2825142)</t>
  </si>
  <si>
    <t xml:space="preserve">Date &gt; Temporal Qualifier &gt; Qualifier &gt; Property or Attribute &gt; </t>
  </si>
  <si>
    <t>Laboratory Test Result &gt; Clinical Test Result&gt; Finding &gt;  Disease, Disorder or Finding</t>
  </si>
  <si>
    <t>Instrumentataion&gt; Manufactured Object</t>
  </si>
  <si>
    <t>If Other, Specify &gt; Form Directive &gt; Administrative Activity &gt; Activity</t>
  </si>
  <si>
    <t>Chromatography &gt; Research Technique &gt; Technique &gt; Activity</t>
  </si>
  <si>
    <t>Method &gt; Means &gt; Conceptual Entity</t>
  </si>
  <si>
    <t>Biospecimen &gt; Specimen &gt; M aterial &gt; Conceptual Entity</t>
  </si>
  <si>
    <t>Biospecimen Collection &gt; Diagnostic Procedure &gt; Clinical or Research Activity&gt; Activity</t>
  </si>
  <si>
    <t>Vial &gt; package Type &gt; Medical device &gt;  Device &gt;  Manufactured Object</t>
  </si>
  <si>
    <t>Aliquot Volume &gt; Volume &gt;  Characteristic &gt; Property or Attribute</t>
  </si>
  <si>
    <t>Monitoring (C61256)</t>
  </si>
  <si>
    <t>Date (C25164)</t>
  </si>
  <si>
    <t>Laboratory Test Result (C36292)</t>
  </si>
  <si>
    <t>Metabolomics (C49019)</t>
  </si>
  <si>
    <t>Sequencing Platform Name (C172274)</t>
  </si>
  <si>
    <t>Instrumentation (C16742)</t>
  </si>
  <si>
    <t xml:space="preserve">
If Other, Specify (C157101)</t>
  </si>
  <si>
    <t>Chromatography (C16431)</t>
  </si>
  <si>
    <t>Method (C71460)</t>
  </si>
  <si>
    <t>Biospecimen (C70699)</t>
  </si>
  <si>
    <t>Biospecimen Collection (C70945)</t>
  </si>
  <si>
    <t xml:space="preserve">
Vial (C41275)</t>
  </si>
  <si>
    <t xml:space="preserve">
Aliquot Volume (C171279)</t>
  </si>
  <si>
    <t>NCIt Concept &amp; CUI:</t>
  </si>
  <si>
    <t>UMLS Concept &amp; CUI:</t>
  </si>
  <si>
    <t xml:space="preserve">UMLS Concept &amp; CUI: </t>
  </si>
  <si>
    <t>OV: with DEC assigned by WV</t>
  </si>
  <si>
    <t>NO DEC assigned by WV</t>
  </si>
  <si>
    <r>
      <t>Clinical Events   Monitoring  	L</t>
    </r>
    <r>
      <rPr>
        <sz val="10"/>
        <color theme="1"/>
        <rFont val="Calibri"/>
        <family val="2"/>
        <scheme val="minor"/>
      </rPr>
      <t xml:space="preserve">ab Result Date	</t>
    </r>
    <r>
      <rPr>
        <b/>
        <sz val="10"/>
        <color theme="1"/>
        <rFont val="Calibri"/>
        <family val="2"/>
        <scheme val="minor"/>
      </rPr>
      <t xml:space="preserve"> What was the date of the lab test COVID  Monitoring  Lab Results</t>
    </r>
  </si>
  <si>
    <t>Clinical Events   Monitoring  	Metabolomics Platform	Metabolomics Platform	COVID  Monitoring  Metabolomics</t>
  </si>
  <si>
    <t xml:space="preserve">Clinical Events   Monitoring  	Chromatography Method 	Separation Method	COVID  Monitoring  Metabolomics
</t>
  </si>
  <si>
    <t>Clinical Events   Monitoring  	Chromatography Method Specify Other 	Specify other separation methodCOVID  Monitoring  Metabolomics</t>
  </si>
  <si>
    <t>Clinical Events   Monitoring  	Metabolomics Biospecimen	Metabolomics Biospecimen	COVID  Monitoring  Metabolomics</t>
  </si>
  <si>
    <t>Clinical Events   Monitoring  	Metabolomics Biospecimen Specify Other	Specify other metabolomics biospecimen COVID  Monitoring  Metabolomics</t>
  </si>
  <si>
    <t>Clinical Events   Monitoring  	Biospecimen Collection Vial	Collection Vial	COVID  Monitoring  Metabolomics</t>
  </si>
  <si>
    <t>Clinical Events   Monitoring  	Biospecimen Collection Vial Type Specify	Specify other collection vial	COVID  Monitoring  Metabolomics</t>
  </si>
  <si>
    <t>Clinical Events   Monitoring  	Aliquot volume	Aliquot volume 	COVID  Monitoring  Metabolomics</t>
  </si>
  <si>
    <t>Clinical Events and Monitoring</t>
  </si>
  <si>
    <t>Clinical events and Monitoring</t>
  </si>
  <si>
    <t>632 separation method (C0678621)</t>
  </si>
  <si>
    <t>619 TUBE (C0175730)</t>
  </si>
  <si>
    <t>616 Collection (C1516698)</t>
  </si>
  <si>
    <t>616 TUBE (C0175730)</t>
  </si>
  <si>
    <t>UMLS: 788 Clinical Events (C2827664)</t>
  </si>
  <si>
    <t>NCIt: Clinical Events Domain (C85441)</t>
  </si>
  <si>
    <t>NCIt: Monitoring (C61256)</t>
  </si>
  <si>
    <t>NCIt: Laboratory Procedure (CUI C0022885)</t>
  </si>
  <si>
    <t>NCIt: Date (C25164)</t>
  </si>
  <si>
    <t>UMLS: 616 Monitoring (C1283169)</t>
  </si>
  <si>
    <t>UMLS: 667 Lab Test (C0022885)</t>
  </si>
  <si>
    <t>UMLS: 616 Result (C2825142)</t>
  </si>
  <si>
    <t>NCIt: Experimental Result (CUI C2825142)</t>
  </si>
  <si>
    <t>UMLS: 616 DATE (C0011008)</t>
  </si>
  <si>
    <t>UMLS: 651 laboratory results (C1254595)</t>
  </si>
  <si>
    <t>NCIt: Laboratory Test Result (C36292)</t>
  </si>
  <si>
    <t>UMLS: 799 Clinical Events (C2827664)</t>
  </si>
  <si>
    <t>UMLS: 621 Monitoring (C1283169)</t>
  </si>
  <si>
    <t>UMLS: 621 Metabolomics (C1328813)</t>
  </si>
  <si>
    <t>NCIt: Metabolomics (C49019)</t>
  </si>
  <si>
    <t>UMLS: 621 Platform (C1710360)</t>
  </si>
  <si>
    <t>NCIt: Sequencing Platform Name (C172274)</t>
  </si>
  <si>
    <t>UMLS: 621 Instrumentation (C0348000)</t>
  </si>
  <si>
    <t>NCIt: Instrumentation (C16742)</t>
  </si>
  <si>
    <t>UMLS: 793 Clinical Events (C2827664)</t>
  </si>
  <si>
    <t>UMLS: 618 Monitoring (C1283169)</t>
  </si>
  <si>
    <t>UMLS: 618 Metabolomics (C1328813)</t>
  </si>
  <si>
    <t>UMLS: 618 Platform (C1710360)</t>
  </si>
  <si>
    <t>NCIt: If Other, Specify (C157101)</t>
  </si>
  <si>
    <t>UMLS: 618 Instrumentation (C0348000)</t>
  </si>
  <si>
    <t>UMLS: 621 CHROMATOGRAPHY (C0008550)</t>
  </si>
  <si>
    <t>NCIt: Chromatography (C16431)</t>
  </si>
  <si>
    <t>UMLS: 621 METHOD (C0871511)</t>
  </si>
  <si>
    <t>NCIt: Method (C71460)</t>
  </si>
  <si>
    <t>UMLS: 791 Clinical Events (C2827664)</t>
  </si>
  <si>
    <t>UMLS: 617 Monitoring (C1283169)</t>
  </si>
  <si>
    <t>UMLS: 617 CHROMATOGRAPHY (C0008550)</t>
  </si>
  <si>
    <t>UMLS: 617 METHOD (C0871511)</t>
  </si>
  <si>
    <t>UMLS: 617 Metabolomics (C1328813)</t>
  </si>
  <si>
    <t>UMLS: 621 Biospecimen (C2347026)</t>
  </si>
  <si>
    <t>NCIt: Biospecimen (C70699)</t>
  </si>
  <si>
    <t>UMLS: 617 Biospecimen (C2347026)</t>
  </si>
  <si>
    <t>UMLS: 795 Clinical Events (C2827664)</t>
  </si>
  <si>
    <t>UMLS: 619 Monitoring (C1283169)</t>
  </si>
  <si>
    <t>UMLS: 629 Biospecimen Collection (C2347027)</t>
  </si>
  <si>
    <t>NCIt: Biospecimen Collection (C70945)</t>
  </si>
  <si>
    <t>UMLS: 619 Vial (C0184301)</t>
  </si>
  <si>
    <t>NCIt: Vial (C41275)</t>
  </si>
  <si>
    <t>UMLS: 619 Metabolomics (C1328813)</t>
  </si>
  <si>
    <t>UMLS: 790 Clinical Events (C2827664)</t>
  </si>
  <si>
    <t>UMLS: 616 Vial (C0184301)</t>
  </si>
  <si>
    <t>UMLS: 616 Metabolomics (C1328813)</t>
  </si>
  <si>
    <t>UMLS: 797 Clinical Events (C2827664)</t>
  </si>
  <si>
    <t>UMLS: 620 Monitoring (C1283169)</t>
  </si>
  <si>
    <t>UMLS: 630 Aliquot Volume (C5419067)</t>
  </si>
  <si>
    <t>NCIt: Aliquot Volume (C171279)</t>
  </si>
  <si>
    <t>UMLS: 620 Biospecimen (C2347026)
Biospecimen Collection  (C2347027)</t>
  </si>
  <si>
    <t>UMLS: 620 Metabolomics (C1328813)</t>
  </si>
  <si>
    <t>out of 21</t>
  </si>
  <si>
    <t>out of 22</t>
  </si>
  <si>
    <t>UMLS MetaMap</t>
  </si>
  <si>
    <t>person</t>
  </si>
  <si>
    <t xml:space="preserve">consequence </t>
  </si>
  <si>
    <t>effect</t>
  </si>
  <si>
    <t>QOL</t>
  </si>
  <si>
    <t>at home</t>
  </si>
  <si>
    <t>POLST</t>
  </si>
  <si>
    <t>or what</t>
  </si>
  <si>
    <t>form</t>
  </si>
  <si>
    <t>SDOH</t>
  </si>
  <si>
    <t>Consent for General and Linkage Research</t>
  </si>
  <si>
    <t>Discharge Date</t>
  </si>
  <si>
    <t xml:space="preserve">Physician Orders for Life Sustaining Treatment </t>
  </si>
  <si>
    <t>Shared Living Space</t>
  </si>
  <si>
    <t xml:space="preserve">Health Insurance </t>
  </si>
  <si>
    <t xml:space="preserve">Comorbid Condition </t>
  </si>
  <si>
    <t>Informed Consent Signed</t>
  </si>
  <si>
    <t>COVID-19 Psychosocial Symptom</t>
  </si>
  <si>
    <t>Employment</t>
  </si>
  <si>
    <t>Current Pregnancy</t>
  </si>
  <si>
    <t>you</t>
  </si>
  <si>
    <t>now</t>
  </si>
  <si>
    <t>current</t>
  </si>
  <si>
    <t>are</t>
  </si>
  <si>
    <t>demographics full name full name name demographics</t>
  </si>
  <si>
    <t>medical history current pregnancy pregnant pregnancy demographics pregnancy</t>
  </si>
  <si>
    <t>Meta Mapping (679):</t>
  </si>
  <si>
    <t>Meta Mapping (452):</t>
  </si>
  <si>
    <t>Meta Mapping (634):</t>
  </si>
  <si>
    <t>Meta Mapping (652):</t>
  </si>
  <si>
    <t>health care access health insurance health insurance health care insurance health insurance</t>
  </si>
  <si>
    <t>Meta Mapping (535):</t>
  </si>
  <si>
    <t>physical exams and findings vital signs vital sign vital signs measurement vital signs</t>
  </si>
  <si>
    <t>Meta Mapping (690):</t>
  </si>
  <si>
    <t>diagnosis disease progression self reported covid 19 diagnosis have been diagnosed with covid self report covid 19 infection occurrence self report covid 19 infection diagnosis occurrence</t>
  </si>
  <si>
    <t>Meta Mapping (606):</t>
  </si>
  <si>
    <t>covid qualitative measures quality of life in general would say your quality of life is quality of life rating qualitative measures</t>
  </si>
  <si>
    <t>Meta Mapping (483):</t>
  </si>
  <si>
    <t>Meta Mapping (532):</t>
  </si>
  <si>
    <t>Meta Mapping (695):</t>
  </si>
  <si>
    <t>include, including</t>
  </si>
  <si>
    <t>may be</t>
  </si>
  <si>
    <t>keep, keeping</t>
  </si>
  <si>
    <t>MTH,NCI,NCI_caDSR,SNOMEDCT_US, SC,NCI_CDISC-GLOSS,NCI_ICDC,NCI_NCI-GLOSS,NCI_NICHD,NCI_caDSR,SNOMEDCT_US</t>
  </si>
  <si>
    <t>C2745955</t>
  </si>
  <si>
    <t xml:space="preserve">Occurrence </t>
  </si>
  <si>
    <t xml:space="preserve"> Diagnostic Procedure</t>
  </si>
  <si>
    <t>AOD,CCS,CHV,CSP,HL7V3.0,LCH,LCH_NW,LNC,MCM,MSH,MTH,NCI,NCI_CDI, NLMSubSyn,SNOMEDCT_US</t>
  </si>
  <si>
    <t>C0011900</t>
  </si>
  <si>
    <t xml:space="preserve">Diagnosed (Diagnosis </t>
  </si>
  <si>
    <t xml:space="preserve"> Disease or Syndrome</t>
  </si>
  <si>
    <t>CCSR_ICD10CM,ICD10CM,MEDLINEPLUS,MSH,MTH,NCI,NCI_CTRP,</t>
  </si>
  <si>
    <t>C5203670</t>
  </si>
  <si>
    <t xml:space="preserve">COVID-19 Infection (COVID-19 </t>
  </si>
  <si>
    <t xml:space="preserve"> Intellectual Product</t>
  </si>
  <si>
    <t>AOD,CHV,LNC,MSH,MTH,NCI,NCI_CDISC-GLOSS,NCI_caDSR,SNOMEDCT_US</t>
  </si>
  <si>
    <t xml:space="preserve"> Individual Behavior</t>
  </si>
  <si>
    <t xml:space="preserve"> Health Care Activity</t>
  </si>
  <si>
    <t>LNC,MTH,NCI,NCI_ACC-AHA,NCI_CDISC, ,NCI_CTRP,NCI_NICHD,NCI_PCDC</t>
  </si>
  <si>
    <t>C2963216</t>
  </si>
  <si>
    <t>LNC,MTH,NLMSubSyn</t>
  </si>
  <si>
    <t>C0944980</t>
  </si>
  <si>
    <t xml:space="preserve"> Functional Concept</t>
  </si>
  <si>
    <t>CHV,LNC,MTH,NCI,NCI_CDISC,NCI_caDSR,SNOMEDCT_US</t>
  </si>
  <si>
    <t>C0884358</t>
  </si>
  <si>
    <t xml:space="preserve"> Virus</t>
  </si>
  <si>
    <t>LNC</t>
  </si>
  <si>
    <t xml:space="preserve"> Quantitative Concept</t>
  </si>
  <si>
    <t>CHV,LNC,MTH,NLMSubSyn,SNOMEDCT_US</t>
  </si>
  <si>
    <t>C0442822</t>
  </si>
  <si>
    <t>CHV,CSP,LCH,LNC,MTH,NCI,NCI_caDSR,NLMSubSyn</t>
  </si>
  <si>
    <t>C0039593</t>
  </si>
  <si>
    <t xml:space="preserve">Testing </t>
  </si>
  <si>
    <t xml:space="preserve">SARS-CoV-2 Test Type
</t>
  </si>
  <si>
    <t xml:space="preserve"> Idea or Concept</t>
  </si>
  <si>
    <t>AOD,CHV,LCH,LCH_NW,LNC,MEDLINEPLUS,MSH,MTH,NCI</t>
  </si>
  <si>
    <t>C0021682</t>
  </si>
  <si>
    <t xml:space="preserve"> Finding</t>
  </si>
  <si>
    <t>AOD,CHV,CSP,LCH_NW,MSH,MTH,NCI,NL, MSubSyn</t>
  </si>
  <si>
    <t>C0018748</t>
  </si>
  <si>
    <t xml:space="preserve">Health Care Access (Health Services Accessibility </t>
  </si>
  <si>
    <t>Category of Health Insurance</t>
  </si>
  <si>
    <t>CHV,CSP,LCH,LCH_NW,LNC,MSH,MTH,NCI,SNM,SNMI,SNOMEDCT_US</t>
  </si>
  <si>
    <t>C0206419</t>
  </si>
  <si>
    <t>CHV,HL7V2.5,LCH,LCH_NW,LNC,MSH,MTH,NCI,NCI_NICHD,NCI_caDSR,SNOMEDCT_US</t>
  </si>
  <si>
    <t>C0040223</t>
  </si>
  <si>
    <t xml:space="preserve">TIME (Time </t>
  </si>
  <si>
    <t>CHV,MTH,SNOMEDCT_US</t>
  </si>
  <si>
    <t>C0677505</t>
  </si>
  <si>
    <t xml:space="preserve">behaviors (Behaviors and observations relating to behavior </t>
  </si>
  <si>
    <t>LNC,MSH,MTH,NCI,NCI_CDISC,NCI_CTRP,NL, MSubSyn,SNOMEDCT_US</t>
  </si>
  <si>
    <t>C5203676</t>
  </si>
  <si>
    <t>CHV,MSH,NLMSubSyn</t>
  </si>
  <si>
    <t>C0086931</t>
  </si>
  <si>
    <t xml:space="preserve">behavior risk (Risk Behavior </t>
  </si>
  <si>
    <t>SARS-CoV-2 Risk Behavior Type</t>
  </si>
  <si>
    <t xml:space="preserve"> Laboratory Procedure</t>
  </si>
  <si>
    <t>MEDLINEPLUS,MSH</t>
  </si>
  <si>
    <t>C5244026</t>
  </si>
  <si>
    <t xml:space="preserve">COVID-19 Testing </t>
  </si>
  <si>
    <t>NCI</t>
  </si>
  <si>
    <t>C4745084</t>
  </si>
  <si>
    <t xml:space="preserve">Medical Condition </t>
  </si>
  <si>
    <t>LNC,NCI,NCI_caDSR</t>
  </si>
  <si>
    <t>C4722602</t>
  </si>
  <si>
    <t xml:space="preserve">Underlying </t>
  </si>
  <si>
    <t xml:space="preserve">AOD,CHV,CSP,LCH_NW,MSH,MTH,NCI,NCI_ACC-AHA,NCI_GDC,NCI_N, CI-GLOSS, I-GLOSS </t>
  </si>
  <si>
    <t>C0009488</t>
  </si>
  <si>
    <t>AOD,CHV,CSP,LCH_NW,MSH,MTH,NCI,NCI_ACC-AHA,NCI_GDC,NCI_N, CI-GLOSS</t>
  </si>
  <si>
    <t>LNC,MTH,NCI,NCI_BRIDG_3_0_3,NCI_BRIDG_5_3,NCI_caDSR</t>
  </si>
  <si>
    <t>C1519316</t>
  </si>
  <si>
    <t xml:space="preserve">Signature </t>
  </si>
  <si>
    <t>CHV</t>
  </si>
  <si>
    <t>C0742766</t>
  </si>
  <si>
    <t xml:space="preserve">consent signed </t>
  </si>
  <si>
    <t xml:space="preserve"> Qualitative Concept</t>
  </si>
  <si>
    <t>CHV,MTH,NCI</t>
  </si>
  <si>
    <t>C1522154</t>
  </si>
  <si>
    <t xml:space="preserve">Informed </t>
  </si>
  <si>
    <t>MTH,NCI,NCI_CDISC-GLOSS,NCI_ICDC,NCI_caDSR</t>
  </si>
  <si>
    <t>C1516879</t>
  </si>
  <si>
    <t xml:space="preserve">Enrollment </t>
  </si>
  <si>
    <t>HL7V3.0,MSH,MTH,NCI</t>
  </si>
  <si>
    <t>C0013893</t>
  </si>
  <si>
    <t>Informed Consent Signed Indicator</t>
  </si>
  <si>
    <t>CHV,MTH,NCI,NCI_caDSR,SNMI,SNOMEDCT_US</t>
  </si>
  <si>
    <t>C1280500</t>
  </si>
  <si>
    <t xml:space="preserve">Effect </t>
  </si>
  <si>
    <t xml:space="preserve"> Phenomenon or Process</t>
  </si>
  <si>
    <t>CSP,MSH,NCI,NCI_CDISC-GLOSS</t>
  </si>
  <si>
    <t>C1615608</t>
  </si>
  <si>
    <t xml:space="preserve">Pandemic (Pandemics </t>
  </si>
  <si>
    <t>CHV,MTH</t>
  </si>
  <si>
    <t>C0542298</t>
  </si>
  <si>
    <t xml:space="preserve">Psychosocial </t>
  </si>
  <si>
    <t xml:space="preserve">CCSR_ICD10CM,ICD10CM,MEDLINEPLUS,MSH,MTH,NCI,NCI_CTRP, NLMSubSyn,SNOMEDCT_US </t>
  </si>
  <si>
    <t>AOD,CHV,CSP,HL7V2.5,LCH,LCH_NW,LNC,MSH,MTH,NCI,SNMI,SNOMEDCT_US</t>
  </si>
  <si>
    <t>C0035345</t>
  </si>
  <si>
    <t>ICF,ICF-CY,NCI,NCI_caDSR,SNOMEDCT_US</t>
  </si>
  <si>
    <t>C0557369</t>
  </si>
  <si>
    <t>CHV,CSP,LCH,LCH_NW,LNC,MSH,MTH,NCI,NCI_caDSR,SNOMEDCT_US</t>
  </si>
  <si>
    <t>C0043227</t>
  </si>
  <si>
    <t>AOD,CHV,CSP,LNC,MSH,MTH,NCI,NCI_ACC-AHA</t>
  </si>
  <si>
    <t>C0014003</t>
  </si>
  <si>
    <t xml:space="preserve">Employment </t>
  </si>
  <si>
    <t>CHV,HPO,LNC,MTH,NCI,NCI_CDISC,NCI_FDA,NCI_caDSR,SNMI,SNOME</t>
  </si>
  <si>
    <t>C0205360</t>
  </si>
  <si>
    <t>LNC,MTH,NCI</t>
  </si>
  <si>
    <t>C2350008</t>
  </si>
  <si>
    <t xml:space="preserve">Financial (Financial (qualifier) </t>
  </si>
  <si>
    <t>AOD,CHV,CSP,LCH,LCH_NW,MSH,MTH,NCI,NCI_NICHD,NLMSubSyn</t>
  </si>
  <si>
    <t>CHV,HL7V2.5,HL7V3.0,LNC,MTH,NCI,NCI_CDISC,NLM, SubSyn,SNM,SNMI,SNOMEDCT_US,SNOMEDCT_VET</t>
  </si>
  <si>
    <t>CHV,MTH,NCI,NCI_CDISC,NCI_caDSR,SNMI,SNOMEDCT_US</t>
  </si>
  <si>
    <t>HL7V2.5,LNC,MTH,NCI,NCI_BRIDG_3_0_3,NCI_CDISC,NCI_CareLex,NCI_NIC, HD,NCI_caDSR,SNOMEDCT_US</t>
  </si>
  <si>
    <t>Name (Person Name)</t>
  </si>
  <si>
    <t>UMLS SemNet Semantic Type</t>
  </si>
  <si>
    <t>Phrase:</t>
  </si>
  <si>
    <t># of concepts given by MetaMap</t>
  </si>
  <si>
    <t>Shared Living Space Occurrence Indicator</t>
  </si>
  <si>
    <t>C5541424</t>
  </si>
  <si>
    <t xml:space="preserve">MSH,SNOMEDCT_US </t>
  </si>
  <si>
    <t xml:space="preserve">Food </t>
  </si>
  <si>
    <t>C0016452</t>
  </si>
  <si>
    <t xml:space="preserve">CHV,CSP,HL7V3.0,ICF,ICF-CY,LCH,LCH_NW,LNC,MSH,MTH,NCI,NCI_BRIDG_3_0_3,NCI_BRIDG_5_3,NCI_CRCH,NCI_FDA,NCI_caDSR,SNM,SNMI,SNOMEDCT_US} </t>
  </si>
  <si>
    <t xml:space="preserve">Shared Living Space </t>
  </si>
  <si>
    <t>C5420314</t>
  </si>
  <si>
    <t xml:space="preserve">LCH_NW,NCI,NCI_caDSR} </t>
  </si>
  <si>
    <t xml:space="preserve">Resident (Resident (person) </t>
  </si>
  <si>
    <t>C2347958</t>
  </si>
  <si>
    <t xml:space="preserve">Risk of (Risk </t>
  </si>
  <si>
    <t>C0035647</t>
  </si>
  <si>
    <t xml:space="preserve">AOD,CHV,HL7V3.0,LCH,LCH_NW,LNC,MSH,MTH,NCI,NCI_caDSR,SNMI,SNOMEDCT_US </t>
  </si>
  <si>
    <t xml:space="preserve">CCSR_ICD10CM,ICD10CM,MEDLINEPLUS,MSH,MTH,NCI,NCI_CTRP,NLMSubSyn,SNOMEDCT_US </t>
  </si>
  <si>
    <t>C0242781</t>
  </si>
  <si>
    <t xml:space="preserve">CHV,CSP,LCH_NW,LNC,MSH,MTH,NCI,NCI_NICHD,NLMSubSyn </t>
  </si>
  <si>
    <t xml:space="preserve">term long (Long-term </t>
  </si>
  <si>
    <t>C0443252</t>
  </si>
  <si>
    <t xml:space="preserve">CHV,MTH,NCI,SNOMEDCT_US </t>
  </si>
  <si>
    <t xml:space="preserve">Group Homes </t>
  </si>
  <si>
    <t>C0018257</t>
  </si>
  <si>
    <t>AOD,CHV,HL7V3.0,LCH_NW,MSH</t>
  </si>
  <si>
    <t>MTH,NCI,NCI_caDSR,SNOMEDCT_US</t>
  </si>
  <si>
    <t xml:space="preserve">Mitigation Strategy </t>
  </si>
  <si>
    <t>C5420376</t>
  </si>
  <si>
    <t xml:space="preserve">LNC,MSH,MTH,NCI,NCI_CDISC,NCI_CTRP,NLMSubSyn,SNOMEDCT_US </t>
  </si>
  <si>
    <t xml:space="preserve">Employed </t>
  </si>
  <si>
    <t>C0557351</t>
  </si>
  <si>
    <t xml:space="preserve">AOD,CHV,HL7V3.0,LNC,MTH,SNOMEDCT_US </t>
  </si>
  <si>
    <t xml:space="preserve">Risk Behavior </t>
  </si>
  <si>
    <t xml:space="preserve">CHV,MSH,NLMSubSyn </t>
  </si>
  <si>
    <t>C0034380</t>
  </si>
  <si>
    <t xml:space="preserve">Measures </t>
  </si>
  <si>
    <t>C0079809</t>
  </si>
  <si>
    <t xml:space="preserve">CHV,MSH,MTH,SNOMEDCT_US </t>
  </si>
  <si>
    <t xml:space="preserve">General (Generalized </t>
  </si>
  <si>
    <t>C0205246</t>
  </si>
  <si>
    <t xml:space="preserve">CHV,HPO,LNC,MTH,NCI,NCI_caDSR,SNMI,SNOMEDCT_US </t>
  </si>
  <si>
    <t xml:space="preserve">Rating (Rating (action) </t>
  </si>
  <si>
    <t>C0871208</t>
  </si>
  <si>
    <t xml:space="preserve">Heritage </t>
  </si>
  <si>
    <t>C2986513</t>
  </si>
  <si>
    <t xml:space="preserve">NCI,NCI_NCI-GLOSS </t>
  </si>
  <si>
    <t xml:space="preserve">LCH_NW,MEDLINEPLUS,MSH,MTH,NCI,NCI_CDISC-GLOSS,SNOMEDCT_US </t>
  </si>
  <si>
    <t>Physician Orders for Life Sustaining Treatment (POLST) Indicator</t>
  </si>
  <si>
    <t>C1274040</t>
  </si>
  <si>
    <t xml:space="preserve">MTH,NCI,NCI_BRIDG_3_0_3,NCI_CDISC,NCI_CDISC-GLOSS,NCI_NCI-GLOSS,NCI_caDSR,SNOMEDCT_US </t>
  </si>
  <si>
    <t>C5447535</t>
  </si>
  <si>
    <t xml:space="preserve">NCI,NCI_caDSR </t>
  </si>
  <si>
    <t xml:space="preserve">AOD,CHV,CSP,LNC,MSH,MTH,NCI,NCI_FDA,NCI_caDSR,NLMSubSyn,SNOMEDCT_US </t>
  </si>
  <si>
    <t>C2599746</t>
  </si>
  <si>
    <t>COVID-19 Specific Medication Type</t>
  </si>
  <si>
    <t>C5244048</t>
  </si>
  <si>
    <t xml:space="preserve">MSH </t>
  </si>
  <si>
    <t xml:space="preserve">Patients </t>
  </si>
  <si>
    <t>C0030705</t>
  </si>
  <si>
    <t xml:space="preserve">AOD,CHV,HL7V3.0,LCH,LCH_NW,LNC,MSH,MTH,NCI,NCI_CDISC-GLOSS,NCI_DICOM,NCI_FDA,NCI_caDSR,SNOMEDCT_US </t>
  </si>
  <si>
    <t>C1290952</t>
  </si>
  <si>
    <t xml:space="preserve">CHV,MTH,NLMSubSyn,SNOMEDCT_US </t>
  </si>
  <si>
    <t>C1292734</t>
  </si>
  <si>
    <t xml:space="preserve">CHV,HL7V3.0,MTH,NCI,NCI_CDISC-GLOSS,NCI_GDC,NLMSubSyn,SNOMEDCT_US </t>
  </si>
  <si>
    <t>SARS-CoV-2 Mitigation Strategy Type</t>
  </si>
  <si>
    <t xml:space="preserve">adopted </t>
  </si>
  <si>
    <t>keep house</t>
  </si>
  <si>
    <t>Housekeeping</t>
  </si>
  <si>
    <t>C0020053</t>
  </si>
  <si>
    <t xml:space="preserve"> Occupational Activity</t>
  </si>
  <si>
    <t>MTH,NCI,MSHPOR, MSHSPA, MTH, MSH, LNC</t>
  </si>
  <si>
    <t xml:space="preserve"> SNOMEDCT_US · NOC · SCTSPA</t>
  </si>
  <si>
    <t>End of life care planning</t>
  </si>
  <si>
    <t>C4076454</t>
  </si>
  <si>
    <t>COVID-19 Psychosocial Symptom Type</t>
  </si>
  <si>
    <t>Self-Reported COVID-19 Diagnosis Occurrence Indicator</t>
  </si>
  <si>
    <t xml:space="preserve">COVID Specific; Medications; </t>
  </si>
  <si>
    <t xml:space="preserve">COVID-19 Infection; Specified; Medication; Type </t>
  </si>
  <si>
    <t>What medications did the patient take to treat COVID-19?</t>
  </si>
  <si>
    <t xml:space="preserve">COVID Specific; Discharge Information; Hospitalization; </t>
  </si>
  <si>
    <t xml:space="preserve">Hospitalization; Patient Discharge; Date; </t>
  </si>
  <si>
    <t xml:space="preserve">What was the discharge date? </t>
  </si>
  <si>
    <t xml:space="preserve">Person; Death; </t>
  </si>
  <si>
    <t>Dead; Date</t>
  </si>
  <si>
    <t xml:space="preserve">Physician Orders for Life Sustaining Treatment; Indicator; </t>
  </si>
  <si>
    <t xml:space="preserve">Was there a POLST form? </t>
  </si>
  <si>
    <t xml:space="preserve">Person; At; Home; Primary Language Spoken; Code; </t>
  </si>
  <si>
    <t>Quality of Life; Rating; Scale</t>
  </si>
  <si>
    <t>COVID Specific; Diagnosis; Behavior; SDOH Risk Behavior</t>
  </si>
  <si>
    <t xml:space="preserve">SARS Coronavirus 2; Mitigation Strategy; Type; </t>
  </si>
  <si>
    <t>COVID Specific; SDOH - Housing; Housing; SDOH Living Conditions</t>
  </si>
  <si>
    <t xml:space="preserve">Shared Living Space; Occurrence Indicator; </t>
  </si>
  <si>
    <t xml:space="preserve">COVID; Diagnosis; COVID-19 Diagnosis; </t>
  </si>
  <si>
    <t>Self-Report; COVID-19 Infection; Diagnosis; Occurrence Indicator</t>
  </si>
  <si>
    <t>Have you been diagnosed with COVID?</t>
  </si>
  <si>
    <t xml:space="preserve">Vital Signs Measurement; Occurrence; </t>
  </si>
  <si>
    <t xml:space="preserve">Vital Signs Measurement; Occurrence Indicator </t>
  </si>
  <si>
    <t xml:space="preserve">COVID Specific; Diagnosis; SARS Coronavirus 2 Test; </t>
  </si>
  <si>
    <t xml:space="preserve">SARS Coronavirus 2; Test; Type; </t>
  </si>
  <si>
    <t>Person; Health Insurance; SDOH Health Insurance</t>
  </si>
  <si>
    <t xml:space="preserve">Person; Healthcare Insurance; Category; </t>
  </si>
  <si>
    <t>Person; Diagnosis; Behavior; SDOH Risk Behavior</t>
  </si>
  <si>
    <t xml:space="preserve">SARS Coronavirus 2; Risk; Behavior; Type; </t>
  </si>
  <si>
    <t xml:space="preserve">Person; Diagnosis; Comorbidities; </t>
  </si>
  <si>
    <t>Comorbid Condition; Or; Underlying; Condition; Type</t>
  </si>
  <si>
    <t xml:space="preserve">COVID Specific; Consent for General and Linkage Research; Informed Consent; </t>
  </si>
  <si>
    <t>Informed Consent; Signature; Indicator</t>
  </si>
  <si>
    <t>Was informed consent signed?</t>
  </si>
  <si>
    <t xml:space="preserve">COVID Specific; Impact; Psychosocial Symptoms; </t>
  </si>
  <si>
    <t>COVID-19 Infection; Psychosocial Effect; Symptom</t>
  </si>
  <si>
    <t>Person; Employment; SDOH Employment</t>
  </si>
  <si>
    <t xml:space="preserve">Person; Employment; Status; </t>
  </si>
  <si>
    <t xml:space="preserve">Person; Demographics; Pregnancy; </t>
  </si>
  <si>
    <t>Person; Current; Pregnancy</t>
  </si>
  <si>
    <t xml:space="preserve">Person; Demographics; </t>
  </si>
  <si>
    <t>Data Element Concept (DEC) and Identifier</t>
  </si>
  <si>
    <t>Domain Name</t>
  </si>
  <si>
    <t>UMLS MetaMap Output</t>
  </si>
  <si>
    <t>MetaMap Score for Each Concept Chosen</t>
  </si>
  <si>
    <t>part</t>
  </si>
  <si>
    <t>July</t>
  </si>
  <si>
    <t>https://lhncbc.nlm.nih.gov/ii/tools/MetaMap/Docs/ListOfTermsWithID.pdf</t>
  </si>
  <si>
    <t>the</t>
  </si>
  <si>
    <t>financial stability employment employment working looking for work retired housekeeping student employment employment</t>
  </si>
  <si>
    <t>a, as a</t>
  </si>
  <si>
    <t>Pregnancy (Patient currently pregnant )</t>
  </si>
  <si>
    <t>Stability (Stable status )</t>
  </si>
  <si>
    <t>Working (Work)</t>
  </si>
  <si>
    <t xml:space="preserve">Looking for Work (Seeking work) </t>
  </si>
  <si>
    <t>Retired (Retirement )</t>
  </si>
  <si>
    <t>COVID-19 Infection (COVID-19 )</t>
  </si>
  <si>
    <t>Eligibility (Eligibility Determination )</t>
  </si>
  <si>
    <t xml:space="preserve">comorbidities (Comorbidity) </t>
  </si>
  <si>
    <t>co-morbidity (Comorbidity )</t>
  </si>
  <si>
    <t xml:space="preserve">SARS-CoV-2 (COVID-19) (2019 novel coronavirus) </t>
  </si>
  <si>
    <t>Coronavirus (Genus: Coronavirus )</t>
  </si>
  <si>
    <t>Trace (trace amount )</t>
  </si>
  <si>
    <t>PERFORMED (Performed )</t>
  </si>
  <si>
    <t>Physical Exam findings (Physical findings:Finding:Point in time:^Patient:Nominal:Obs)</t>
  </si>
  <si>
    <t>Vital Signs Measurement (Vital signs measurements )</t>
  </si>
  <si>
    <t>COVID 19 (COVID-19 )</t>
  </si>
  <si>
    <t>Transmission (disease transmission )</t>
  </si>
  <si>
    <t>SARS-CoV-2 (2019 novel coronavirus )</t>
  </si>
  <si>
    <t>treat (Treatment intent )</t>
  </si>
  <si>
    <t>Outcome (Result )</t>
  </si>
  <si>
    <t>C1457887</t>
  </si>
  <si>
    <t>MTH, MEDCIN,NCI, NCI_caDSR,NCI_CDISC , NCI_NCI-GLOSS,ICPC2ICD10ENG, LNC</t>
  </si>
  <si>
    <t xml:space="preserve">you would </t>
  </si>
  <si>
    <t xml:space="preserve">Due To </t>
  </si>
  <si>
    <t>would you</t>
  </si>
  <si>
    <t xml:space="preserve">The name that describes </t>
  </si>
  <si>
    <t>Meta Mapping (739):</t>
  </si>
  <si>
    <t>risk behaviors sars cov 2 risk behavior occurrence sars coronavirus 2 risk behavior occurrence</t>
  </si>
  <si>
    <t>Meta Mapping (596):</t>
  </si>
  <si>
    <t>Meta Mapping (564):</t>
  </si>
  <si>
    <t>Meta Mapping (589):</t>
  </si>
  <si>
    <t>Meta Mapping (588):</t>
  </si>
  <si>
    <t>Meta Mapping (582):</t>
  </si>
  <si>
    <t>Meta Mapping (733):</t>
  </si>
  <si>
    <t>Meta Mapping (578):</t>
  </si>
  <si>
    <t>Meta Mapping (576):</t>
  </si>
  <si>
    <t>Meta Mapping (579):</t>
  </si>
  <si>
    <t>Meta Mapping (756):</t>
  </si>
  <si>
    <t>Meta Mapping (736):</t>
  </si>
  <si>
    <t>Meta Mapping (573):</t>
  </si>
  <si>
    <t>Meta Mapping (587):</t>
  </si>
  <si>
    <t>if you</t>
  </si>
  <si>
    <t>get</t>
  </si>
  <si>
    <t>was</t>
  </si>
  <si>
    <t>physical exams findings supplemental oxygen occurrence supplemental oxygen oxygen therapy occurrence oxygen therapy occurrence</t>
  </si>
  <si>
    <t>Specimen; Collection; Date</t>
  </si>
  <si>
    <t>Person; Health Care; Healthcare</t>
  </si>
  <si>
    <t>Difference; Health Care Delivery; Quality; Due To; Race; Or; Ethnicity; Indicator</t>
  </si>
  <si>
    <t>Was there ever a time when you would have gotten better medical care if you had belonged to a different race or ethnic group?</t>
  </si>
  <si>
    <t>Disparate Health Care Quality Due to Race or Ethnicity Indicator</t>
  </si>
  <si>
    <t>SARS Coronavirus 2; Risk; Behavior; Occurrence Indicator</t>
  </si>
  <si>
    <t>SARS-CoV-2 Risk Behavior Occurrence Indicator</t>
  </si>
  <si>
    <t xml:space="preserve">Comorbid Condition; Occurrence Indicator; </t>
  </si>
  <si>
    <t>Comorbidity or Underlying Condition Occurrence Indicator</t>
  </si>
  <si>
    <t>COVID-19 Complication Onset Date</t>
  </si>
  <si>
    <t>When was the onset of the complication?</t>
  </si>
  <si>
    <t xml:space="preserve">COVID-19 Infection; Complication; Onset Date
</t>
  </si>
  <si>
    <t xml:space="preserve">Shared Living Space; Occupancy
</t>
  </si>
  <si>
    <t>approximately</t>
  </si>
  <si>
    <t>SARS Coronavirus 2; Mitigation Strategy; Adherence; Occurrence Indicator</t>
  </si>
  <si>
    <t>C0243132</t>
  </si>
  <si>
    <t>C1705253</t>
  </si>
  <si>
    <t>C0004927</t>
  </si>
  <si>
    <t>C0034379</t>
  </si>
  <si>
    <t>C0496675</t>
  </si>
  <si>
    <t>C1301668</t>
  </si>
  <si>
    <t>C0332272</t>
  </si>
  <si>
    <t>C1257890</t>
  </si>
  <si>
    <t>C1705242</t>
  </si>
  <si>
    <t>C1171307</t>
  </si>
  <si>
    <t>C1302413</t>
  </si>
  <si>
    <t>C3483764</t>
  </si>
  <si>
    <t>C0338067</t>
  </si>
  <si>
    <t>C0544688</t>
  </si>
  <si>
    <t>C0009566</t>
  </si>
  <si>
    <t>C5401384</t>
  </si>
  <si>
    <t>C0557510</t>
  </si>
  <si>
    <t>C0683572</t>
  </si>
  <si>
    <t>C1265611</t>
  </si>
  <si>
    <t>C5544474</t>
  </si>
  <si>
    <t>C0442504</t>
  </si>
  <si>
    <t>C0516638</t>
  </si>
  <si>
    <t>C0332183</t>
  </si>
  <si>
    <t xml:space="preserve">co-morbidity (Comorbidity </t>
  </si>
  <si>
    <t xml:space="preserve">comorbidities (Comorbidity </t>
  </si>
  <si>
    <t xml:space="preserve">occurrence (occurrence characteristics </t>
  </si>
  <si>
    <t xml:space="preserve">Condition (Logical Condition </t>
  </si>
  <si>
    <t xml:space="preserve">SARS-CoV-2 (2019 novel coronavirus </t>
  </si>
  <si>
    <t xml:space="preserve">Risk Behaviors (Risk Behavior </t>
  </si>
  <si>
    <t xml:space="preserve">Behaviour, NOS (Behavior </t>
  </si>
  <si>
    <t xml:space="preserve">Coronavirus (Genus: Coronavirus </t>
  </si>
  <si>
    <t xml:space="preserve">ETHNICITY (Ethnicity </t>
  </si>
  <si>
    <t xml:space="preserve">Better </t>
  </si>
  <si>
    <t xml:space="preserve">Different </t>
  </si>
  <si>
    <t xml:space="preserve">sample collection date (Specimen collection date </t>
  </si>
  <si>
    <t xml:space="preserve">Specimen collection date </t>
  </si>
  <si>
    <t xml:space="preserve">Trace (trace amount </t>
  </si>
  <si>
    <t xml:space="preserve">Date of infection onset </t>
  </si>
  <si>
    <t xml:space="preserve">Disease/diagnosis </t>
  </si>
  <si>
    <t xml:space="preserve">complications disease (complication of disease </t>
  </si>
  <si>
    <t xml:space="preserve">Complication </t>
  </si>
  <si>
    <t xml:space="preserve">Food Insecurity (USDA Six-Item Standard Measure </t>
  </si>
  <si>
    <t xml:space="preserve">Number in household </t>
  </si>
  <si>
    <t xml:space="preserve">Place </t>
  </si>
  <si>
    <t xml:space="preserve">Frequent (Frequently </t>
  </si>
  <si>
    <t xml:space="preserve">LNC,NCI,NCI_caDSR} </t>
  </si>
  <si>
    <t xml:space="preserve">MTH,NCI,NCI_caDSR,SNOMEDCT_US} </t>
  </si>
  <si>
    <t xml:space="preserve">CHV,MTH,NCI,NCI_FDA,SNMI,SNOMEDCT_US} </t>
  </si>
  <si>
    <t xml:space="preserve">MTH,NCI,NCI_caDSR} </t>
  </si>
  <si>
    <t xml:space="preserve">NLMSubSyn,SNOMEDCT_US} </t>
  </si>
  <si>
    <t xml:space="preserve">LNC} </t>
  </si>
  <si>
    <t xml:space="preserve">CHV,NLMSubSyn,PDQ,SNM,SNMI} </t>
  </si>
  <si>
    <t xml:space="preserve">CCS,CHV,CSP,LNC,MTH,MTHMST,NCI,NCI_NCI-GLOSS,NCI_NICHD,NCI_caDSR,SNM,SNMI,SNOMEDCT_US} </t>
  </si>
  <si>
    <t xml:space="preserve">SNOMEDCT_US} </t>
  </si>
  <si>
    <t xml:space="preserve">AOD,CHV,HL7V3.0,MTH,NCI,NCI_BRIDG_3_0_3,NCI_BRIDG_5_3,NLMSubSyn,SNOMEDCT_US} </t>
  </si>
  <si>
    <t xml:space="preserve">NCI} </t>
  </si>
  <si>
    <t>AOD,CHV,CSP,LCH_NW,MSH,MTH,NCI,NCI_ACC-AHA,NCI_GDC,NCI_NCI-GLOSS</t>
  </si>
  <si>
    <t>LNC,MSH,MTH,NCI,NCI_CDISC,NCI_CTRP,NLMSubSyn,SNOMEDCT_US</t>
  </si>
  <si>
    <t>AOD,CHV,CSP,GO,LNC,MSH,MTH,NCI,NCI_ICDC,NCI_NICHD,SNM,SNMI,SNOMEDCT_US</t>
  </si>
  <si>
    <t>AOD,CHV,CSP,LCH_NW,MSH,MTH,NCI,NLMSubSyn</t>
  </si>
  <si>
    <t>CHV,CSP,MSH,MTH,NCI</t>
  </si>
  <si>
    <t>AOD,CHV,LCH,LCH_NW,NCI,NCI_caDSR,SNOMEDCT_US</t>
  </si>
  <si>
    <t>CHV,NLMSubSyn,SNOMEDCT_US</t>
  </si>
  <si>
    <t>CDCREC,CHV,LCH_NW,LNC,MSH,MTH,NCI,NCI_CDISC,NCI_CDISC-GLOSS,NCI_CTDC,NCI_GDC,NCI_NICHD,NCI_PCDC,NLMSubSyn,SNMI,SNOMEDCT_US</t>
  </si>
  <si>
    <t>CHV,LNC,MEDLINEPLUS,MSH,MTH,NCI,NCI_CDISC-GLOSS,NLMSubSyn,SNOMEDCT_US</t>
  </si>
  <si>
    <t>CHV,CSP,MEDLINEPLUS,MTH,NCI</t>
  </si>
  <si>
    <t>NLMSubSyn,SNOMEDCT_US</t>
  </si>
  <si>
    <t>AOD,CHV,MTH,NCI,NCI_CDISC-GLOSS,NCI_CTRP,NCI_NCI-GLOSS,NLMSubSyn,SNOMEDCT_US</t>
  </si>
  <si>
    <t>AOD,CCS,CHV,CSP,LCH,LCH_NW,LNC,MEDLINEPLUS,MSH,MTH,MTHICD9,NCI,NCI_CTRP,NCI_NCI-GLOSS,NLMSubSyn,SNMI,SNOMEDCT_US</t>
  </si>
  <si>
    <t>MSH</t>
  </si>
  <si>
    <t>AOD,CHV,SNM</t>
  </si>
  <si>
    <t>MTH,NCI,NCI_caDSR</t>
  </si>
  <si>
    <t>AOD,CHV,HL7V3.0,LCH_NW,MSH,NLMSubSyn</t>
  </si>
  <si>
    <t>CHV,LNC,MTH,NCI,NCI_BRIDG_3_0_3,NCI_BRIDG_5_3,NCI_caDSR,SNMI,SNOMEDCT_US</t>
  </si>
  <si>
    <t>SNOMEDCT_US</t>
  </si>
  <si>
    <t>CHV,HPO,LNC,MTH,NCI,NCI_caDSR,SNMI,SNOMEDCT_US</t>
  </si>
  <si>
    <t xml:space="preserve"> C3853635</t>
  </si>
  <si>
    <t>Race</t>
  </si>
  <si>
    <t>MTH, MSH,SNOMEDCT_US ,NCI,NCI_caDSR, NCI_CDC, NCI_CDISC · NCI_FDA</t>
  </si>
  <si>
    <t>C0184633</t>
  </si>
  <si>
    <t>C2826729</t>
  </si>
  <si>
    <t>Physical Exam Result</t>
  </si>
  <si>
    <t xml:space="preserve">occurrence </t>
  </si>
  <si>
    <t>MTH, SNOMEDCT_US · NCI, NCI_caDSR, RCD, SCTSPA</t>
  </si>
  <si>
    <t>mitigation strategies sars cov 2 mitigation strategy frequent adherence occurrence sars coronavirus 2 mitigation strategy frequently adherence occurrence covid behavior risk behavior</t>
  </si>
  <si>
    <t>covid qualitative measures covid 19 vaccine receptivity if vaccine for covid 19 were available vaccinated covid 19 vaccine receptivity history exposures covid vaccine</t>
  </si>
  <si>
    <t xml:space="preserve">the following </t>
  </si>
  <si>
    <t>C5387588</t>
  </si>
  <si>
    <t>C0205556</t>
  </si>
  <si>
    <t>C0470187</t>
  </si>
  <si>
    <t>C1116171</t>
  </si>
  <si>
    <t>C5552990</t>
  </si>
  <si>
    <t>C2220266</t>
  </si>
  <si>
    <t>C0032040</t>
  </si>
  <si>
    <t>C5447420</t>
  </si>
  <si>
    <t>C4700051</t>
  </si>
  <si>
    <t>C0178906</t>
  </si>
  <si>
    <t>C4553389</t>
  </si>
  <si>
    <t>C0870668</t>
  </si>
  <si>
    <t>C0429928</t>
  </si>
  <si>
    <t>C2826260</t>
  </si>
  <si>
    <t>C0806914</t>
  </si>
  <si>
    <t>C0521115</t>
  </si>
  <si>
    <t xml:space="preserve">Qualitative </t>
  </si>
  <si>
    <t xml:space="preserve">Receptivity </t>
  </si>
  <si>
    <t xml:space="preserve">exposure history </t>
  </si>
  <si>
    <t xml:space="preserve">Do not resuscitate (DNR) order </t>
  </si>
  <si>
    <t xml:space="preserve">Outcome (Result </t>
  </si>
  <si>
    <t xml:space="preserve">Study Control </t>
  </si>
  <si>
    <t xml:space="preserve">Test Occurrence </t>
  </si>
  <si>
    <t xml:space="preserve">Medication Administered (Medication administered </t>
  </si>
  <si>
    <t xml:space="preserve">CHV,MSH,MTH,SNOMEDCT_US} </t>
  </si>
  <si>
    <t xml:space="preserve">CHV,LCH,LNC,NCI,NCI_NICHD,SNMI,SNOMEDCT_US} </t>
  </si>
  <si>
    <t xml:space="preserve">MTH,NLMSubSyn} </t>
  </si>
  <si>
    <t xml:space="preserve">NCI,NCI_caDSR} </t>
  </si>
  <si>
    <t xml:space="preserve">CHV,LNC,MTH} </t>
  </si>
  <si>
    <t xml:space="preserve">LNC,MTH,NCI} </t>
  </si>
  <si>
    <t xml:space="preserve">MTH,NCI,NCI_CDISC,NCI_CDISC-GLOSS,NCI_CTRP} </t>
  </si>
  <si>
    <t xml:space="preserve">MTH,NCI,NCI_CDISC} </t>
  </si>
  <si>
    <t xml:space="preserve">AOD,CHV,NCI,NCI_caDSR,SNMI,SNOMEDCT_US </t>
  </si>
  <si>
    <t>Clinical Drug</t>
  </si>
  <si>
    <t xml:space="preserve">DRUGBANK,MEDLINEPLUS,MSH,MTH,NCI,NCI_caDSR,SNOMEDCT_US </t>
  </si>
  <si>
    <t xml:space="preserve">AOD,CHV,CSP,LCH,LNC,MEDLINEPLUS,MSH,MTH,NCI,NCI_ACC-AHA,NCI_GAIA,NCI_caDSR,SNMI,SNOMEDCT_US </t>
  </si>
  <si>
    <t xml:space="preserve">CHV,LNC,MSH,MTH,NCI,NCI_caDSR,SNOMEDCT_US </t>
  </si>
  <si>
    <t xml:space="preserve">AOD,CHV,CSP,LCH,LNC,MSH,MTH,NCI,SNMI,SNOMEDCT_US </t>
  </si>
  <si>
    <t xml:space="preserve">AOD,CHV,CSP,LCH,LNC,MSH,MTH,NCI,NCI_CDISC,NCI_GDC,NCI_GENC,NCI_caDSR,SNOMEDCT_US </t>
  </si>
  <si>
    <t>Person; State; Birthplace; Name</t>
  </si>
  <si>
    <t>Person; Language &amp; Ancestry; Person (diagram)</t>
  </si>
  <si>
    <t xml:space="preserve">AOD,CHV,CSP,CST,ICPC,LCH,LCH_NW,LNC,MSH,MTH,NCI,NCI_CDISC,NCI_CTCAE,NCI_FDA,NCI_GDC,NCI_NCI-GLOSS,NCI_NICHD,NCI_PCDC,NCI_caDSR,SNOMEDCT_US </t>
  </si>
  <si>
    <t xml:space="preserve">New or revised end of life instructions (DNR) during hospitalization Indicator 
</t>
  </si>
  <si>
    <t xml:space="preserve">CHV,SNOMEDCT_US </t>
  </si>
  <si>
    <t>Were the following quality control measures used in the study?</t>
  </si>
  <si>
    <t xml:space="preserve">Metabolomics Quality Control Measures </t>
  </si>
  <si>
    <t xml:space="preserve">Clinical Events &amp; Monitoring </t>
  </si>
  <si>
    <t xml:space="preserve">Metabolomics; Quality Control; Procedure; Type
</t>
  </si>
  <si>
    <t>COVID; Monitoring; Metabolomics</t>
  </si>
  <si>
    <t xml:space="preserve">CHV,LNC,MTH,NCI,NCI_PCDC,NLMSubSyn </t>
  </si>
  <si>
    <t>Hospitalized at Time of Testing Occurrence Indicator</t>
  </si>
  <si>
    <t>Was the patient Hospitalized at the time of testing?</t>
  </si>
  <si>
    <t xml:space="preserve">CHV,MTH,NCI,NCI_NCI-GLOSS,NCI_caDSR,SNMI,SNOMEDCT_US </t>
  </si>
  <si>
    <t xml:space="preserve">Treatment </t>
  </si>
  <si>
    <t>Other medications, taken than those taken to treat COVID- 19?</t>
  </si>
  <si>
    <t xml:space="preserve"> C0806914</t>
  </si>
  <si>
    <t>CHV,LNC,MTH,NCI,NCI_PCDC,NLMSubSyn</t>
  </si>
  <si>
    <t>Meta Mapping (735):</t>
  </si>
  <si>
    <t>C0001779</t>
  </si>
  <si>
    <t>C2825543</t>
  </si>
  <si>
    <t>C0742974</t>
  </si>
  <si>
    <t>C0242271</t>
  </si>
  <si>
    <t>C0337612</t>
  </si>
  <si>
    <t>C0557159</t>
  </si>
  <si>
    <t>C1547637</t>
  </si>
  <si>
    <t>C0030755</t>
  </si>
  <si>
    <t>C0683368</t>
  </si>
  <si>
    <t>C0025353</t>
  </si>
  <si>
    <t>C3262251</t>
  </si>
  <si>
    <t>C5446093</t>
  </si>
  <si>
    <t>C0023745</t>
  </si>
  <si>
    <t xml:space="preserve">Person (person) (Persons </t>
  </si>
  <si>
    <t xml:space="preserve">Due Date (Expected Date of Confinement </t>
  </si>
  <si>
    <t xml:space="preserve">pregnancy date (date pregnancy </t>
  </si>
  <si>
    <t xml:space="preserve">Stability (Stable status </t>
  </si>
  <si>
    <t xml:space="preserve">Looking for Work (Seeking work </t>
  </si>
  <si>
    <t xml:space="preserve">Employment Status (Employment status </t>
  </si>
  <si>
    <t xml:space="preserve">parents working (Working parent </t>
  </si>
  <si>
    <t xml:space="preserve">Financial status (Financial circumstances </t>
  </si>
  <si>
    <t xml:space="preserve">Student Status </t>
  </si>
  <si>
    <t xml:space="preserve">Housekeeping </t>
  </si>
  <si>
    <t xml:space="preserve">Pediatrics </t>
  </si>
  <si>
    <t xml:space="preserve">Retired (Retirement </t>
  </si>
  <si>
    <t xml:space="preserve">symptoms (Symptoms aspect </t>
  </si>
  <si>
    <t xml:space="preserve">Mental Health (mental health </t>
  </si>
  <si>
    <t xml:space="preserve">Date signed </t>
  </si>
  <si>
    <t xml:space="preserve">Informed Consent for Research </t>
  </si>
  <si>
    <t xml:space="preserve">Eligibility (Eligibility Determination </t>
  </si>
  <si>
    <t xml:space="preserve">linkage (genetic linkage </t>
  </si>
  <si>
    <t>AOD,CHV,LCH,LCH_NW,MSH,MTH,NCI,NCI_NCI-GLOSS</t>
  </si>
  <si>
    <t>HealthCare Activity</t>
  </si>
  <si>
    <t>AOD,CHV,FMA,LNC,MTH,NCI,NCI_BRIDG_3_0_3,NCI_BRIDG_5_3,NCI_CDISC,NCI_FDA,NCI_INC,NCI_NICHD,NCI_caDSR,SNMI,SNOMEDCT_US</t>
  </si>
  <si>
    <t>CHV,HL7V3.0,LCH_NW,LNC,MSH,MTH,NCI,NCI_BRIDG_3_0_3,NCI_BRIDG_5_3,NCI_NICHD,NCI_caDSR,SNOMEDCT_US</t>
  </si>
  <si>
    <t>CHV,LNC,MTH,NCI,NCI_CDISC,NCI_NICHD,NLMSubSyn,SNOMEDCT_US</t>
  </si>
  <si>
    <t>CHV,NLMSubSyn</t>
  </si>
  <si>
    <t>CHV,HPO,LNC,MTH,NCI,NCI_CDISC,NCI_FDA,NCI_caDSR,SNMI,SNOMEDCT_US</t>
  </si>
  <si>
    <t>AOD,HL7V2.5,LNC,MSH,MTH,NCI,SNOMEDCT_US</t>
  </si>
  <si>
    <t>CHV,SNMI,SNOMEDCT_US</t>
  </si>
  <si>
    <t>CCSR_ICD10CM,ICD10CM,MEDLINEPLUS,MSH,MTH,NCI,NCI_CTRP,NLMSubSyn,SNOMEDCT_US</t>
  </si>
  <si>
    <t>AOD,CHV,CSP,LCH,LCH_NW,LNC,MEDLINEPLUS,MSH,MTH,NCI,NCI_NCI-GLOSS,NCI_caDSR,NLMSubSyn</t>
  </si>
  <si>
    <t>Meta Mapping (571):</t>
  </si>
  <si>
    <t>Person; Current; Pregnancy; Expected Date of Confinement</t>
  </si>
  <si>
    <t>Meta Mapping (586):</t>
  </si>
  <si>
    <t>medical history current pregnancy due date due date current pregnancy expected date of confinement demographics pregnancy</t>
  </si>
  <si>
    <t>Parent's Employment Status</t>
  </si>
  <si>
    <t>Parent; Employment; Status</t>
  </si>
  <si>
    <t>Meta Mapping (727):</t>
  </si>
  <si>
    <t xml:space="preserve">CHV,LNC,MSH,MTH,NCI </t>
  </si>
  <si>
    <t xml:space="preserve">AOD,CHV,CSP,HL7V2.5,LCH,LCH_NW,LNC,MEDLINEPLUS,MSH,MTH,NCI,NLMSubSyn,SNOMEDCT_US </t>
  </si>
  <si>
    <t>COVID-19 Mental Health Symptom Occurrence Indicator</t>
  </si>
  <si>
    <t xml:space="preserve">COVID-19 Infection; Mental Health; Symptom; Occurrence Indicator </t>
  </si>
  <si>
    <t>Meta Mapping (585):</t>
  </si>
  <si>
    <t>symptoms covid 19 mental health symptom occurrence covid 19 infection mental health symptom occurrence covid mental health symptoms</t>
  </si>
  <si>
    <t xml:space="preserve">  COVID-19 Infection (COVID-19 </t>
  </si>
  <si>
    <t>MSH,MTH})</t>
  </si>
  <si>
    <t>C2985782</t>
  </si>
  <si>
    <t>NCI, NCI_caDSR, NCI_ICDC , NCI_BRIDG_5_3 , NCI_BRIDG_3_0_3</t>
  </si>
  <si>
    <t xml:space="preserve">MTH,NCI,NCI_CDISC-GLOSS,NCI_ICDC,NCI_caDSR </t>
  </si>
  <si>
    <t># of concepts selected by a human being</t>
  </si>
  <si>
    <t>C0242656</t>
  </si>
  <si>
    <t>Disease Progression</t>
  </si>
  <si>
    <t xml:space="preserve"> MTH , MSH , SNOMEDCT_US , MDR , NCI , NCI_caDSR , NCI_GDC,  NCI_PCDC</t>
  </si>
  <si>
    <t>sum</t>
  </si>
  <si>
    <t>average # of concepts per CDE</t>
  </si>
  <si>
    <r>
      <t xml:space="preserve">Employment </t>
    </r>
    <r>
      <rPr>
        <sz val="11"/>
        <rFont val="Calibri"/>
        <family val="2"/>
        <scheme val="minor"/>
      </rPr>
      <t>Status</t>
    </r>
  </si>
  <si>
    <r>
      <t xml:space="preserve">Comorbidity or Underlying Condition </t>
    </r>
    <r>
      <rPr>
        <sz val="11"/>
        <color theme="1"/>
        <rFont val="Calibri"/>
        <family val="2"/>
        <scheme val="minor"/>
      </rPr>
      <t>Type</t>
    </r>
  </si>
  <si>
    <r>
      <t>COVID-19 Vaccine Receptivity Status</t>
    </r>
    <r>
      <rPr>
        <strike/>
        <sz val="11"/>
        <color theme="1"/>
        <rFont val="Calibri"/>
        <family val="2"/>
        <scheme val="minor"/>
      </rPr>
      <t xml:space="preserve"> </t>
    </r>
  </si>
  <si>
    <t xml:space="preserve">Discharge date </t>
  </si>
  <si>
    <t>C2361123</t>
  </si>
  <si>
    <t>LNC,MTH,NLMSubSyn,SNOMEDCT_US</t>
  </si>
  <si>
    <t>Discharge Information</t>
  </si>
  <si>
    <t>hospitalisation (Hospitalization)</t>
  </si>
  <si>
    <t>symptoms covid 19 psychosocial symptom covid 19 pandemic has been covid 19 infection psychosocial effect symptom covid psychosocial symptoms</t>
  </si>
  <si>
    <t>comorbidities comorbidity or underlying condition underlying medical conditions at time of covid 19 testing comorbid condition comorbidities</t>
  </si>
  <si>
    <t>risk behavior sars cov 2 risk behavior behaviors at time of covid 19 testing sars coronavirus 2 risk behavior risk behavior</t>
  </si>
  <si>
    <t>diagnosis disease progression covid 19 complication onset date when onset of complication covid 19 infection complication onset date covid treatment complications</t>
  </si>
  <si>
    <t>housing food insecurity shared living space a resident in a special setting where risk of covid 19 transmission may be high this may include shared housing such as long term ccorrectional and detention facilities and group homes shared living space shared living space occurrence</t>
  </si>
  <si>
    <t>housing food insecurity shared living space number individuals how many individuals adult and children live in household place that you live shared living space occupancy covid housing living conditions</t>
  </si>
  <si>
    <t>clinical events monitoring metabolomics quality control measures quality control measures used in study metabolomics quality control procedure covid monitoring metabolomics</t>
  </si>
  <si>
    <t>hospitalization discharge date discharge date hospitalization discharge date covid discharge information hospitalization</t>
  </si>
  <si>
    <t>hospitalization hospitalized time of testing occurrence patient hospitalized time of testing hospitalization testing occurrence covid hospitalization</t>
  </si>
  <si>
    <t>what</t>
  </si>
  <si>
    <t>COVID-19 Vaccine; Receptivity; Status</t>
  </si>
  <si>
    <t>Do Not Resuscitate Order; New; Update; During; Hospitalization; Indicator</t>
  </si>
  <si>
    <t xml:space="preserve">Hospitalization; Testing; Occurrence Indicator </t>
  </si>
  <si>
    <t xml:space="preserve">Concomitant; Medication; Administered 
</t>
  </si>
  <si>
    <t>Informed Consent; Signature; Date</t>
  </si>
  <si>
    <t>Covid-19 treatment (COVID-19 drug treatment)</t>
  </si>
  <si>
    <t>take medication (Taking medication (activity))</t>
  </si>
  <si>
    <t>TIME (Time)</t>
  </si>
  <si>
    <t xml:space="preserve">SARS-CoV-2 (2019 novel coronavirus) </t>
  </si>
  <si>
    <t xml:space="preserve">Coronavirus (Genus: Coronavirus) </t>
  </si>
  <si>
    <t>access health care (Health Services Accessibility)</t>
  </si>
  <si>
    <t xml:space="preserve">quality care (Quality of Health Care) </t>
  </si>
  <si>
    <t xml:space="preserve">Medical Care (Medical care) </t>
  </si>
  <si>
    <t xml:space="preserve">delivery time (Time of delivery) </t>
  </si>
  <si>
    <t>Group (Population Group)</t>
  </si>
  <si>
    <t>disparity health (health disparity)</t>
  </si>
  <si>
    <t xml:space="preserve">SARS Coronavirus 2 Testing (COVID-19 Testing) </t>
  </si>
  <si>
    <t xml:space="preserve">Suplemental oxygen therapy (Oxygen Therapy Care) </t>
  </si>
  <si>
    <t>Insecurity, Housing (Housing Instability )</t>
  </si>
  <si>
    <t xml:space="preserve">children adult (Adult Children) </t>
  </si>
  <si>
    <t>How Many (Quantity)</t>
  </si>
  <si>
    <t xml:space="preserve">Housing Conditions (Housing Quality) </t>
  </si>
  <si>
    <t xml:space="preserve">Adherence behaviour (Self-initiated health seeking behavior) </t>
  </si>
  <si>
    <t>behavior risk (Risk Behavior)</t>
  </si>
  <si>
    <t>Quality of Life (Quality of life )</t>
  </si>
  <si>
    <t>General (Generalized)</t>
  </si>
  <si>
    <t>Available (Availability of )</t>
  </si>
  <si>
    <t>vaccinated (Vaccinated at )</t>
  </si>
  <si>
    <t>COVID-19 Vaccine (COVID-19 Vaccines )</t>
  </si>
  <si>
    <t>Physician Orders for Life Sustaining Treatment (POLST) (Physician Orders for Life Sustaining Treatment )</t>
  </si>
  <si>
    <t>End-Of-Life (Cessation of life )</t>
  </si>
  <si>
    <t>hospitalisation (Hospitalization )</t>
  </si>
  <si>
    <t>Monitoring (Monitoring - action )</t>
  </si>
  <si>
    <t>Clinical Events (Clinical Events Domain )</t>
  </si>
  <si>
    <t>Quality monitoring (procedure) (Quality monitoring )</t>
  </si>
  <si>
    <t>hospitalized patient (hospitalized patients )</t>
  </si>
  <si>
    <t>time test (Test time )</t>
  </si>
  <si>
    <t>Concomitant (Simultaneous )</t>
  </si>
  <si>
    <t>Medication Administered (Medication administered)</t>
  </si>
  <si>
    <t>Concomitant Medication Name</t>
  </si>
  <si>
    <t>Meta Mapping (583):</t>
  </si>
  <si>
    <t>Meta Mapping (581):</t>
  </si>
  <si>
    <t>Meta Mapping (565):</t>
  </si>
  <si>
    <t>Meta Mapping (575):</t>
  </si>
  <si>
    <t>Meta Mapping (584):</t>
  </si>
  <si>
    <t>Meta Mapping (563):</t>
  </si>
  <si>
    <t>CCSR_ICD10CM,ICD10CM,MEDLINEPLUS,MSH,MTH,NCI,NCI_CTRP,NLMSubSyn,SNOMEDCT_US}</t>
  </si>
  <si>
    <t>Person; Age</t>
  </si>
  <si>
    <t>Person; Pediatrics; Employment; SDOH employment</t>
  </si>
  <si>
    <t xml:space="preserve">COVID Specific; Impact; Mental Health Symptoms; </t>
  </si>
  <si>
    <t xml:space="preserve">COVID Specific; Treatment; Complications; </t>
  </si>
  <si>
    <t xml:space="preserve">COVID Specific; Diagnosis; Hospitalization; </t>
  </si>
  <si>
    <t>To Wendy</t>
  </si>
  <si>
    <t>38 CDEs for Russell</t>
  </si>
  <si>
    <r>
      <t xml:space="preserve">Meta Mapping Overall Score
</t>
    </r>
    <r>
      <rPr>
        <sz val="11"/>
        <color theme="1"/>
        <rFont val="Calibri"/>
        <family val="2"/>
        <scheme val="minor"/>
      </rPr>
      <t>(how it is calculated - https://lhncbc.nlm.nih.gov/ii/information/Papers/mm.evaluation.pdf):</t>
    </r>
  </si>
  <si>
    <t>AGE (Age)</t>
  </si>
  <si>
    <t>Medical History (Medical History Domain )</t>
  </si>
  <si>
    <t>history pregnancy (Pregnancy History )</t>
  </si>
  <si>
    <t>Domain Name word count
Do not give to RL</t>
  </si>
  <si>
    <t>CDE Name word count
Do not give to RL</t>
  </si>
  <si>
    <t>Question Text / Item Text word count
Do not give to RL</t>
  </si>
  <si>
    <t>DEC word count
Do not give to RL</t>
  </si>
  <si>
    <t>Classifications/Tags/Keywords for the CDE word count
Do not give to RL</t>
  </si>
  <si>
    <r>
      <t xml:space="preserve">Total CDE attributes word count
</t>
    </r>
    <r>
      <rPr>
        <sz val="11"/>
        <color theme="1"/>
        <rFont val="Calibri"/>
        <family val="2"/>
        <scheme val="minor"/>
      </rPr>
      <t>Do not give to RL</t>
    </r>
  </si>
  <si>
    <r>
      <t xml:space="preserve">CDE Attributes We Used
</t>
    </r>
    <r>
      <rPr>
        <sz val="11"/>
        <color theme="1"/>
        <rFont val="Calibri"/>
        <family val="2"/>
        <scheme val="minor"/>
      </rPr>
      <t>Below are light peach columns we can give to Russell L</t>
    </r>
  </si>
  <si>
    <t>eligibility enrollment informed consent informed consent signed   informed consent signed informed consent signature covid informed consent</t>
  </si>
  <si>
    <t>eligibility enrollment informed consent informed consent signed date when   informed consent signed informed consent signature covid consent for general and linkage research informed consent</t>
  </si>
  <si>
    <t>healthcare access disparate health care quality due race ethnicity   there time when have gotten better medical care had belonged different race ethnic group difference health care delivery quality race ethnicity health care healthcare</t>
  </si>
  <si>
    <t>mitigation strategies sars cov 2 mitigation strategy   mitigation strategy employed sars coronavirus 2 mitigation strategy covid risk behavior</t>
  </si>
  <si>
    <t>outcomes physician orders for life sustaining treatment   there polst physician orders for life sustaining treatment covid outcomes end of life instructions</t>
  </si>
  <si>
    <t>covid testing tracing sars cov 2 test   test   performed sars coronavirus 2 test covid sars coronavirus 2 test</t>
  </si>
  <si>
    <t>covid testing tracing sample collection date   date   sample collected specimen collection date covid monitoring sars coronavirus 2 test</t>
  </si>
  <si>
    <t>language heritage primary language spoken   is primary language spoken primary language spoken language health literacy</t>
  </si>
  <si>
    <t>clinical events monitoring death date     date of death death date death</t>
  </si>
  <si>
    <t>treatment covid 19 medication   medications did patient take to treat covid 19 covid 19 infection medication covid medications</t>
  </si>
  <si>
    <t>UMLS Links</t>
  </si>
  <si>
    <t>MetaMap</t>
  </si>
  <si>
    <t>Using MetaMap to Process a List of Terms with IDs</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</si>
  <si>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</si>
  <si>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</si>
  <si>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The MetaMap Mapping Algorithm</t>
  </si>
  <si>
    <t>https://lhncbc.nlm.nih.gov/ii/information/Papers/mm.mapping.pdf</t>
  </si>
  <si>
    <t>An overview of MetaMap: historical perspective and recent advances</t>
  </si>
  <si>
    <t>https://www.ncbi.nlm.nih.gov/pmc/articles/PMC2995713/#b9</t>
  </si>
  <si>
    <t>MetaMap2016 Usage Notes</t>
  </si>
  <si>
    <t>https://lhncbc.nlm.nih.gov/ii/tools/MetaMap/Docs/MM_2016_Usage.pdf</t>
  </si>
  <si>
    <t>Age</t>
  </si>
  <si>
    <t>Parent's Employment</t>
  </si>
  <si>
    <t>COVID-19 Mental Health Symptom Occurrence</t>
  </si>
  <si>
    <t xml:space="preserve">SARS-CoV-2 Risk Behavior </t>
  </si>
  <si>
    <t>SARS-CoV-2 Risk Behavior Occurrence</t>
  </si>
  <si>
    <t xml:space="preserve">Vital Signs Measurement Occurrence </t>
  </si>
  <si>
    <t xml:space="preserve">Supplemental Oxygen Occurrence </t>
  </si>
  <si>
    <t xml:space="preserve">Self-Reported COVID-19 Diagnosis Occurrence </t>
  </si>
  <si>
    <t xml:space="preserve">Shared Living Space Occurrence </t>
  </si>
  <si>
    <t xml:space="preserve">SARS-CoV-2 Mitigation Strategy Frequent Adherence Occurrence </t>
  </si>
  <si>
    <t xml:space="preserve">SARS-CoV-2 Test 
</t>
  </si>
  <si>
    <t xml:space="preserve">SARS-CoV-2 Mitigation Strategy </t>
  </si>
  <si>
    <t xml:space="preserve">COVID-19 Specific Medication </t>
  </si>
  <si>
    <t>Comorbidity Underlying Condition</t>
  </si>
  <si>
    <t>Comorbidity   Underlying Condition Occurrence</t>
  </si>
  <si>
    <t xml:space="preserve">Disparate Health Care Quality  Race Ethnicity </t>
  </si>
  <si>
    <t>Shared Living Space Number  Individuals</t>
  </si>
  <si>
    <t xml:space="preserve">Primary Language Spoken home  </t>
  </si>
  <si>
    <t xml:space="preserve">Birthplace Unites States State </t>
  </si>
  <si>
    <t xml:space="preserve">Hospitalized   Time   Testing Occurrence </t>
  </si>
  <si>
    <t>Concomitant Medication</t>
  </si>
  <si>
    <t>demographics age person age person age demographics</t>
  </si>
  <si>
    <t>financial stability and employment parents employment  we would like to know about   parent does is parent working looking for work retired housekeeping student parent employment pediatrics employment employment</t>
  </si>
  <si>
    <t>CDE Name 
 minus rep term</t>
  </si>
  <si>
    <t>Meta Mapping (833):</t>
  </si>
  <si>
    <t>Meta Mapping (1000):</t>
  </si>
  <si>
    <t>Meta Mapping (770):</t>
  </si>
  <si>
    <t>Meta Mapping (753):</t>
  </si>
  <si>
    <t>Meta Mapping (882):</t>
  </si>
  <si>
    <t>Meta Mapping (881):</t>
  </si>
  <si>
    <t>Meta Mapping (822):</t>
  </si>
  <si>
    <t>Meta Mapping (806):</t>
  </si>
  <si>
    <t>Meta Mapping (790):</t>
  </si>
  <si>
    <t>Meta Mapping (909):</t>
  </si>
  <si>
    <t>Meta Mapping (862):</t>
  </si>
  <si>
    <t>Meta Mapping (744):</t>
  </si>
  <si>
    <t>Meta Mapping (782):</t>
  </si>
  <si>
    <t>Meta Mapping (816):</t>
  </si>
  <si>
    <t xml:space="preserve">HL7V2.5,LNC,MTH,NCI,NCI_BRIDG_3_0_3,NCI_CDISC, NCI_CareLex,NCI_NICHD,NCI_caDSR,SNOMEDCT_US </t>
  </si>
  <si>
    <t xml:space="preserve">CHV,LNC,NCI,SNOMEDCT_US </t>
  </si>
  <si>
    <t xml:space="preserve">AGE (Age </t>
  </si>
  <si>
    <t xml:space="preserve">AOD,CHV,FMA,LNC,MTH,NCI,NCI_BRIDG_3_0_3,NCI_BRIDG_5_3,NCI_CDISC,NCI_FDA,NCI_INC,NCI_NICHD,NCI_caDSR,SNMI,SNOMEDCT_US </t>
  </si>
  <si>
    <t xml:space="preserve">Pregnancy (Patient currently pregnant </t>
  </si>
  <si>
    <t xml:space="preserve">CHV,HL7V2.5,HL7V3.0,LNC,MTH,NCI,NCI_CDISC,NLMSubSyn,SNM,SNMI,SNOMEDCT_US,SNOMEDCT_VET </t>
  </si>
  <si>
    <t xml:space="preserve">CHV,LNC,MTH,NCI,NCI_CDISC,NCI_NICHD,NLMSubSyn,SNOMEDCT_US </t>
  </si>
  <si>
    <t xml:space="preserve">CHV,NLMSubSyn </t>
  </si>
  <si>
    <t xml:space="preserve">AOD,CHV,CSP,LNC,MSH,MTH,NCI,NCI_ACC-AHA </t>
  </si>
  <si>
    <t>QualitativeConcept</t>
  </si>
  <si>
    <t xml:space="preserve">Symptom (Symptoms </t>
  </si>
  <si>
    <t xml:space="preserve">AOD,CST,ICD9CM,LCH_NW,LNC,MEDLINEPLUS,MTH,NCI,NCI_CDISC,NCI_NCI-GLOSS,NCI_caDSR,SNMI,SNOMEDCT_US </t>
  </si>
  <si>
    <t xml:space="preserve">COVID 19 (COVID-19 </t>
  </si>
  <si>
    <t xml:space="preserve">CHV,MTH </t>
  </si>
  <si>
    <t xml:space="preserve">MTH,NCI,NCI_caDSR,SNOMEDCT_US </t>
  </si>
  <si>
    <t xml:space="preserve">AOD,CHV,CSP,LCH,LCH_NW,LNC,MEDLINEPLUS,MSH,MTH,NCI,NCI_NCI-GLOSS,NCI_caDSR,NLMSubSyn </t>
  </si>
  <si>
    <t xml:space="preserve">mental symptom (Psychiatric symptom </t>
  </si>
  <si>
    <t>C0233401</t>
  </si>
  <si>
    <t xml:space="preserve">CHV,LNC,MTH,OMIM,SNMI,SNOMEDCT_US </t>
  </si>
  <si>
    <t xml:space="preserve">Informed Consent </t>
  </si>
  <si>
    <t>C0021430</t>
  </si>
  <si>
    <t xml:space="preserve">CHV,CSP,MEDLINEPLUS,MSH,MTH,NCI,NCI_CDISC,NCI_CDISC-GLOSS,NCI_CTRP,NCI_GDC,NCI_NCI-GLOSS,NCI_caDSR </t>
  </si>
  <si>
    <t xml:space="preserve">Informed Consent Date </t>
  </si>
  <si>
    <t xml:space="preserve">NCI,NCI_BRIDG_3_0_3,NCI_BRIDG_5_3,NCI_ICDC,NCI_caDSR </t>
  </si>
  <si>
    <t xml:space="preserve">Signed (Signature </t>
  </si>
  <si>
    <t xml:space="preserve">LNC,MTH,NCI,NCI_BRIDG_3_0_3,NCI_BRIDG_5_3,NCI_caDSR </t>
  </si>
  <si>
    <t xml:space="preserve">Comorbid Condition (Co-morbid conditions </t>
  </si>
  <si>
    <t>C1275743</t>
  </si>
  <si>
    <t xml:space="preserve">CHV,LNC,MTH,NCI,NCI_CDISC,NCI_GDC,NCI_ICDC,NLMSubSyn,SNOMEDCT_US </t>
  </si>
  <si>
    <t xml:space="preserve">LNC,NCI,NCI_caDSR </t>
  </si>
  <si>
    <t xml:space="preserve">MSH,MTH </t>
  </si>
  <si>
    <t xml:space="preserve">AOD,CHV,CSP,LCH,LCH_NW,MEDLINEPLUS,MSH,MTH,NCI,NCI_caDSR </t>
  </si>
  <si>
    <t xml:space="preserve">CDCREC,CHV,LCH_NW,LNC,MSH,MTH,NCI,NCI_CDISC,NCI_CDISC-GLOSS,NCI_CTDC,NCI_GDC,NCI_NICHD,NCI_PCDC,NLMSubSyn,SNMI,SNOMEDCT_US </t>
  </si>
  <si>
    <t>Disparate Health Care Quality (California Health Interview Survey</t>
  </si>
  <si>
    <t>C5419197</t>
  </si>
  <si>
    <t xml:space="preserve">test (Tests (qualifier value) </t>
  </si>
  <si>
    <t>C0392366</t>
  </si>
  <si>
    <t xml:space="preserve">NLMSubSyn,SNOMEDCT_US </t>
  </si>
  <si>
    <t xml:space="preserve">Vital Signs Measurement (Vital signs measurements </t>
  </si>
  <si>
    <t xml:space="preserve">LNC,MTH,NCI,NCI_ACC-AHA,NCI_CDISC,NCI_CTRP,NCI_NICHD,NCI_PCDC </t>
  </si>
  <si>
    <t xml:space="preserve">Supplemental oxygen </t>
  </si>
  <si>
    <t>C4534306</t>
  </si>
  <si>
    <t xml:space="preserve">LNC </t>
  </si>
  <si>
    <t xml:space="preserve">Self reported (Self-Report </t>
  </si>
  <si>
    <t>C2700446</t>
  </si>
  <si>
    <t xml:space="preserve">AOD,MSH,MTH,NCI,NCI_CDISC,NCI_FDA,NCI_caDSR,NLMSubSyn,SNOMEDCT_US </t>
  </si>
  <si>
    <t xml:space="preserve">self diagnosis </t>
  </si>
  <si>
    <t>C0599922</t>
  </si>
  <si>
    <t xml:space="preserve">CHV,CSP </t>
  </si>
  <si>
    <t xml:space="preserve">Onset Date (Date of onset </t>
  </si>
  <si>
    <t>C0574845</t>
  </si>
  <si>
    <t>LNC,NCI,NCI_BRIDG_3_0_3,SNOMEDCT_US</t>
  </si>
  <si>
    <t xml:space="preserve">CCS,CHV,CSP,LNC,MTH,MTHMST,NCI,NCI_NCI-GLOSS,NCI_NICHD,NCI_caDSR,SNM,SNMI,SNOMEDCT_US </t>
  </si>
  <si>
    <t xml:space="preserve">LCH_NW,NCI,NCI_caDSR </t>
  </si>
  <si>
    <t xml:space="preserve">HL7V2.5,MTH,NLMSubSyn </t>
  </si>
  <si>
    <t xml:space="preserve">Adherence (Adherence (attribute) </t>
  </si>
  <si>
    <t>C1510802</t>
  </si>
  <si>
    <t xml:space="preserve">Quality of Life (Quality of life </t>
  </si>
  <si>
    <t xml:space="preserve">MTH,NCI,NCI_caDSR </t>
  </si>
  <si>
    <t xml:space="preserve">COVID-19 Vaccine (COVID-19 Vaccines </t>
  </si>
  <si>
    <t>Meta Mapping (883):</t>
  </si>
  <si>
    <t xml:space="preserve">Birthplace (Place of Birth </t>
  </si>
  <si>
    <t xml:space="preserve">New &amp;or revised </t>
  </si>
  <si>
    <t>C0807108</t>
  </si>
  <si>
    <t xml:space="preserve">DNR (Do-Not-Resuscitate Orders </t>
  </si>
  <si>
    <t xml:space="preserve">CHV,LCH_NW,LNC,MEDLINEPLUS,MSH,MTH,NCI,NCI_NCI-GLOSS,NLMSubSyn </t>
  </si>
  <si>
    <t xml:space="preserve">Quality Control (Specimen Source Codes - Quality Control </t>
  </si>
  <si>
    <t>C1610034</t>
  </si>
  <si>
    <t xml:space="preserve">Quality Measures (quality measures </t>
  </si>
  <si>
    <t>C3242457</t>
  </si>
  <si>
    <t xml:space="preserve">HCPCS,HL7V3.0 </t>
  </si>
  <si>
    <t>IntellectualProduct</t>
  </si>
  <si>
    <t xml:space="preserve">CSP,MSH,NCI,NCI_CTRP </t>
  </si>
  <si>
    <t xml:space="preserve">LNC,MTH,NLMSubSyn,SNOMEDCT_US </t>
  </si>
  <si>
    <t xml:space="preserve">time test (Test time </t>
  </si>
  <si>
    <t xml:space="preserve">Hospitalized (Hospitalization </t>
  </si>
  <si>
    <t xml:space="preserve">Medication (Pharmaceutical Preparations </t>
  </si>
  <si>
    <t>C0013227</t>
  </si>
  <si>
    <t xml:space="preserve">CHV,CSP,HL7V2.5,ICF,ICF-CY,LCH,LCH_NW,LNC,MEDLINEPLUS,MSH,MTH,NCI,NCI_ACC-AHA,NCI_CDISC-GLOSS,NCI_ICDC,NCI_NCI-GLOSS,NLMSubSyn,PDQ,SNM,SNMI,SNOMEDCT_US </t>
  </si>
  <si>
    <t xml:space="preserve">Specific (Specific qualifier value </t>
  </si>
  <si>
    <t>C0205369</t>
  </si>
  <si>
    <t xml:space="preserve">CHV,MTH,NCI,NCI_caDSR,SNMI,SNOMEDCT_US </t>
  </si>
  <si>
    <t xml:space="preserve">MEDICATION (Concomitant Agent </t>
  </si>
  <si>
    <t>C2347852</t>
  </si>
  <si>
    <t xml:space="preserve">MTH,NCI,NCI_BRIDG_3_0_3,NCI_CDISC,NCI_PCDC </t>
  </si>
  <si>
    <t xml:space="preserve">Concomitant (Simultaneous </t>
  </si>
  <si>
    <t>Pregnancy Due Date</t>
  </si>
  <si>
    <t>Quality of Life  Rating</t>
  </si>
  <si>
    <t xml:space="preserve">New  revised end of life instructions during hospitalization  
</t>
  </si>
  <si>
    <t xml:space="preserve">New revised end of life instructions during hospitalization  
</t>
  </si>
  <si>
    <t>Shared Living Space Number of people</t>
  </si>
  <si>
    <t xml:space="preserve"> C0027361</t>
  </si>
  <si>
    <t xml:space="preserve">People (Persons </t>
  </si>
  <si>
    <t>C0237753</t>
  </si>
  <si>
    <t>Number (Numbers</t>
  </si>
  <si>
    <t>CHV,HL7V2.5,LNC,MTH,NCI,NCI_PCDC,NCI_UCUM,NCI_caDSR,SNMI,SNOMEDCT_US</t>
  </si>
  <si>
    <t>At home</t>
  </si>
  <si>
    <t>C4534363</t>
  </si>
  <si>
    <t>MTH , MSH , SNOMEDCT_US , NCI , NCI_caDSR , NCI_CDC , NCI_CDISC , NCI_FDA</t>
  </si>
  <si>
    <t>C3853635</t>
  </si>
  <si>
    <t>Phrase: CDE Name 
 minus rep term</t>
  </si>
  <si>
    <t>Project 5  COVID CDE Attributes
 For this mapping we used only "CDE Name  minus rep term"</t>
  </si>
  <si>
    <t>comorbidities comorbidity  underlying condition occurrence comorbid condition occurrence comorbidities</t>
  </si>
  <si>
    <t>outcomes new revised end of life instructions Do not resuscitate during hospitalization Do not resuscitate during hospitalization do not resuscitate order update during hospitalization</t>
  </si>
  <si>
    <t>treatment concomitant medication other medications treat COVID- 19 concomitant medication concomitant medication administered covid medications</t>
  </si>
  <si>
    <t>Project 5  COVID CDE Attributes
 For this mapping we used only "CDE Name  minus rep term and Question text minus rep term"</t>
  </si>
  <si>
    <t>covid 19 mental health symptom occurrence</t>
  </si>
  <si>
    <t>sars cov 2 risk behavior behaviors at time of covid 19 testing</t>
  </si>
  <si>
    <t>sars cov 2 risk behavior occurrence</t>
  </si>
  <si>
    <t>health insurance health insurance</t>
  </si>
  <si>
    <t>covid 19 complication onset date onset of complication</t>
  </si>
  <si>
    <t>sars cov 2 mitigation strategy frequent adherence occurrence</t>
  </si>
  <si>
    <t>covid 19 vaccine receptivity if vaccine for covid 19 were available vaccinated</t>
  </si>
  <si>
    <t>metabolomics quality control measures quality control measures used in study</t>
  </si>
  <si>
    <t>full name full name</t>
  </si>
  <si>
    <t>current pregnancy pregnant now</t>
  </si>
  <si>
    <t>current pregnancy due date due date</t>
  </si>
  <si>
    <t>employment working looking for work retired housekeeping student</t>
  </si>
  <si>
    <t>parents employment we would like to know about parent does is parent working looking for work retired housekeeping student</t>
  </si>
  <si>
    <t>covid 19 psychosocial symptom covid 19 pandemic has been</t>
  </si>
  <si>
    <t>informed consent informed consent signed</t>
  </si>
  <si>
    <t>informed consent signed date when informed consent signed</t>
  </si>
  <si>
    <t>comorbidity underlying condition underlying medical conditions at time of covid 19 testing</t>
  </si>
  <si>
    <t>comorbidity underlying condition occurrence</t>
  </si>
  <si>
    <t>disparate health care quality due race ethnicity there time when have gotten better medical care had belonged different race ethnic group</t>
  </si>
  <si>
    <t>sars cov 2 test test performed</t>
  </si>
  <si>
    <t>sample collection date date sample collected</t>
  </si>
  <si>
    <t>supplemental oxygen occurrence supplemental oxygen</t>
  </si>
  <si>
    <t>self reported covid 19 diagnosis have been diagnosed with covid self report covid 19 infection occurrence</t>
  </si>
  <si>
    <t>sars cov 2 mitigation strategy mitigation strategy employed</t>
  </si>
  <si>
    <t>quality of life in general would say your quality of life is</t>
  </si>
  <si>
    <t>physician orders for life sustaining treatment there polst</t>
  </si>
  <si>
    <t>new revised end of life instructions do not resuscitate during hospitalization</t>
  </si>
  <si>
    <t>death date date of death</t>
  </si>
  <si>
    <t>discharge date discharge date</t>
  </si>
  <si>
    <t>hospitalized time of testing occurrence patient hospitalized time of testing</t>
  </si>
  <si>
    <t>covid 19 medication medications did patient take to treat covid 19</t>
  </si>
  <si>
    <t>concomitant medication other medications treat covid 19</t>
  </si>
  <si>
    <t>Meta Mapping (555):</t>
  </si>
  <si>
    <t>Meta Mapping (666):</t>
  </si>
  <si>
    <t>Meta Mapping (577):</t>
  </si>
  <si>
    <t>Meta Mapping (826):</t>
  </si>
  <si>
    <t>Meta Mapping (638):</t>
  </si>
  <si>
    <t>Meta Mapping (713):</t>
  </si>
  <si>
    <t>Meta Mapping (839):</t>
  </si>
  <si>
    <t>Meta Mapping (750):</t>
  </si>
  <si>
    <t>Meta Mapping (678):</t>
  </si>
  <si>
    <t>Meta Mapping (843):</t>
  </si>
  <si>
    <t>Meta Mapping (864):</t>
  </si>
  <si>
    <t>Meta Mapping (657):</t>
  </si>
  <si>
    <t>Meta Mapping (605):</t>
  </si>
  <si>
    <t>Meta Mapping (651):</t>
  </si>
  <si>
    <t>Meta Mapping (672):</t>
  </si>
  <si>
    <t>Meta Mapping (647):</t>
  </si>
  <si>
    <t>Meta Mapping (840):</t>
  </si>
  <si>
    <t>Meta Mapping (877):</t>
  </si>
  <si>
    <t>Meta Mapping (780):</t>
  </si>
  <si>
    <t>Meta Mapping (677):</t>
  </si>
  <si>
    <t>Meta Mapping (508):</t>
  </si>
  <si>
    <t>Meta Mapping (494):</t>
  </si>
  <si>
    <t>Meta Mapping (737):</t>
  </si>
  <si>
    <t xml:space="preserve"> special setting  </t>
  </si>
  <si>
    <t>shared living space   resident risk of covid 19 transmission  high   shared housing long term correctional and detention facilities   group homes</t>
  </si>
  <si>
    <t xml:space="preserve">such as </t>
  </si>
  <si>
    <t>Meta Mapping (687):</t>
  </si>
  <si>
    <t xml:space="preserve"> has been </t>
  </si>
  <si>
    <t>primary language spoken  primary language spoken at home</t>
  </si>
  <si>
    <t xml:space="preserve"> C0443225</t>
  </si>
  <si>
    <t xml:space="preserve"> C1547383</t>
  </si>
  <si>
    <t xml:space="preserve"> C0001779</t>
  </si>
  <si>
    <t xml:space="preserve"> C1705970</t>
  </si>
  <si>
    <t xml:space="preserve"> C0549206</t>
  </si>
  <si>
    <t xml:space="preserve"> C1948052</t>
  </si>
  <si>
    <t xml:space="preserve"> C0742974</t>
  </si>
  <si>
    <t xml:space="preserve"> C0678226</t>
  </si>
  <si>
    <t xml:space="preserve"> C0014003</t>
  </si>
  <si>
    <t xml:space="preserve"> C0043227</t>
  </si>
  <si>
    <t xml:space="preserve"> C0557369</t>
  </si>
  <si>
    <t xml:space="preserve"> C0035345</t>
  </si>
  <si>
    <t xml:space="preserve"> C0020053</t>
  </si>
  <si>
    <t xml:space="preserve"> C0038492</t>
  </si>
  <si>
    <t xml:space="preserve"> C0337612</t>
  </si>
  <si>
    <t xml:space="preserve"> C5203670</t>
  </si>
  <si>
    <t xml:space="preserve"> C0542298</t>
  </si>
  <si>
    <t xml:space="preserve"> C1457887</t>
  </si>
  <si>
    <t xml:space="preserve"> C0025353</t>
  </si>
  <si>
    <t xml:space="preserve"> C2745955</t>
  </si>
  <si>
    <t xml:space="preserve"> C0021430</t>
  </si>
  <si>
    <t xml:space="preserve"> C1519316</t>
  </si>
  <si>
    <t xml:space="preserve"> C1522154</t>
  </si>
  <si>
    <t xml:space="preserve"> C0742766</t>
  </si>
  <si>
    <t xml:space="preserve"> C2985782</t>
  </si>
  <si>
    <t xml:space="preserve"> C0009488</t>
  </si>
  <si>
    <t xml:space="preserve"> C4722602</t>
  </si>
  <si>
    <t xml:space="preserve"> C4745084</t>
  </si>
  <si>
    <t xml:space="preserve"> C0040223</t>
  </si>
  <si>
    <t xml:space="preserve"> C5244026</t>
  </si>
  <si>
    <t xml:space="preserve"> C1275743</t>
  </si>
  <si>
    <t xml:space="preserve"> C0243132</t>
  </si>
  <si>
    <t xml:space="preserve"> C5203676</t>
  </si>
  <si>
    <t xml:space="preserve"> C0086931</t>
  </si>
  <si>
    <t xml:space="preserve"> C2707008</t>
  </si>
  <si>
    <t xml:space="preserve"> C0021682</t>
  </si>
  <si>
    <t xml:space="preserve"> C5419197</t>
  </si>
  <si>
    <t xml:space="preserve"> C0015031</t>
  </si>
  <si>
    <t xml:space="preserve"> C0332272</t>
  </si>
  <si>
    <t xml:space="preserve"> C0496675</t>
  </si>
  <si>
    <t xml:space="preserve"> C1705242</t>
  </si>
  <si>
    <t xml:space="preserve"> C1257890</t>
  </si>
  <si>
    <t xml:space="preserve"> C0683443</t>
  </si>
  <si>
    <t xml:space="preserve"> C0884358</t>
  </si>
  <si>
    <t xml:space="preserve"> C1302413</t>
  </si>
  <si>
    <t xml:space="preserve"> C4524538</t>
  </si>
  <si>
    <t xml:space="preserve"> C2963216</t>
  </si>
  <si>
    <t xml:space="preserve"> C4534306</t>
  </si>
  <si>
    <t xml:space="preserve"> C2700446</t>
  </si>
  <si>
    <t xml:space="preserve"> C1704656</t>
  </si>
  <si>
    <t xml:space="preserve"> C0011900</t>
  </si>
  <si>
    <t xml:space="preserve"> C0009566</t>
  </si>
  <si>
    <t xml:space="preserve"> C0574845</t>
  </si>
  <si>
    <t xml:space="preserve"> C0242781</t>
  </si>
  <si>
    <t xml:space="preserve"> C0332167</t>
  </si>
  <si>
    <t xml:space="preserve"> C5420314</t>
  </si>
  <si>
    <t xml:space="preserve"> C0443252</t>
  </si>
  <si>
    <t xml:space="preserve"> C0020056</t>
  </si>
  <si>
    <t xml:space="preserve"> C0442681</t>
  </si>
  <si>
    <t xml:space="preserve"> C0018257</t>
  </si>
  <si>
    <t xml:space="preserve"> C0557510</t>
  </si>
  <si>
    <t xml:space="preserve"> C0237401</t>
  </si>
  <si>
    <t xml:space="preserve"> C1265611</t>
  </si>
  <si>
    <t xml:space="preserve"> C0683572</t>
  </si>
  <si>
    <t xml:space="preserve"> C1548795</t>
  </si>
  <si>
    <t xml:space="preserve"> C0442504</t>
  </si>
  <si>
    <t xml:space="preserve"> C5420376</t>
  </si>
  <si>
    <t xml:space="preserve"> C0557351</t>
  </si>
  <si>
    <t xml:space="preserve"> C0332183</t>
  </si>
  <si>
    <t xml:space="preserve"> C1510802</t>
  </si>
  <si>
    <t xml:space="preserve"> C0034380</t>
  </si>
  <si>
    <t xml:space="preserve"> C0205246</t>
  </si>
  <si>
    <t xml:space="preserve"> C5387588</t>
  </si>
  <si>
    <t xml:space="preserve"> C5552990</t>
  </si>
  <si>
    <t xml:space="preserve"> C0470187</t>
  </si>
  <si>
    <t xml:space="preserve"> C1116171</t>
  </si>
  <si>
    <t xml:space="preserve"> C4331028</t>
  </si>
  <si>
    <t xml:space="preserve"> C4534363</t>
  </si>
  <si>
    <t xml:space="preserve"> C0032040</t>
  </si>
  <si>
    <t xml:space="preserve"> C0041703</t>
  </si>
  <si>
    <t xml:space="preserve"> C1148523</t>
  </si>
  <si>
    <t xml:space="preserve"> C5447535</t>
  </si>
  <si>
    <t xml:space="preserve"> C0807108</t>
  </si>
  <si>
    <t xml:space="preserve"> C0011065</t>
  </si>
  <si>
    <t xml:space="preserve"> C1442085</t>
  </si>
  <si>
    <t xml:space="preserve"> C0582114</t>
  </si>
  <si>
    <t xml:space="preserve"> C0019993</t>
  </si>
  <si>
    <t xml:space="preserve"> C1148348</t>
  </si>
  <si>
    <t xml:space="preserve"> C1328813</t>
  </si>
  <si>
    <t xml:space="preserve"> C1610034</t>
  </si>
  <si>
    <t xml:space="preserve"> C0079809</t>
  </si>
  <si>
    <t xml:space="preserve"> C0869040</t>
  </si>
  <si>
    <t xml:space="preserve"> C2361123</t>
  </si>
  <si>
    <t xml:space="preserve"> C0429928</t>
  </si>
  <si>
    <t xml:space="preserve"> C0013227</t>
  </si>
  <si>
    <t xml:space="preserve"> C2598133</t>
  </si>
  <si>
    <t xml:space="preserve"> C0030705</t>
  </si>
  <si>
    <t xml:space="preserve"> C1515187</t>
  </si>
  <si>
    <t xml:space="preserve"> C1292734</t>
  </si>
  <si>
    <t xml:space="preserve"> C0521115</t>
  </si>
  <si>
    <t xml:space="preserve">due (Due to </t>
  </si>
  <si>
    <t xml:space="preserve">Working (Work </t>
  </si>
  <si>
    <t xml:space="preserve">Student (student </t>
  </si>
  <si>
    <t xml:space="preserve">Working parent </t>
  </si>
  <si>
    <t xml:space="preserve">COVID-19 pandemic (COVID-19 </t>
  </si>
  <si>
    <t xml:space="preserve">Behavior (Behavior </t>
  </si>
  <si>
    <t xml:space="preserve">Disparate Health Care Quality (California Health Interview Survey </t>
  </si>
  <si>
    <t xml:space="preserve">Medical Care (Medical care </t>
  </si>
  <si>
    <t xml:space="preserve">Group (Population Group </t>
  </si>
  <si>
    <t xml:space="preserve">test test (tests and testing </t>
  </si>
  <si>
    <t xml:space="preserve">PERFORMED (Performed </t>
  </si>
  <si>
    <t xml:space="preserve">Collect (Whole Blood or Product Procurement </t>
  </si>
  <si>
    <t xml:space="preserve">DIAGNOSIS (Diagnosis Study </t>
  </si>
  <si>
    <t xml:space="preserve">Date of onset </t>
  </si>
  <si>
    <t xml:space="preserve">Transmission (disease transmission </t>
  </si>
  <si>
    <t xml:space="preserve">High risk of </t>
  </si>
  <si>
    <t xml:space="preserve">Shared Housing (Shared Living Space </t>
  </si>
  <si>
    <t xml:space="preserve">Long Term (Long-term </t>
  </si>
  <si>
    <t xml:space="preserve">Housing </t>
  </si>
  <si>
    <t xml:space="preserve">Correctional Facilities (Correctional Institutions </t>
  </si>
  <si>
    <t xml:space="preserve">Individual </t>
  </si>
  <si>
    <t xml:space="preserve">How Many (Quantity </t>
  </si>
  <si>
    <t xml:space="preserve">children adult (Adult Children </t>
  </si>
  <si>
    <t xml:space="preserve">Live (Live - Specimen Condition </t>
  </si>
  <si>
    <t xml:space="preserve">Available (Availability of </t>
  </si>
  <si>
    <t xml:space="preserve">vaccinated (Vaccinated at </t>
  </si>
  <si>
    <t xml:space="preserve">At home </t>
  </si>
  <si>
    <t xml:space="preserve">POLST (Physician Orders for Life Sustaining Treatment </t>
  </si>
  <si>
    <t xml:space="preserve">New/revised (New &amp;or revised </t>
  </si>
  <si>
    <t xml:space="preserve">Do not resuscitate (DNR - Do not resuscitate </t>
  </si>
  <si>
    <t xml:space="preserve">Date of Death (Date of death </t>
  </si>
  <si>
    <t xml:space="preserve">study use (use studies </t>
  </si>
  <si>
    <t xml:space="preserve">testing times (Test time </t>
  </si>
  <si>
    <t xml:space="preserve">Medications (Medications </t>
  </si>
  <si>
    <t xml:space="preserve">*^patient (Patients </t>
  </si>
  <si>
    <t xml:space="preserve">Take </t>
  </si>
  <si>
    <t xml:space="preserve">treat (Treatment intent </t>
  </si>
  <si>
    <t>CHV,LNC,MSH,MTH,NCI</t>
  </si>
  <si>
    <t>CHV,CSP,MEDLINEPLUS,MSH,MTH,NCI,NCI_CDISC-GLOSS,NCI_CTRP,NCI_GDC,NCI_NCI-GLOSS,NCI_caDSR</t>
  </si>
  <si>
    <t>NCI,NCI_BRIDG_3_0_3,NCI_BRIDG_5_3,NCI_ICDC,NCI_caDSR</t>
  </si>
  <si>
    <t>CHV,MSH</t>
  </si>
  <si>
    <t>AOD,CHV,CSP,LCH,LCH_NW,MEDLINEPLUS,MSH,MTH,NCI,NCI_caDSR</t>
  </si>
  <si>
    <t>CHV,MTH,NCI,NCI_FDA,SNMI,SNOMEDCT_US</t>
  </si>
  <si>
    <t>CCS,CHV,CSP,LNC,MTH,MTHMST,NCI,NCI_NCI-GLOSS,NCI_NICHD,NCI_caDSR,SNM,SNMI,SNOMEDCT_US</t>
  </si>
  <si>
    <t>CHV,MTH,SNMI,SNOMEDCT_US</t>
  </si>
  <si>
    <t>AOD,CHV,CSP,LCH,LCH_NW,LNC,MSH,MTH,SNOMEDCT_US</t>
  </si>
  <si>
    <t>LCH_NW,NCI,NCI_caDSR</t>
  </si>
  <si>
    <t>CHV,LNC,MTH,SNOMEDCT_US</t>
  </si>
  <si>
    <t>AOD,CHV,HL7V3.0,MTH,NCI,NCI_BRIDG_3_0_3,NCI_BRIDG_5_3,NLMSubSyn,SNOMEDCT_US</t>
  </si>
  <si>
    <t>AOD,CHV,HL7V3.0,LNC,MTH,SNOMEDCT_US</t>
  </si>
  <si>
    <t>NCI,NCI_CDISC</t>
  </si>
  <si>
    <t>CHV,LNC,MTH</t>
  </si>
  <si>
    <t>CSP,MSH,NCI,NCI_CTRP</t>
  </si>
  <si>
    <t>CHV,MSH,MTH,SNOMEDCT_US</t>
  </si>
  <si>
    <t>NCI,SNOMEDCT_US</t>
  </si>
  <si>
    <t xml:space="preserve">HL7V2.5,LNC,MTH,NCI,NCI_BRIDG_3_0_3,NCI_CDISC,NCI_CareLex,NCI_NICHD,NCI_caDSR,SNOMEDCT_US </t>
  </si>
  <si>
    <t xml:space="preserve">CHV,CSP,LCH,LCH_NW,LNC,MSH,MTH,NCI,NCI_caDSR,SNOMEDCT_US </t>
  </si>
  <si>
    <t xml:space="preserve">ICF,ICF-CY,NCI,NCI_caDSR,SNOMEDCT_US </t>
  </si>
  <si>
    <t xml:space="preserve">AOD,CHV,CSP,HL7V2.5,LCH,LCH_NW,LNC,MSH,MTH,NCI,SNMI,SNOMEDCT_US </t>
  </si>
  <si>
    <t xml:space="preserve">AOD,CHV,HL7V3.0,LCH,LCH_NW,LNC,MSH,MTH,NCI,NCI_CTRP,SNMI,SNOMEDCT_US </t>
  </si>
  <si>
    <t xml:space="preserve">AOD,CHV,CSP,LCH_NW,MSH,MTH,NCI,NCI_ACC-AHA,NCI_GDC,NCI_NCI-GLOSS </t>
  </si>
  <si>
    <t xml:space="preserve">CHV,LCH,LCH_NW,LNC,MSH,MTH,NCI,NCI_NICHD,NCI_caDSR,SNOMEDCT_US </t>
  </si>
  <si>
    <t xml:space="preserve">CHV,MSH </t>
  </si>
  <si>
    <t xml:space="preserve">AOD,CHV,LCH,LCH_NW,NCI,NCI_caDSR,SNOMEDCT_US </t>
  </si>
  <si>
    <t xml:space="preserve">CHV,LNC,MSH,MTH,NCI,NCI_CDISC-GLOSS,NLMSubSyn,SNOMEDCT_US </t>
  </si>
  <si>
    <t xml:space="preserve">AOD,CHV </t>
  </si>
  <si>
    <t xml:space="preserve">CHV,LNC,MTH,NCI,NCI_CDISC,NCI_caDSR,SNOMEDCT_US </t>
  </si>
  <si>
    <t xml:space="preserve">NCI,NCI_FDA </t>
  </si>
  <si>
    <t xml:space="preserve">AOD,MSH,MTH,NCI,NCI_CDISC,NCI_FDA,NCI_caDSR,SNOMEDCT_US </t>
  </si>
  <si>
    <t xml:space="preserve">AOD,CCS,CHV,CSP,HL7V3.0,LCH,LCH_NW,LNC,MCM,MSH,MTH,NCI,NCI_CDISC,NCI_CDISC-GLOSS,NCI_ICDC,NCI_NCI-GLOSS,NCI_NICHD,NCI_caDSR,SNOMEDCT_US </t>
  </si>
  <si>
    <t xml:space="preserve">AOD,CHV,CSP,LNC,MSH,MTH,NCI,NCI_CDISC,NLMSubSyn,SNOMEDCT_US </t>
  </si>
  <si>
    <t xml:space="preserve">CHV,LNC,MTH,NCI,NCI_BRIDG_3_0_3,NCI_BRIDG_5_3,NCI_caDSR,SNMI,SNOMEDCT_US </t>
  </si>
  <si>
    <t xml:space="preserve">AOD,CHV,HL7V3.0,LCH_NW,MSH,NLMSubSyn </t>
  </si>
  <si>
    <t xml:space="preserve">HL7V2.5,MTH </t>
  </si>
  <si>
    <t xml:space="preserve">CHV,LCH </t>
  </si>
  <si>
    <t xml:space="preserve">CHV,HL7V3.0,MTH,NCI_GDC,NLMSubSyn,SNOMEDCT_US </t>
  </si>
  <si>
    <t xml:space="preserve"> C2825543</t>
  </si>
  <si>
    <t>shared living space number individuals how many individuals adult and children live in household place live</t>
  </si>
  <si>
    <t>MTH ,MSH ,SNOMEDCT_US ,NCI ,NCI_caDSR ,NCI_CDC ,NCI_CDISC ,NCI_FDA</t>
  </si>
  <si>
    <t>In general</t>
  </si>
  <si>
    <t>38 CDEs CDE Names</t>
  </si>
  <si>
    <t>38 CDEs name+QT</t>
  </si>
  <si>
    <t>Option 1 Before April 2022</t>
  </si>
  <si>
    <t>MetaMap settings used for mapping following domains
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</si>
  <si>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</si>
  <si>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Option 2 Starting April 2022</t>
  </si>
  <si>
    <t>Option 3 Starting July 2022</t>
  </si>
  <si>
    <t>To run CDEs in batches, the input should be pre-processed:</t>
  </si>
  <si>
    <t>Diagnosis &amp; Disease Progression,"COVID-19 Disease Severity</t>
  </si>
  <si>
    <t>### spurious line break here ###</t>
  </si>
  <si>
    <t>",What is the COVID-19 severity at time of diagnosis?,COVID-19 Infection; Severity; ,COVID Diagnosis;COVID-19 Diagnosis;^M</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</si>
  <si>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</si>
  <si>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</si>
  <si>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</si>
  <si>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</si>
  <si>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</si>
  <si>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</si>
  <si>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CDEs from domains: 
Demographics ; Medical History; Financial Stability &amp; Employment; Symptoms; Eligibility, Enrollment &amp; Informed Consent ; Comorbidities ; Healthcare Access; Risk Behaviors; COVID Testing &amp; Tracing ; Physical Exams &amp; Findings; Diagnosis &amp; Disease Progression</t>
  </si>
  <si>
    <t xml:space="preserve">CDEs from domains: 
Housing &amp; Food Insecurity (no food CDEs BTW)
Mitigation Strategies
Language &amp; Heritage
COVID Qualitative Measures
Clinical Events &amp; Monitoring
Outcomes </t>
  </si>
  <si>
    <r>
      <rPr>
        <b/>
        <sz val="11"/>
        <color theme="1"/>
        <rFont val="Calibri"/>
        <family val="2"/>
        <scheme val="minor"/>
      </rPr>
      <t xml:space="preserve">2 CDEs from each domain (with various sets of attributes): </t>
    </r>
    <r>
      <rPr>
        <sz val="11"/>
        <color theme="1"/>
        <rFont val="Calibri"/>
        <family val="2"/>
        <scheme val="minor"/>
      </rPr>
      <t xml:space="preserve">
Demographics 
Medical History
Financial Stability &amp; Employment
Symptoms
Eligibility, Enrollment &amp; Informed Consent 
Comorbidities 
Healthcare Access
Risk Behaviors
COVID Testing &amp; Tracing 
Physical Exams &amp; Findings
Diagnosis &amp; Disease Progression 
Housing &amp; Food Insecurity (no food CDEs BTW)
Mitigation Strategies
Language &amp; Heritage
COVID Qualitative Measures
Clinical Events &amp; Monitoring
Outcomes 
Hospitalization
Treatment</t>
    </r>
  </si>
  <si>
    <t>language heritage birthplace us state where born person state birthplace language ancestry</t>
  </si>
  <si>
    <t>Meta Mapping (502):</t>
  </si>
  <si>
    <t xml:space="preserve"> C0023008</t>
  </si>
  <si>
    <t xml:space="preserve"> C2986513</t>
  </si>
  <si>
    <t xml:space="preserve"> C3148680</t>
  </si>
  <si>
    <t xml:space="preserve"> C2347489</t>
  </si>
  <si>
    <t xml:space="preserve"> C5447420</t>
  </si>
  <si>
    <t>Language Heritage Birthplace US State  Where born Person State Birthplace   Language  Ancestry</t>
  </si>
  <si>
    <t xml:space="preserve">birthplace united states state  Where born </t>
  </si>
  <si>
    <t>CDE Name (minus representation term)
Question Text (minus representation term)
DEC (concept name - (minus representation term))
Domain Name (minus representation term)
Keywords (from the Project 5 Spreadsheet - (minus representation term))</t>
  </si>
  <si>
    <t>Attributes</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</si>
  <si>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</si>
  <si>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age age  person's age</t>
  </si>
  <si>
    <t>CDE Name + QT</t>
  </si>
  <si>
    <t>38 CDEs Summary</t>
  </si>
  <si>
    <t>OV commenbts</t>
  </si>
  <si>
    <t>That is actually the bets concept</t>
  </si>
  <si>
    <t>concepts common across all 3 ways of mapping: 
CDE name only mapping
CDE Name + QT mapping
5 CDE attributes mapping</t>
  </si>
  <si>
    <t xml:space="preserve"> C0030551</t>
  </si>
  <si>
    <t xml:space="preserve">PARENT (parent </t>
  </si>
  <si>
    <t xml:space="preserve">AOD,CHV,CSP,HL7V3.0,LCH,LCH_NW,LNC,MSH,MTH,NCI,NCI_CDISC,NCI_FDA,NCI_GDC,NCI_caDSR,SNMI,SNOMEDCT_US) </t>
  </si>
  <si>
    <t>but only across 2 Des</t>
  </si>
  <si>
    <t xml:space="preserve">CDE Name mapping </t>
  </si>
  <si>
    <t xml:space="preserve">CDE Name + QT mapping </t>
  </si>
  <si>
    <t>CDE 5 attributes mapping</t>
  </si>
  <si>
    <t># UMLS Concepts returned by MetaMap</t>
  </si>
  <si>
    <t># CDEs</t>
  </si>
  <si>
    <t># UMLS concepts CDE Name</t>
  </si>
  <si>
    <t># UMLS concepts CDE Name + QT</t>
  </si>
  <si>
    <t># UMLS concepts 5 CDE attributes</t>
  </si>
  <si>
    <t>Median</t>
  </si>
  <si>
    <t>average # of  concepts which are same per CDE</t>
  </si>
  <si>
    <t>C1275743
 C0009488</t>
  </si>
  <si>
    <t>language heritage primary language spoken  primary language spoken primary language spoken language health literacy</t>
  </si>
  <si>
    <t>C0079252
C4700051
 C0582114</t>
  </si>
  <si>
    <t>not the best concept</t>
  </si>
  <si>
    <t>technically 2, but we might want to work on CDE semantics to map it to use C0034378 instead of any other concepts</t>
  </si>
  <si>
    <t>treatment covid 19 medication  take medications treat covid 19 covid 19 infection medication covid medications</t>
  </si>
  <si>
    <t>that is the best fitted concept</t>
  </si>
  <si>
    <t>C1115771</t>
  </si>
  <si>
    <t xml:space="preserve">medication other (Other medications </t>
  </si>
  <si>
    <t>CHV,LNC,MTH,NCI,NLMSubSyn</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</si>
  <si>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</si>
  <si>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Plan B Iteration 2</t>
  </si>
  <si>
    <t>2 in July</t>
  </si>
  <si>
    <t>March, 2 in July</t>
  </si>
  <si>
    <t>April, 2 in July</t>
  </si>
  <si>
    <t>April and May, 2 in July</t>
  </si>
  <si>
    <t xml:space="preserve">May, , 2 in July </t>
  </si>
  <si>
    <t>I wonder why MetaMap picked this one???</t>
  </si>
  <si>
    <t>Meta Candidates (Total=1; Excluded=0; Pruned=0; Remaining=1)</t>
  </si>
  <si>
    <t>Meta Candidates (Total=4; Excluded=1; Pruned=0; Remaining=3)</t>
  </si>
  <si>
    <t>Meta Candidates (Total=4; Excluded=0; Pruned=0; Remaining=4)</t>
  </si>
  <si>
    <t>Meta Candidates (Total=3; Excluded=0; Pruned=0; Remaining=3)</t>
  </si>
  <si>
    <t>Meta Candidates (Total=6; Excluded=1; Pruned=0; Remaining=5)</t>
  </si>
  <si>
    <t>Meta Candidates (Total=5; Excluded=0; Pruned=0; Remaining=5)</t>
  </si>
  <si>
    <t>Meta Candidates (Total=13; Excluded=1; Pruned=0; Remaining=12)</t>
  </si>
  <si>
    <t>Meta Candidates (Total=2; Excluded=0; Pruned=0; Remaining=2)</t>
  </si>
  <si>
    <t>Meta Candidates (Total=6; Excluded=3; Pruned=0; Remaining=3)</t>
  </si>
  <si>
    <t xml:space="preserve">    C0027365</t>
  </si>
  <si>
    <t xml:space="preserve">    C0032961</t>
  </si>
  <si>
    <t xml:space="preserve">    C0011008</t>
  </si>
  <si>
    <t xml:space="preserve">    C2348077</t>
  </si>
  <si>
    <t xml:space="preserve">    C0014003</t>
  </si>
  <si>
    <t xml:space="preserve">    C0020053</t>
  </si>
  <si>
    <t xml:space="preserve">    C0035345</t>
  </si>
  <si>
    <t xml:space="preserve">    C0038492</t>
  </si>
  <si>
    <t xml:space="preserve">    C0043227</t>
  </si>
  <si>
    <t xml:space="preserve">    C0030551</t>
  </si>
  <si>
    <t xml:space="preserve">    C5203670</t>
  </si>
  <si>
    <t xml:space="preserve">    C5392141</t>
  </si>
  <si>
    <t xml:space="preserve">    C1615608</t>
  </si>
  <si>
    <t xml:space="preserve">    C0243132</t>
  </si>
  <si>
    <t xml:space="preserve">    C0025353</t>
  </si>
  <si>
    <t xml:space="preserve">    C0018684</t>
  </si>
  <si>
    <t xml:space="preserve">    C0021430</t>
  </si>
  <si>
    <t xml:space="preserve">    C0012634</t>
  </si>
  <si>
    <t xml:space="preserve">    C5244026</t>
  </si>
  <si>
    <t xml:space="preserve">    C0009488</t>
  </si>
  <si>
    <t xml:space="preserve">    C0040223</t>
  </si>
  <si>
    <t xml:space="preserve">    C0086931</t>
  </si>
  <si>
    <t xml:space="preserve">    C0004927</t>
  </si>
  <si>
    <t xml:space="preserve">    C0683444</t>
  </si>
  <si>
    <t xml:space="preserve">    C5203676</t>
  </si>
  <si>
    <t xml:space="preserve">    C1175743</t>
  </si>
  <si>
    <t xml:space="preserve">    C0035647</t>
  </si>
  <si>
    <t xml:space="preserve">    C1175175</t>
  </si>
  <si>
    <t xml:space="preserve">    C0034379</t>
  </si>
  <si>
    <t xml:space="preserve">    C0034510</t>
  </si>
  <si>
    <t xml:space="preserve">    C3853635</t>
  </si>
  <si>
    <t xml:space="preserve">    C0015031</t>
  </si>
  <si>
    <t xml:space="preserve">    C0086388</t>
  </si>
  <si>
    <t xml:space="preserve">    C5441552</t>
  </si>
  <si>
    <t xml:space="preserve">    C0018704</t>
  </si>
  <si>
    <t xml:space="preserve">    C0021682</t>
  </si>
  <si>
    <t xml:space="preserve">    C0021672</t>
  </si>
  <si>
    <t xml:space="preserve">    C0243103</t>
  </si>
  <si>
    <t xml:space="preserve">    C1257890</t>
  </si>
  <si>
    <t xml:space="preserve">    C0200345</t>
  </si>
  <si>
    <t xml:space="preserve">    C0600644</t>
  </si>
  <si>
    <t xml:space="preserve">    C0030054</t>
  </si>
  <si>
    <t xml:space="preserve">    C0242295</t>
  </si>
  <si>
    <t xml:space="preserve">    C0011900</t>
  </si>
  <si>
    <t xml:space="preserve">    C1704338</t>
  </si>
  <si>
    <t xml:space="preserve">    C2700446</t>
  </si>
  <si>
    <t xml:space="preserve">    C0009450</t>
  </si>
  <si>
    <t xml:space="preserve">    C0036588</t>
  </si>
  <si>
    <t xml:space="preserve">    C0206132</t>
  </si>
  <si>
    <t xml:space="preserve">    C0242444</t>
  </si>
  <si>
    <t xml:space="preserve">    C0035186</t>
  </si>
  <si>
    <t xml:space="preserve">    C0442681</t>
  </si>
  <si>
    <t xml:space="preserve">    C0018257</t>
  </si>
  <si>
    <t xml:space="preserve">    C0020056</t>
  </si>
  <si>
    <t xml:space="preserve">    C0040722</t>
  </si>
  <si>
    <t xml:space="preserve">    C0233324</t>
  </si>
  <si>
    <t xml:space="preserve">    C0242781</t>
  </si>
  <si>
    <t xml:space="preserve">    C0442519</t>
  </si>
  <si>
    <t xml:space="preserve">    C0683572</t>
  </si>
  <si>
    <t xml:space="preserve">    C0001675</t>
  </si>
  <si>
    <t xml:space="preserve">    C0008059</t>
  </si>
  <si>
    <t xml:space="preserve">    C0020052</t>
  </si>
  <si>
    <t xml:space="preserve">    C0027361</t>
  </si>
  <si>
    <t xml:space="preserve">    C0376249</t>
  </si>
  <si>
    <t xml:space="preserve">    C0034380</t>
  </si>
  <si>
    <t xml:space="preserve">    C0376558</t>
  </si>
  <si>
    <t xml:space="preserve">    C5387588</t>
  </si>
  <si>
    <t xml:space="preserve">    C0042210</t>
  </si>
  <si>
    <t xml:space="preserve">    C0023008</t>
  </si>
  <si>
    <t xml:space="preserve">    C0041703</t>
  </si>
  <si>
    <t xml:space="preserve">    C0166872</t>
  </si>
  <si>
    <t xml:space="preserve">    C0032040</t>
  </si>
  <si>
    <t xml:space="preserve">    C1148523</t>
  </si>
  <si>
    <t xml:space="preserve">    C0031831</t>
  </si>
  <si>
    <t xml:space="preserve">    C0039798</t>
  </si>
  <si>
    <t xml:space="preserve">    C0087111</t>
  </si>
  <si>
    <t xml:space="preserve">    C0079252</t>
  </si>
  <si>
    <t xml:space="preserve">    C0011065</t>
  </si>
  <si>
    <t xml:space="preserve">    C0019993</t>
  </si>
  <si>
    <t xml:space="preserve">    C0302828</t>
  </si>
  <si>
    <t xml:space="preserve">    C0949415</t>
  </si>
  <si>
    <t xml:space="preserve">    C0034378</t>
  </si>
  <si>
    <t xml:space="preserve">    C0079809</t>
  </si>
  <si>
    <t xml:space="preserve">    C0243148</t>
  </si>
  <si>
    <t xml:space="preserve">    C1328813</t>
  </si>
  <si>
    <t xml:space="preserve">    C0042153</t>
  </si>
  <si>
    <t xml:space="preserve">    C0030685</t>
  </si>
  <si>
    <t xml:space="preserve">    C0030705</t>
  </si>
  <si>
    <t xml:space="preserve">    C0013227</t>
  </si>
  <si>
    <t xml:space="preserve">Pregnancy </t>
  </si>
  <si>
    <t xml:space="preserve">Dates (Date in time </t>
  </si>
  <si>
    <t xml:space="preserve">Date Fruit </t>
  </si>
  <si>
    <t xml:space="preserve">Retirement </t>
  </si>
  <si>
    <t xml:space="preserve">Work </t>
  </si>
  <si>
    <t xml:space="preserve">Parent (parent </t>
  </si>
  <si>
    <t xml:space="preserve">COVID-19 Pandemic </t>
  </si>
  <si>
    <t xml:space="preserve">Pandemics </t>
  </si>
  <si>
    <t xml:space="preserve">Disease </t>
  </si>
  <si>
    <t xml:space="preserve">Comorbidity </t>
  </si>
  <si>
    <t xml:space="preserve">Time </t>
  </si>
  <si>
    <t xml:space="preserve">Behavior </t>
  </si>
  <si>
    <t xml:space="preserve">Behavior Test </t>
  </si>
  <si>
    <t xml:space="preserve">SARS Coronavirus (SARS coronavirus </t>
  </si>
  <si>
    <t xml:space="preserve">Risk </t>
  </si>
  <si>
    <t xml:space="preserve">Severe Acute Respiratory Syndrome </t>
  </si>
  <si>
    <t xml:space="preserve">Quality of Health Care </t>
  </si>
  <si>
    <t xml:space="preserve">Racial Groups </t>
  </si>
  <si>
    <t xml:space="preserve">Race </t>
  </si>
  <si>
    <t xml:space="preserve">Ethnicity </t>
  </si>
  <si>
    <t xml:space="preserve">Health Care </t>
  </si>
  <si>
    <t xml:space="preserve">Ethnic Groups </t>
  </si>
  <si>
    <t xml:space="preserve">Health Facilities (Health care facility </t>
  </si>
  <si>
    <t xml:space="preserve">Insurance </t>
  </si>
  <si>
    <t xml:space="preserve">ethnicity (Ethnicity aspects </t>
  </si>
  <si>
    <t xml:space="preserve">Population Group </t>
  </si>
  <si>
    <t xml:space="preserve">Specimen Collection </t>
  </si>
  <si>
    <t xml:space="preserve">Collection (Collections (publication) </t>
  </si>
  <si>
    <t xml:space="preserve">Oxygen (oxygen </t>
  </si>
  <si>
    <t xml:space="preserve">Dietary Supplements </t>
  </si>
  <si>
    <t xml:space="preserve">Diagnosis </t>
  </si>
  <si>
    <t xml:space="preserve">diagnosis (diagnosis aspect </t>
  </si>
  <si>
    <t xml:space="preserve">Self Reports (Self-Report </t>
  </si>
  <si>
    <t xml:space="preserve">Communicable Diseases </t>
  </si>
  <si>
    <t xml:space="preserve">Self </t>
  </si>
  <si>
    <t xml:space="preserve">Age of Onset </t>
  </si>
  <si>
    <t xml:space="preserve">Population at Risk </t>
  </si>
  <si>
    <t xml:space="preserve">Residential Facilities </t>
  </si>
  <si>
    <t xml:space="preserve">Correctional Institutions </t>
  </si>
  <si>
    <t xml:space="preserve">transmission (disease transmission qualifier </t>
  </si>
  <si>
    <t xml:space="preserve">Term Birth </t>
  </si>
  <si>
    <t xml:space="preserve">Transmission, Communicable Disease (disease transmission </t>
  </si>
  <si>
    <t xml:space="preserve">Environment, Home (Home environment </t>
  </si>
  <si>
    <t xml:space="preserve">Adult Children </t>
  </si>
  <si>
    <t xml:space="preserve">Adult </t>
  </si>
  <si>
    <t xml:space="preserve">Child </t>
  </si>
  <si>
    <t xml:space="preserve">Households </t>
  </si>
  <si>
    <t xml:space="preserve">Persons </t>
  </si>
  <si>
    <t xml:space="preserve">frequency (With frequency </t>
  </si>
  <si>
    <t xml:space="preserve">COVID-19 Vaccines </t>
  </si>
  <si>
    <t xml:space="preserve">Vaccines </t>
  </si>
  <si>
    <t xml:space="preserve">Languages </t>
  </si>
  <si>
    <t xml:space="preserve">United States </t>
  </si>
  <si>
    <t xml:space="preserve">Unite resin </t>
  </si>
  <si>
    <t xml:space="preserve">Place of Birth </t>
  </si>
  <si>
    <t xml:space="preserve">Childbirth </t>
  </si>
  <si>
    <t xml:space="preserve">Physicians </t>
  </si>
  <si>
    <t xml:space="preserve">therapy (therapeutic aspects </t>
  </si>
  <si>
    <t xml:space="preserve">Therapeutics (Therapeutic procedure </t>
  </si>
  <si>
    <t xml:space="preserve">Do-Not-Resuscitate Orders </t>
  </si>
  <si>
    <t xml:space="preserve">Death (Cessation of life </t>
  </si>
  <si>
    <t xml:space="preserve">Hospitalization </t>
  </si>
  <si>
    <t xml:space="preserve">Instruction (Instruction [Publication Type] </t>
  </si>
  <si>
    <t xml:space="preserve">Qualitative Research </t>
  </si>
  <si>
    <t xml:space="preserve">Quality Control (quality control </t>
  </si>
  <si>
    <t xml:space="preserve">control (control aspects </t>
  </si>
  <si>
    <t xml:space="preserve">utilization (utilization qualifier </t>
  </si>
  <si>
    <t xml:space="preserve">Patient Discharge </t>
  </si>
  <si>
    <t xml:space="preserve">Pharmaceutical Preparations </t>
  </si>
  <si>
    <t>Biologically Active Substance,Element, Ion, or Isotope,Pharmacologic Substance</t>
  </si>
  <si>
    <t>Amino Acid, Peptide, or Protein,Immunologic Factor,Pharmacologic Substance</t>
  </si>
  <si>
    <t>Meta Candidates (Total=2; Excluded=1; Pruned=0; Remaining=1)</t>
  </si>
  <si>
    <t>age age person's age</t>
  </si>
  <si>
    <t>no results</t>
  </si>
  <si>
    <t>Meta Candidates (Total=10; Excluded=0; Pruned=0; Remaining=10)</t>
  </si>
  <si>
    <t>Meta Candidates (Total=5; Excluded=1; Pruned=0; Remaining=4)</t>
  </si>
  <si>
    <t>38 CDE mapping plots</t>
  </si>
  <si>
    <t>plots related to 38 CDE mapping</t>
  </si>
  <si>
    <t>38 CDE Name+QT MeSH</t>
  </si>
  <si>
    <t xml:space="preserve">Activity (C43431) &gt; Action (C25404) &gt; Monitoring (C61256) </t>
  </si>
  <si>
    <t xml:space="preserve">Monitoring (C61256) </t>
  </si>
  <si>
    <t xml:space="preserve">Manufactured Object (C97325) &gt; Diagnostic, Therapeutic, or Research Equipment (C19238) &gt; Instrumentation (C16742) </t>
  </si>
  <si>
    <t xml:space="preserve"> Instrumentation (C16742) </t>
  </si>
  <si>
    <t xml:space="preserve">Conceptual Entity (C20181) &gt; Occupation or Discipline (C19160) &gt; Technology (C17187) &gt; Information Sciences (C16733) &gt; Informatics (C18145) &gt; Bioinformatics (C17964) &gt; Metabolomics (C49019) </t>
  </si>
  <si>
    <t xml:space="preserve">Metabolomics (C49019) </t>
  </si>
  <si>
    <t xml:space="preserve">Activity (C43431) &gt; Administrative Activity (C49235) &gt; Form Directive (C157093) &gt; Specify Other (C157106) </t>
  </si>
  <si>
    <t xml:space="preserve">Conceptual Entity (C20181) &gt; Means (C47955) &gt; Method (C71460) </t>
  </si>
  <si>
    <t xml:space="preserve">Method (C71460) </t>
  </si>
  <si>
    <t xml:space="preserve">Activity (C43431) &gt; Technique (C16847) &gt; Research Technique (C20368) &gt; Biomolecule Separation Technology (C18653) &gt; Chromatography (C16431) </t>
  </si>
  <si>
    <t xml:space="preserve">Chromatography (C16431) </t>
  </si>
  <si>
    <t xml:space="preserve">Conceptual Entity (C20181) &gt; Domain (C62289) &gt; Submission Domain (C49556) &gt; Clinical Events Domain (C85441) </t>
  </si>
  <si>
    <t xml:space="preserve">Clinical Events Domain (C85441) </t>
  </si>
  <si>
    <t xml:space="preserve"> Metabolomics (C49019) </t>
  </si>
  <si>
    <t xml:space="preserve">Conceptual Entity (C20181) &gt; Material (C48187) &gt; Specimen (C19157) &gt; Biospecimen (C70699) </t>
  </si>
  <si>
    <t xml:space="preserve">Biospecimen (C70699) </t>
  </si>
  <si>
    <t xml:space="preserve"> Monitoring (C61256) </t>
  </si>
  <si>
    <t xml:space="preserve"> Biospecimen (C70699) </t>
  </si>
  <si>
    <t xml:space="preserve">Activity (C43431) &gt; Clinical or Research Activity (C16203) &gt; Intervention or Procedure (C25218) &gt; Diagnostic Procedure (C18020) &gt; Biospecimen Collection (C70945) </t>
  </si>
  <si>
    <t xml:space="preserve">Biospecimen Collection (C70945) </t>
  </si>
  <si>
    <t xml:space="preserve">Manufactured Object (C97325) &gt; Diagnostic, Therapeutic, or Research Equipment (C19238) &gt; Device (C62103) &gt; Medical Device (C16830) &gt; Package Type (C43164) &gt; Vial (C41275) </t>
  </si>
  <si>
    <t xml:space="preserve">Vial (C41275) </t>
  </si>
  <si>
    <t xml:space="preserve">Property or Attribute (C20189) &gt; Characteristic (C25447) &gt; Volume (C25335) &gt; Fluid Volume (C124480) &gt; Aliquot Volume (C171279) </t>
  </si>
  <si>
    <t xml:space="preserve">Aliquot Volume (C171279) </t>
  </si>
  <si>
    <t xml:space="preserve">Disease, Disorder or Finding (C7057) &gt; Finding (C3367) &gt; Clinical Test Result (C77140) &gt; Laboratory Test Result (C36292) </t>
  </si>
  <si>
    <t xml:space="preserve"> Laboratory Test Result (C36292) </t>
  </si>
  <si>
    <t xml:space="preserve">Activity (C43431) &gt; Clinical or Research Activity (C16203) &gt; Intervention or Procedure (C25218) &gt; Laboratory Procedure (C25294) </t>
  </si>
  <si>
    <t xml:space="preserve">Laboratory Procedure (C25294) </t>
  </si>
  <si>
    <t>Specific , Specified , Specify</t>
  </si>
  <si>
    <t>Project 5 CDE Domain</t>
  </si>
  <si>
    <t xml:space="preserve">Address </t>
  </si>
  <si>
    <t>C25407</t>
  </si>
  <si>
    <t xml:space="preserve">Conceptual Entity (C20181) &gt; Intellectual Property (C97331) &gt; Document (C19498) &gt; Address (C25407) </t>
  </si>
  <si>
    <t xml:space="preserve">Age </t>
  </si>
  <si>
    <t>C25150</t>
  </si>
  <si>
    <t xml:space="preserve">Property or Attribute (C20189) &gt; Person/Individual Attribute (C171087) &gt; Personal Attribute (C19332) &gt; Age (C25150) </t>
  </si>
  <si>
    <t>C171279</t>
  </si>
  <si>
    <t xml:space="preserve">Assisted Living Facility </t>
  </si>
  <si>
    <t>C154425</t>
  </si>
  <si>
    <t xml:space="preserve">Conceptual Entity (C20181) &gt; Geographic Area (C16632) &gt; Sites of Care Delivery (C19696) &gt; Healthcare Facility (C21541) &gt; Assisted Living Facility (C154425) </t>
  </si>
  <si>
    <t xml:space="preserve">At Time of Diagnosis </t>
  </si>
  <si>
    <t>C158810</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</si>
  <si>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At Time of Diagnosis (C158810) </t>
  </si>
  <si>
    <t xml:space="preserve">At-Risk Population </t>
  </si>
  <si>
    <t>C17734</t>
  </si>
  <si>
    <t xml:space="preserve">Conceptual Entity (C20181) &gt; Group (C43359) &gt; Population Group (C17005) &gt; At-Risk Population (C17734) </t>
  </si>
  <si>
    <t xml:space="preserve">COVID-19 Vaccine Receptivity Status </t>
  </si>
  <si>
    <t xml:space="preserve">Availability </t>
  </si>
  <si>
    <t>C25429</t>
  </si>
  <si>
    <t xml:space="preserve">Property or Attribute (C20189) &gt; Qualifier (C41009) &gt; General Qualifier (C27993) &gt; Availability (C25429) </t>
  </si>
  <si>
    <t>C16326</t>
  </si>
  <si>
    <t xml:space="preserve">Activity (C43431) &gt; Behavior (C16326) </t>
  </si>
  <si>
    <t>C70699</t>
  </si>
  <si>
    <t>Biospecimen Collection</t>
  </si>
  <si>
    <t>C70945</t>
  </si>
  <si>
    <t xml:space="preserve">Biospecimen Collection Date </t>
  </si>
  <si>
    <t>C178868</t>
  </si>
  <si>
    <t xml:space="preserve">Property or Attribute (C20189) &gt; Qualifier (C41009) &gt; Temporal Qualifier (C21514) &gt; Date (C25164) &gt; Sample Procurement Date (C164024) &gt; Biospecimen Collection Date (C178868) </t>
  </si>
  <si>
    <t xml:space="preserve">Birthplace </t>
  </si>
  <si>
    <t>C176764</t>
  </si>
  <si>
    <t xml:space="preserve">Property or Attribute (C20189) &gt; Person/Individual Attribute (C171087) &gt; Personal Attribute (C19332) &gt; Birthplace (C176764) </t>
  </si>
  <si>
    <t xml:space="preserve">Chest </t>
  </si>
  <si>
    <t>C25389</t>
  </si>
  <si>
    <t xml:space="preserve">Anatomic Structure, System, or Substance (C12219) &gt; Body Region (C12680) &gt; Chest (C25389) </t>
  </si>
  <si>
    <t xml:space="preserve">Chromatography </t>
  </si>
  <si>
    <t>C16431</t>
  </si>
  <si>
    <t xml:space="preserve">Classification </t>
  </si>
  <si>
    <t>C25161</t>
  </si>
  <si>
    <t xml:space="preserve">Conceptual Entity (C20181) &gt; Intellectual Property (C97331) &gt; Classification (C25161) </t>
  </si>
  <si>
    <t>C85441</t>
  </si>
  <si>
    <t>Death Date Indicator</t>
  </si>
  <si>
    <t xml:space="preserve">Clinical Test Result </t>
  </si>
  <si>
    <t>C77140</t>
  </si>
  <si>
    <t xml:space="preserve">Disease, Disorder or Finding (C7057) &gt; Finding (C3367) &gt; Clinical Test Result (C77140) </t>
  </si>
  <si>
    <t>Self-Reported COVID-19 Diagnosis Occurrence Indicator*</t>
  </si>
  <si>
    <t xml:space="preserve">Communicable Disorder </t>
  </si>
  <si>
    <t>C157825</t>
  </si>
  <si>
    <t xml:space="preserve">Property or Attribute (C20189) &gt; Qualifier (C41009) &gt; Disease Qualifier (C27992) &gt; Communicable Disorder (C157825) </t>
  </si>
  <si>
    <t>Comorbidity or Underlying Condition Type</t>
  </si>
  <si>
    <t>C161320</t>
  </si>
  <si>
    <t xml:space="preserve">Property or Attribute (C20189) &gt; Qualifier (C41009) &gt; General Qualifier (C27993) &gt; Condition (C25457) &gt; Comorbid Condition (C161320) </t>
  </si>
  <si>
    <t>C16457</t>
  </si>
  <si>
    <t xml:space="preserve">Property or Attribute (C20189) &gt; Characteristic (C25447) &gt; Population Group Characteristic (C171088) &gt; Demographics (C16495) &gt; Comorbidity (C16457) </t>
  </si>
  <si>
    <t>C2959</t>
  </si>
  <si>
    <t xml:space="preserve">Disease, Disorder or Finding (C7057) &gt; Finding (C3367) &gt; Finding by Cause (C36291) &gt; Complication (C2959) </t>
  </si>
  <si>
    <t>C43367</t>
  </si>
  <si>
    <t xml:space="preserve">Biological Process (C17828) &gt; Organismal Process (C19988) &gt; Neurologic Process (C21074) &gt; Mental Process (C16840) &gt; Confidence (C43367) </t>
  </si>
  <si>
    <t>C85862</t>
  </si>
  <si>
    <t xml:space="preserve">Conceptual Entity (C20181) &gt; Geographic Area (C16632) &gt; Sites of Care Delivery (C19696) &gt; Correctional Institution (C85862) </t>
  </si>
  <si>
    <t xml:space="preserve">COVID-19 Infection </t>
  </si>
  <si>
    <t xml:space="preserve">Conceptual Entity (C20181) &gt; Geographic Area (C16632) &gt; Country (C25464) &gt; Saint Lucia (C17113) </t>
  </si>
  <si>
    <t xml:space="preserve">Gene Product (C26548) &gt; Protein (C17021) &gt; Protein, Organized by Function (C20027) &gt; Enzyme (C16554) &gt; Transferase (C17210) &gt; Acyltransferase (C16259) &gt; Histone Acetylase (C17302) </t>
  </si>
  <si>
    <t xml:space="preserve">Date </t>
  </si>
  <si>
    <t>C25164</t>
  </si>
  <si>
    <t xml:space="preserve">Property or Attribute (C20189) &gt; Qualifier (C41009) &gt; Temporal Qualifier (C21514) &gt; Date (C25164) </t>
  </si>
  <si>
    <t xml:space="preserve">Date and Time </t>
  </si>
  <si>
    <t>C37939</t>
  </si>
  <si>
    <t xml:space="preserve">Property or Attribute (C20189) &gt; Qualifier (C41009) &gt; Temporal Qualifier (C21514) &gt; Date and Time (C37939) </t>
  </si>
  <si>
    <t xml:space="preserve">Date of Death </t>
  </si>
  <si>
    <t>C70810</t>
  </si>
  <si>
    <t xml:space="preserve">Property or Attribute (C20189) &gt; Qualifier (C41009) &gt; Temporal Qualifier (C21514) &gt; Date (C25164) &gt; Date of Death (C70810) </t>
  </si>
  <si>
    <t xml:space="preserve">Date of Diagnosis </t>
  </si>
  <si>
    <t>C164339</t>
  </si>
  <si>
    <t xml:space="preserve">Property or Attribute (C20189) &gt; Qualifier (C41009) &gt; Temporal Qualifier (C21514) &gt; Date (C25164) &gt; Date of Diagnosis (C164339) </t>
  </si>
  <si>
    <t>C16495</t>
  </si>
  <si>
    <t xml:space="preserve">Property or Attribute (C20189) &gt; Characteristic (C25447) &gt; Population Group Characteristic (C171088) &gt; Demographics (C16495) </t>
  </si>
  <si>
    <t xml:space="preserve">Destination </t>
  </si>
  <si>
    <t>C165585</t>
  </si>
  <si>
    <t xml:space="preserve">Conceptual Entity (C20181) &gt; Place (C25319) &gt; Destination (C165585) </t>
  </si>
  <si>
    <t xml:space="preserve">Detection </t>
  </si>
  <si>
    <t>C16210</t>
  </si>
  <si>
    <t xml:space="preserve">Activity (C43431) &gt; Clinical or Research Activity (C16203) &gt; Intervention or Procedure (C25218) &gt; Diagnostic Procedure (C18020) &gt; Detection (C16210) </t>
  </si>
  <si>
    <t>C15220</t>
  </si>
  <si>
    <t xml:space="preserve">Activity (C43431) &gt; Clinical or Research Activity (C16203) &gt; Intervention or Procedure (C25218) &gt; Diagnostic Procedure (C18020) &gt; Diagnosis (C15220) </t>
  </si>
  <si>
    <t xml:space="preserve">Disease Transmission </t>
  </si>
  <si>
    <t>C17214</t>
  </si>
  <si>
    <t xml:space="preserve">Biological Process (C17828) &gt; Pathologic Process (C16956) &gt; Pathogenesis (C18264) &gt; Disease Transmission (C17214) </t>
  </si>
  <si>
    <t xml:space="preserve">Do Not Resuscitate Order </t>
  </si>
  <si>
    <t>C93313</t>
  </si>
  <si>
    <t xml:space="preserve">Conceptual Entity (C20181) &gt; Intellectual Property (C97331) &gt; Document (C19498) &gt; Advance Directive (C93142) &gt; Do Not Resuscitate Order (C93313) </t>
  </si>
  <si>
    <t xml:space="preserve">Duration </t>
  </si>
  <si>
    <t>C25330</t>
  </si>
  <si>
    <t xml:space="preserve">Property or Attribute (C20189) &gt; Qualifier (C41009) &gt; Temporal Qualifier (C21514) &gt; Duration (C25330) </t>
  </si>
  <si>
    <t xml:space="preserve">Eligibility Determination </t>
  </si>
  <si>
    <t>C25171</t>
  </si>
  <si>
    <t xml:space="preserve">Activity (C43431) &gt; Clinical or Research Activity (C16203) &gt; Research Activity (C15429) &gt; Study Design (C15320) &gt; Clinical Trials Design (C15787) &gt; Eligibility Determination (C25171) </t>
  </si>
  <si>
    <t>C25172</t>
  </si>
  <si>
    <t xml:space="preserve">Property or Attribute (C20189) &gt; Person/Individual Attribute (C171087) &gt; Personal Attribute (C19332) &gt; Employment Status (C179143) &gt; Employed (C25172) </t>
  </si>
  <si>
    <t>Employment Status*</t>
  </si>
  <si>
    <t xml:space="preserve">Employment Status </t>
  </si>
  <si>
    <t>C17914</t>
  </si>
  <si>
    <t xml:space="preserve">Gene Product (C26548) &gt; Protein (C17021) &gt; Protein, Organized by Function (C20027) &gt; Enzyme (C16554) &gt; Hydrolase (C16701) &gt; Helicase (C20423) &gt; DNA Helicase (C16517) &gt; RecQ Helicase Family Protein (C20595) &gt; ATP-Dependent DNA Helicase Q1 (C17914) </t>
  </si>
  <si>
    <t>C82847</t>
  </si>
  <si>
    <t xml:space="preserve">Conceptual Entity (C20181) &gt; Language (C16779) &gt; Spoken Language (C51277) &gt; Indo-European Language (C160962) &gt; Germanic Language (C161904) &gt; West Germanic Language (C160956) &gt; English Language (C82847) </t>
  </si>
  <si>
    <t xml:space="preserve">Ethnic Group </t>
  </si>
  <si>
    <t>C16564</t>
  </si>
  <si>
    <t xml:space="preserve">Conceptual Entity (C20181) &gt; Group (C43359) &gt; Population Group (C17005) &gt; Ethnic Group (C16564) </t>
  </si>
  <si>
    <t xml:space="preserve">Examination </t>
  </si>
  <si>
    <t>C13190</t>
  </si>
  <si>
    <t xml:space="preserve">Anatomic Structure, System, or Substance (C12219) &gt; Body Fluid or Substance (C13236) &gt; Aqueous Humor (C13190) </t>
  </si>
  <si>
    <t xml:space="preserve">Expected Date of Confinement </t>
  </si>
  <si>
    <t>C81247</t>
  </si>
  <si>
    <t xml:space="preserve">Property or Attribute (C20189) &gt; Qualifier (C41009) &gt; Temporal Qualifier (C21514) &gt; Date (C25164) &gt; Expected Date of Confinement (C81247) </t>
  </si>
  <si>
    <t xml:space="preserve">Experimental Result </t>
  </si>
  <si>
    <t>C76125</t>
  </si>
  <si>
    <t xml:space="preserve">Conceptual Entity (C20181) &gt; Outcome (C20200) &gt; Experimental Result (C76125) </t>
  </si>
  <si>
    <t xml:space="preserve">External </t>
  </si>
  <si>
    <t>C44280</t>
  </si>
  <si>
    <t xml:space="preserve">Property or Attribute (C20189) &gt; Qualifier (C41009) &gt; Spatial Qualifier (C73706) &gt; External (C44280) </t>
  </si>
  <si>
    <t xml:space="preserve">Food Insecurity </t>
  </si>
  <si>
    <t>Shared Living Space Person Ability to Isolate Indicator</t>
  </si>
  <si>
    <t>C157356</t>
  </si>
  <si>
    <t xml:space="preserve">Conceptual Entity (C20181) &gt; Occupation or Discipline (C19160) &gt; Social Sciences (C17141) &gt; Economics (C61331) &gt; Medical Economics (C16527) &gt; Insurance and Payment Issues (C18928) &gt; Insurance (C16745) &gt; Health Insurance (C157356) </t>
  </si>
  <si>
    <t>C176259</t>
  </si>
  <si>
    <t xml:space="preserve">Conceptual Entity (C20181) &gt; Literacy (C49162) &gt; Health Literacy (C176259) </t>
  </si>
  <si>
    <t xml:space="preserve">Gene (C16612) &gt; Non-Human Gene (C20157) &gt; Viral Gene (C16620) &gt; TAX Gene (C17363) </t>
  </si>
  <si>
    <t xml:space="preserve">Housing Group </t>
  </si>
  <si>
    <t>C90394</t>
  </si>
  <si>
    <t xml:space="preserve">Conceptual Entity (C20181) &gt; Group (C43359) &gt; Housing Group (C90394) </t>
  </si>
  <si>
    <t xml:space="preserve">If Other, Specify </t>
  </si>
  <si>
    <t>C15710</t>
  </si>
  <si>
    <t xml:space="preserve">Activity (C43431) &gt; Clinical or Research Activity (C16203) &gt; Intervention or Procedure (C25218) &gt; Therapeutic Procedure (C49236) &gt; Biological Therapy (C15187) &gt; Nicotine Replacement (C15710) </t>
  </si>
  <si>
    <t>C16735</t>
  </si>
  <si>
    <t xml:space="preserve">Activity (C43431) &gt; Behavior (C16326) &gt; Personal Behavior (C19683) &gt; Informed Consent (C16735) </t>
  </si>
  <si>
    <t>C93579</t>
  </si>
  <si>
    <t xml:space="preserve">Property or Attribute (C20189) &gt; Qualifier (C41009) &gt; Temporal Qualifier (C21514) &gt; Date (C25164) &gt; Informed Consent Date (C93579) </t>
  </si>
  <si>
    <t>C16742</t>
  </si>
  <si>
    <t xml:space="preserve">Laboratory Data Domain </t>
  </si>
  <si>
    <t>C49592</t>
  </si>
  <si>
    <t xml:space="preserve">Conceptual Entity (C20181) &gt; Domain (C62289) &gt; Submission Domain (C49556) &gt; Laboratory Data Domain (C49592) </t>
  </si>
  <si>
    <t>C25294</t>
  </si>
  <si>
    <t xml:space="preserve">Laboratory Test Result </t>
  </si>
  <si>
    <t>C36292</t>
  </si>
  <si>
    <t xml:space="preserve">Living Arrangement </t>
  </si>
  <si>
    <t>C94852</t>
  </si>
  <si>
    <t xml:space="preserve">Conceptual Entity (C20181) &gt; Social Circumstances (C20188) &gt; Living Arrangement (C94852) </t>
  </si>
  <si>
    <t xml:space="preserve">SARS-CoV-2 Test Specimen Collection Location Type
</t>
  </si>
  <si>
    <t xml:space="preserve">Location </t>
  </si>
  <si>
    <t>C25341</t>
  </si>
  <si>
    <t xml:space="preserve">Property or Attribute (C20189) &gt; Location (C25341) </t>
  </si>
  <si>
    <t xml:space="preserve">Manufacturer </t>
  </si>
  <si>
    <t>C25392</t>
  </si>
  <si>
    <t xml:space="preserve">Conceptual Entity (C20181) &gt; Occupation or Discipline (C19160) &gt; Occupation (C25193) &gt; Miscellaneous Occupation (C20192) &gt; Manufacturer (C25392) </t>
  </si>
  <si>
    <t xml:space="preserve">Mental and Behavioral Signs and Symptoms </t>
  </si>
  <si>
    <t>C3858</t>
  </si>
  <si>
    <t xml:space="preserve">Disease, Disorder or Finding (C7057) &gt; Finding (C3367) &gt; Sign or Symptom (C100104) &gt; Mental and Behavioral Signs and Symptoms (C3858) </t>
  </si>
  <si>
    <t>C49019</t>
  </si>
  <si>
    <t xml:space="preserve">Method </t>
  </si>
  <si>
    <t>C71460</t>
  </si>
  <si>
    <t>C173767</t>
  </si>
  <si>
    <t xml:space="preserve">Conceptual Entity (C20181) &gt; Strategy (C147914) &gt; Mitigation Strategy (C173767) </t>
  </si>
  <si>
    <t>C61256</t>
  </si>
  <si>
    <t>C25586</t>
  </si>
  <si>
    <t xml:space="preserve">Property or Attribute (C20189) &gt; Qualifier (C41009) &gt; General Qualifier (C27993) &gt; New (C25586) </t>
  </si>
  <si>
    <t xml:space="preserve">Not Applicable </t>
  </si>
  <si>
    <t>C48660</t>
  </si>
  <si>
    <t xml:space="preserve">Property or Attribute (C20189) &gt; Qualifier (C41009) &gt; General Qualifier (C27993) &gt; Missing Value Reason (C48655) &gt; Not Applicable (C48660) </t>
  </si>
  <si>
    <t xml:space="preserve">Not Reported </t>
  </si>
  <si>
    <t>C43234</t>
  </si>
  <si>
    <t xml:space="preserve">Property or Attribute (C20189) &gt; Qualifier (C41009) &gt; General Qualifier (C27993) &gt; Not Reported (C43234) </t>
  </si>
  <si>
    <t xml:space="preserve">Occurrence Indicator </t>
  </si>
  <si>
    <t>C127786</t>
  </si>
  <si>
    <t xml:space="preserve">Conceptual Entity (C20181) &gt; Indicator (C25180) &gt; Occurrence Indicator (C127786) </t>
  </si>
  <si>
    <t xml:space="preserve">Onset Date </t>
  </si>
  <si>
    <t>C93613</t>
  </si>
  <si>
    <t xml:space="preserve">Property or Attribute (C20189) &gt; Qualifier (C41009) &gt; Temporal Qualifier (C21514) &gt; Date (C25164) &gt; Onset Date (C93613) </t>
  </si>
  <si>
    <t xml:space="preserve">Other Finding </t>
  </si>
  <si>
    <t>C36295</t>
  </si>
  <si>
    <t xml:space="preserve">Disease, Disorder or Finding (C7057) &gt; Finding (C3367) &gt; Other Finding (C36295) </t>
  </si>
  <si>
    <t>C20200</t>
  </si>
  <si>
    <t xml:space="preserve">Conceptual Entity (C20181) &gt; Outcome (C20200) </t>
  </si>
  <si>
    <t xml:space="preserve">Physician Orders for Life Sustaining Treatment (POLST) Indicator
</t>
  </si>
  <si>
    <t xml:space="preserve">Oxygen Therapy </t>
  </si>
  <si>
    <t>C94624</t>
  </si>
  <si>
    <t xml:space="preserve">Activity (C43431) &gt; Clinical or Research Activity (C16203) &gt; Intervention or Procedure (C25218) &gt; Therapeutic Procedure (C49236) &gt; Oxygen Therapy (C94624) </t>
  </si>
  <si>
    <t xml:space="preserve">Person </t>
  </si>
  <si>
    <t>C25190</t>
  </si>
  <si>
    <t xml:space="preserve">Conceptual Entity (C20181) &gt; Person (C25190) </t>
  </si>
  <si>
    <t>C25191</t>
  </si>
  <si>
    <t xml:space="preserve">Conceptual Entity (C20181) &gt; Name (C42614) &gt; Person Name (C25191) </t>
  </si>
  <si>
    <t xml:space="preserve">Physical Examination </t>
  </si>
  <si>
    <t>C20989</t>
  </si>
  <si>
    <t xml:space="preserve">Activity (C43431) &gt; Clinical or Research Activity (C16203) &gt; Intervention or Procedure (C25218) &gt; Diagnostic Procedure (C18020) &gt; Medical Examination (C25305) &gt; Physical Examination (C20989) </t>
  </si>
  <si>
    <t xml:space="preserve">Physical Examination Finding </t>
  </si>
  <si>
    <t>C83119</t>
  </si>
  <si>
    <t xml:space="preserve">Disease, Disorder or Finding (C7057) &gt; Finding (C3367) &gt; Clinical Test Result (C77140) &gt; Physical Examination Finding (C83119) </t>
  </si>
  <si>
    <t xml:space="preserve">Physician </t>
  </si>
  <si>
    <t>C25741</t>
  </si>
  <si>
    <t xml:space="preserve">Conceptual Entity (C20181) &gt; Occupation or Discipline (C19160) &gt; Occupation (C25193) &gt; Medical Occupation (C19254) &gt; Physician (C25741) </t>
  </si>
  <si>
    <t>C176984</t>
  </si>
  <si>
    <t xml:space="preserve">Conceptual Entity (C20181) &gt; Intellectual Property (C97331) &gt; Document (C19498) &gt; Medical Order (C177532) &gt; Physician Orders for Life Sustaining Treatment (C176984) </t>
  </si>
  <si>
    <t>Current Pregnancy Indicator*</t>
  </si>
  <si>
    <t>C25742</t>
  </si>
  <si>
    <t xml:space="preserve">Biological Process (C17828) &gt; Organismal Process (C19988) &gt; Reproductive Process (C21173) &gt; Pregnancy (C25742) </t>
  </si>
  <si>
    <t>C132459</t>
  </si>
  <si>
    <t xml:space="preserve">Property or Attribute (C20189) &gt; Primary Language Spoken (C132459) </t>
  </si>
  <si>
    <t>COVID-19 Psychosocial Symptom Type*</t>
  </si>
  <si>
    <t xml:space="preserve">Psychosocial Effect </t>
  </si>
  <si>
    <t>C17873</t>
  </si>
  <si>
    <t xml:space="preserve">Property or Attribute (C20189) &gt; Effect (C25492) &gt; Psychosocial Effect (C17873) </t>
  </si>
  <si>
    <t xml:space="preserve">Quality of Life </t>
  </si>
  <si>
    <t>C17047</t>
  </si>
  <si>
    <t xml:space="preserve">Property or Attribute (C20189) &gt; Person/Individual Attribute (C171087) &gt; Personal Attribute (C19332) &gt; Quality of Life (C17047) </t>
  </si>
  <si>
    <t xml:space="preserve">Residence </t>
  </si>
  <si>
    <t>C25273</t>
  </si>
  <si>
    <t xml:space="preserve">Conceptual Entity (C20181) &gt; Geographic Area (C16632) &gt; Living Quarters (C86029) &gt; Residence (C25273) </t>
  </si>
  <si>
    <t xml:space="preserve">Resident </t>
  </si>
  <si>
    <t>C71416</t>
  </si>
  <si>
    <t xml:space="preserve">Conceptual Entity (C20181) &gt; Person (C25190) &gt; Resident (C71416) </t>
  </si>
  <si>
    <t xml:space="preserve">SARS Coronavirus 2 </t>
  </si>
  <si>
    <t>C169076</t>
  </si>
  <si>
    <t xml:space="preserve">Organism (C14250) &gt; Virus (C14283) &gt; RNA Virus (C14269) &gt; Positive Sense ssRNA Virus (C14351) &gt; Coronaviridae (C113205) &gt; Coronavirus (C26431) &gt; Betacoronavirus (C113207) &gt; SARS Coronavirus 2 (C169076) </t>
  </si>
  <si>
    <t xml:space="preserve">Self-Report </t>
  </si>
  <si>
    <t>C74528</t>
  </si>
  <si>
    <t xml:space="preserve">Activity (C43431) &gt; Clinical or Research Activity (C16203) &gt; Intervention or Procedure (C25218) &gt; Diagnostic Procedure (C18020) &gt; Diagnostic or Prognostic Test (C18742) &gt; Research or Clinical Assessment Tool (C20993) &gt; Self-Report (C74528) </t>
  </si>
  <si>
    <t xml:space="preserve">Sequencing Platform Name </t>
  </si>
  <si>
    <t>C172274</t>
  </si>
  <si>
    <t xml:space="preserve">Conceptual Entity (C20181) &gt; Name (C42614) &gt; Sequencing Platform Name (C172274) </t>
  </si>
  <si>
    <t xml:space="preserve">Severity </t>
  </si>
  <si>
    <t>C25676</t>
  </si>
  <si>
    <t xml:space="preserve">Property or Attribute (C20189) &gt; Severity (C25676) </t>
  </si>
  <si>
    <t xml:space="preserve">Sign </t>
  </si>
  <si>
    <t>C53458</t>
  </si>
  <si>
    <t xml:space="preserve">Disease, Disorder or Finding (C7057) &gt; Finding (C3367) &gt; Sign or Symptom (C100104) &gt; Sign (C53458) </t>
  </si>
  <si>
    <t xml:space="preserve">Skilled Nursing Facility </t>
  </si>
  <si>
    <t>C154428</t>
  </si>
  <si>
    <t xml:space="preserve">Conceptual Entity (C20181) &gt; Geographic Area (C16632) &gt; Sites of Care Delivery (C19696) &gt; Healthcare Facility (C21541) &gt; Skilled Nursing Facility (C154428) </t>
  </si>
  <si>
    <t>C25685</t>
  </si>
  <si>
    <t xml:space="preserve">Activity (C43431) &gt; Action (C25404) &gt; Specify (C25685) </t>
  </si>
  <si>
    <t xml:space="preserve">Specify Other </t>
  </si>
  <si>
    <t>C157106</t>
  </si>
  <si>
    <t xml:space="preserve">Specimen </t>
  </si>
  <si>
    <t>C19157</t>
  </si>
  <si>
    <t xml:space="preserve">Conceptual Entity (C20181) &gt; Material (C48187) &gt; Specimen (C19157) </t>
  </si>
  <si>
    <t>C87194</t>
  </si>
  <si>
    <t xml:space="preserve">Conceptual Entity (C20181) &gt; Geographic Area (C16632) &gt; State (C87194) </t>
  </si>
  <si>
    <t xml:space="preserve">Symptom </t>
  </si>
  <si>
    <t>C4876</t>
  </si>
  <si>
    <t xml:space="preserve">Disease, Disorder or Finding (C7057) &gt; Finding (C3367) &gt; Sign or Symptom (C100104) &gt; Symptom (C4876) </t>
  </si>
  <si>
    <t>Technology Platform Version</t>
  </si>
  <si>
    <t>C45378</t>
  </si>
  <si>
    <t xml:space="preserve">Conceptual Entity (C20181) &gt; Version (C25714) &gt; Technology Platform Version (C45378) </t>
  </si>
  <si>
    <t xml:space="preserve">Test </t>
  </si>
  <si>
    <t>C47891</t>
  </si>
  <si>
    <t xml:space="preserve">Activity (C43431) &gt; Action (C25404) &gt; Test (C47891) </t>
  </si>
  <si>
    <t xml:space="preserve">Test Date </t>
  </si>
  <si>
    <t>C82512</t>
  </si>
  <si>
    <t xml:space="preserve">Property or Attribute (C20189) &gt; Qualifier (C41009) &gt; Temporal Qualifier (C21514) &gt; Date (C25164) &gt; Test Date (C82512) </t>
  </si>
  <si>
    <t>SARS-CoV-2 Tested Occurrence Indicator*</t>
  </si>
  <si>
    <t>C82525</t>
  </si>
  <si>
    <t xml:space="preserve">Conceptual Entity (C20181) &gt; Indicator (C25180) &gt; Event Occurrence Indicator (C82438) &gt; Test Occurrence (C82525) </t>
  </si>
  <si>
    <t xml:space="preserve">Test Time </t>
  </si>
  <si>
    <t>C82577</t>
  </si>
  <si>
    <t xml:space="preserve">Property or Attribute (C20189) &gt; Qualifier (C41009) &gt; Temporal Qualifier (C21514) &gt; Time (C25207) &gt; Test Time (C82577) </t>
  </si>
  <si>
    <t xml:space="preserve">Travel History </t>
  </si>
  <si>
    <t>C173619</t>
  </si>
  <si>
    <t xml:space="preserve">Conceptual Entity (C20181) &gt; History (C54625) &gt; Social History (C81292) &gt; Travel History (C173619) </t>
  </si>
  <si>
    <t>C41277</t>
  </si>
  <si>
    <t xml:space="preserve">Property or Attribute (C20189) &gt; Qualifier (C41009) &gt; Spatial Qualifier (C73706) &gt; Shape (C25677) &gt; Tube (C41277) </t>
  </si>
  <si>
    <t xml:space="preserve">Unit of Measure </t>
  </si>
  <si>
    <t>C25709</t>
  </si>
  <si>
    <t xml:space="preserve">Property or Attribute (C20189) &gt; Unit of Measure (C25709) </t>
  </si>
  <si>
    <t xml:space="preserve">Unknown </t>
  </si>
  <si>
    <t>C17998</t>
  </si>
  <si>
    <t xml:space="preserve">Property or Attribute (C20189) &gt; Qualifier (C41009) &gt; General Qualifier (C27993) &gt; Unknown (C17998) </t>
  </si>
  <si>
    <t>C30010</t>
  </si>
  <si>
    <t xml:space="preserve">Conceptual Entity (C20181) &gt; Geographic Area (C16632) &gt; State (C87194) &gt; US State (C30010) </t>
  </si>
  <si>
    <t>C41275</t>
  </si>
  <si>
    <t xml:space="preserve">Vital Signs </t>
  </si>
  <si>
    <t>C154628</t>
  </si>
  <si>
    <t xml:space="preserve">Disease, Disorder or Finding (C7057) &gt; Finding (C3367) &gt; Sign or Symptom (C100104) &gt; Vital Signs (C154628) </t>
  </si>
  <si>
    <t xml:space="preserve">Vital Signs Date </t>
  </si>
  <si>
    <t>C83032</t>
  </si>
  <si>
    <t xml:space="preserve">Property or Attribute (C20189) &gt; Qualifier (C41009) &gt; Temporal Qualifier (C21514) &gt; Date (C25164) &gt; Vital Signs Date (C83032) </t>
  </si>
  <si>
    <t xml:space="preserve">Vital Signs Measurement </t>
  </si>
  <si>
    <t>C49672</t>
  </si>
  <si>
    <t xml:space="preserve">Activity (C43431) &gt; Clinical or Research Activity (C16203) &gt; Intervention or Procedure (C25218) &gt; Diagnostic Procedure (C18020) &gt; Observation (C25598) &gt; Vital Signs Measurement (C49672) </t>
  </si>
  <si>
    <t xml:space="preserve">Vital Signs Time </t>
  </si>
  <si>
    <t>C83155</t>
  </si>
  <si>
    <t xml:space="preserve">Property or Attribute (C20189) &gt; Qualifier (C41009) &gt; Temporal Qualifier (C21514) &gt; Time (C25207) &gt; Vital Signs Time (C83155) </t>
  </si>
  <si>
    <t xml:space="preserve">Vital Signs Time Point </t>
  </si>
  <si>
    <t>C83159</t>
  </si>
  <si>
    <t xml:space="preserve">Property or Attribute (C20189) &gt; Qualifier (C41009) &gt; Temporal Qualifier (C21514) &gt; Timepoint (C68568) &gt; Vital Signs Time Point (C83159) </t>
  </si>
  <si>
    <t xml:space="preserve">X-Ray Imaging </t>
  </si>
  <si>
    <t>C38101</t>
  </si>
  <si>
    <t xml:space="preserve">Activity (C43431) &gt; Clinical or Research Activity (C16203) &gt; Intervention or Procedure (C25218) &gt; Diagnostic Procedure (C18020) &gt; Diagnostic Imaging (C16502) &gt; X-Ray Imaging (C38101) </t>
  </si>
  <si>
    <t xml:space="preserve">Year </t>
  </si>
  <si>
    <t>C29848</t>
  </si>
  <si>
    <t xml:space="preserve">Property or Attribute (C20189) &gt; Unit of Measure (C25709) &gt; Unit by Category (C42568) &gt; Age Unit (C50400) &gt; Year (C29848) </t>
  </si>
  <si>
    <t>Summary CDE Concept Lineage</t>
  </si>
  <si>
    <t>Aug</t>
  </si>
  <si>
    <t>we can also try "relaxed model" if the mapping does not give any results</t>
  </si>
  <si>
    <t>https://github.com/lhncbc/skr_web_python_api</t>
  </si>
  <si>
    <t>Three programs are accessible via the Web API: MetaMap, the NLM Medical Text Indexer (MTI), and SemRep</t>
  </si>
  <si>
    <r>
      <t xml:space="preserve">Domain Name
</t>
    </r>
    <r>
      <rPr>
        <sz val="11"/>
        <color theme="1"/>
        <rFont val="Calibri"/>
        <family val="2"/>
        <scheme val="minor"/>
      </rPr>
      <t>(not used for this mapping)</t>
    </r>
  </si>
  <si>
    <r>
      <t xml:space="preserve">CDE Name
</t>
    </r>
    <r>
      <rPr>
        <sz val="11"/>
        <color theme="1"/>
        <rFont val="Calibri"/>
        <family val="2"/>
        <scheme val="minor"/>
      </rPr>
      <t>(used for this mapping)</t>
    </r>
  </si>
  <si>
    <r>
      <t xml:space="preserve">Question Text / Item Text
</t>
    </r>
    <r>
      <rPr>
        <sz val="11"/>
        <color theme="1"/>
        <rFont val="Calibri"/>
        <family val="2"/>
        <scheme val="minor"/>
      </rPr>
      <t>(used for this mapping)</t>
    </r>
  </si>
  <si>
    <r>
      <t xml:space="preserve">Classifications/Tags/Keywords for the CDE
</t>
    </r>
    <r>
      <rPr>
        <sz val="11"/>
        <color theme="1"/>
        <rFont val="Calibri"/>
        <family val="2"/>
        <scheme val="minor"/>
      </rPr>
      <t>(not used for this mapping)</t>
    </r>
  </si>
  <si>
    <t xml:space="preserve">MetaMap Score for Each Concept </t>
  </si>
  <si>
    <t>Meta Candidates (Total=7; Excluded=1; Pruned=0; Remaining=6)</t>
  </si>
  <si>
    <t>C0518766</t>
  </si>
  <si>
    <t>signs (Aspects of signs {MSH})</t>
  </si>
  <si>
    <t>C0220912</t>
  </si>
  <si>
    <t>Meta Candidates (Total=14; Excluded=4; Pruned=0; Remaining=10)</t>
  </si>
  <si>
    <t>Meta Candidates (Total=9; Excluded=2; Pruned=0; Remaining=7)</t>
  </si>
  <si>
    <t>Meta Candidates (Total=5; Excluded=2; Pruned=0; Remaining=3)</t>
  </si>
  <si>
    <t>Meta Candidates (Total=3; Excluded=0; Pruned=1; Remaining=2)</t>
  </si>
  <si>
    <t>employes</t>
  </si>
  <si>
    <t>Meta Candidates (Total=7; Excluded=1; Pruned=1; Remaining=5)</t>
  </si>
  <si>
    <t>Meta Candidates (Total=5; Excluded=1; Pruned=0; Remaining=5)</t>
  </si>
  <si>
    <t>Signs, Vital (Vital signs {MSH}) [Clinical Attribute]</t>
  </si>
  <si>
    <t>Meta Candidates (Total=10; Excluded=3; Pruned=1; Remaining=7)</t>
  </si>
  <si>
    <t>Meta Candidates (Total=6; Excluded=2; Pruned=0; Remaining=4)</t>
  </si>
  <si>
    <r>
      <t xml:space="preserve">Meta Candidates , 
</t>
    </r>
    <r>
      <rPr>
        <sz val="11"/>
        <color theme="1"/>
        <rFont val="Calibri"/>
        <family val="2"/>
        <scheme val="minor"/>
      </rPr>
      <t>For this mapping, we had to apply "No mapping" option , because due to restricting our list of vocalularies to MeSH only, we \received a limited the list of fimal concepts only to those which are available in MeSH. And sometimes MetaMap returned nothing. Therefore in order to get at least something,we choose "No mapping" option
Therefore instead of showing the final mappings, we show candidate mappings.
No Mappings (https://lhncbc.nlm.nih.gov/ii/tools/MetaMap/Docs/MM_2016_Usage.pdf)
-m (--hide mappings)
By default, MetaMap output contains only final mappings, and not all the candidate concepts
found in the text. This option disables the display of mappings. It is an error to use this option
without -c --show candidates).</t>
    </r>
  </si>
  <si>
    <t xml:space="preserve">birthplace united states state  where born </t>
  </si>
  <si>
    <t>Meta Mapping (743):</t>
  </si>
  <si>
    <r>
      <t xml:space="preserve">Meta Mapping Overall Score
</t>
    </r>
    <r>
      <rPr>
        <sz val="10"/>
        <color theme="1"/>
        <rFont val="Calibri"/>
        <family val="2"/>
        <scheme val="minor"/>
      </rPr>
      <t>(how it is calculated - https://lhncbc.nlm.nih.gov/ii/information/Papers/mm.evaluation.pdf):</t>
    </r>
  </si>
  <si>
    <r>
      <t xml:space="preserve">Employment </t>
    </r>
    <r>
      <rPr>
        <sz val="10"/>
        <rFont val="Calibri"/>
        <family val="2"/>
        <scheme val="minor"/>
      </rPr>
      <t>Status</t>
    </r>
  </si>
  <si>
    <r>
      <t>COVID-19 Vaccine Receptivity Status</t>
    </r>
    <r>
      <rPr>
        <strike/>
        <sz val="10"/>
        <color theme="1"/>
        <rFont val="Calibri"/>
        <family val="2"/>
        <scheme val="minor"/>
      </rPr>
      <t xml:space="preserve"> </t>
    </r>
  </si>
  <si>
    <t>CUI</t>
  </si>
  <si>
    <t>Concept Name</t>
  </si>
  <si>
    <t>C25517</t>
  </si>
  <si>
    <t>Person Name</t>
  </si>
  <si>
    <t>Retirement</t>
  </si>
  <si>
    <t xml:space="preserve"> C25150 </t>
  </si>
  <si>
    <t>C124295</t>
  </si>
  <si>
    <t>Pregnant</t>
  </si>
  <si>
    <t>Student</t>
  </si>
  <si>
    <t>C65002</t>
  </si>
  <si>
    <t>Now</t>
  </si>
  <si>
    <t>C74299</t>
  </si>
  <si>
    <t xml:space="preserve">
Work</t>
  </si>
  <si>
    <t>C78237</t>
  </si>
  <si>
    <t>C75561</t>
  </si>
  <si>
    <t>Mental Health</t>
  </si>
  <si>
    <t>Occurrence</t>
  </si>
  <si>
    <t>Signature</t>
  </si>
  <si>
    <t xml:space="preserve"> C75561 </t>
  </si>
  <si>
    <t xml:space="preserve">C4876 </t>
  </si>
  <si>
    <t>C171133</t>
  </si>
  <si>
    <t>C93187</t>
  </si>
  <si>
    <t xml:space="preserve"> C4876 </t>
  </si>
  <si>
    <t xml:space="preserve">C16735 </t>
  </si>
  <si>
    <t xml:space="preserve">C25678 </t>
  </si>
  <si>
    <t>California Health Interview Survey</t>
  </si>
  <si>
    <t>C25207</t>
  </si>
  <si>
    <t>C25275</t>
  </si>
  <si>
    <t>Better</t>
  </si>
  <si>
    <t>Medical Care</t>
  </si>
  <si>
    <t xml:space="preserve">C169076 </t>
  </si>
  <si>
    <t xml:space="preserve">C157356 </t>
  </si>
  <si>
    <t>C171589</t>
  </si>
  <si>
    <t xml:space="preserve">C89272 </t>
  </si>
  <si>
    <t>Due To</t>
  </si>
  <si>
    <t xml:space="preserve"> C17049</t>
  </si>
  <si>
    <t xml:space="preserve">C16564 </t>
  </si>
  <si>
    <t>C71685</t>
  </si>
  <si>
    <t>C160222</t>
  </si>
  <si>
    <t>Test</t>
  </si>
  <si>
    <t>C46003</t>
  </si>
  <si>
    <t xml:space="preserve">Difference </t>
  </si>
  <si>
    <t xml:space="preserve">C17005 </t>
  </si>
  <si>
    <t xml:space="preserve">C49672 </t>
  </si>
  <si>
    <t>Self-Report</t>
  </si>
  <si>
    <t xml:space="preserve"> C17047 </t>
  </si>
  <si>
    <t>C173023</t>
  </si>
  <si>
    <t>Vaccinated</t>
  </si>
  <si>
    <t xml:space="preserve">C132459 </t>
  </si>
  <si>
    <t>not in NCI</t>
  </si>
  <si>
    <t>C17234</t>
  </si>
  <si>
    <t>Metabolomics</t>
  </si>
  <si>
    <t xml:space="preserve">C28554 </t>
  </si>
  <si>
    <t>Dead</t>
  </si>
  <si>
    <t>C42688</t>
  </si>
  <si>
    <t>Instruction</t>
  </si>
  <si>
    <t>C25179</t>
  </si>
  <si>
    <t>Quality Control</t>
  </si>
  <si>
    <t>Medication</t>
  </si>
  <si>
    <t xml:space="preserve">C49019 </t>
  </si>
  <si>
    <t>Take</t>
  </si>
  <si>
    <t>C15311</t>
  </si>
  <si>
    <t xml:space="preserve">C25166 </t>
  </si>
  <si>
    <t xml:space="preserve">C25179 </t>
  </si>
  <si>
    <t>Test Time</t>
  </si>
  <si>
    <t>C459</t>
  </si>
  <si>
    <t>C16960</t>
  </si>
  <si>
    <t>Patient</t>
  </si>
  <si>
    <t>C65105</t>
  </si>
  <si>
    <t>C54398</t>
  </si>
  <si>
    <t xml:space="preserve">Intent To Treat </t>
  </si>
  <si>
    <t xml:space="preserve">C25456 </t>
  </si>
  <si>
    <t>Concurrent</t>
  </si>
  <si>
    <t xml:space="preserve"> C54398</t>
  </si>
  <si>
    <t>C25471</t>
  </si>
  <si>
    <t>Current</t>
  </si>
  <si>
    <t>C69218</t>
  </si>
  <si>
    <t>Pregnancy Status</t>
  </si>
  <si>
    <t>Looking for Work</t>
  </si>
  <si>
    <t>C165487</t>
  </si>
  <si>
    <t>C110952</t>
  </si>
  <si>
    <t>Do Housework</t>
  </si>
  <si>
    <t>C171519</t>
  </si>
  <si>
    <t>Pandemic Disorder</t>
  </si>
  <si>
    <t>C154417</t>
  </si>
  <si>
    <t>Underlying</t>
  </si>
  <si>
    <t>C156809</t>
  </si>
  <si>
    <t>Medical Condition</t>
  </si>
  <si>
    <t>C17102</t>
  </si>
  <si>
    <t>Risk</t>
  </si>
  <si>
    <t>C38000</t>
  </si>
  <si>
    <t>Performed</t>
  </si>
  <si>
    <t>C178976</t>
  </si>
  <si>
    <t>SARS-CoV-2 PCR Sample Collection Date</t>
  </si>
  <si>
    <t>C28385</t>
  </si>
  <si>
    <t>C159287</t>
  </si>
  <si>
    <t>Other Medication</t>
  </si>
  <si>
    <t xml:space="preserve"> C17214 </t>
  </si>
  <si>
    <t>Long-Term</t>
  </si>
  <si>
    <t>Housing</t>
  </si>
  <si>
    <t>C102401</t>
  </si>
  <si>
    <t>High Risk</t>
  </si>
  <si>
    <t>C0020056</t>
  </si>
  <si>
    <t>C0442681</t>
  </si>
  <si>
    <t>Onset Date</t>
  </si>
  <si>
    <t>Quantity</t>
  </si>
  <si>
    <t>Place</t>
  </si>
  <si>
    <t>C64649</t>
  </si>
  <si>
    <t xml:space="preserve">Frequently </t>
  </si>
  <si>
    <t>C25729</t>
  </si>
  <si>
    <t xml:space="preserve">Adherence </t>
  </si>
  <si>
    <t>Testing</t>
  </si>
  <si>
    <t>C15336</t>
  </si>
  <si>
    <t>C173634</t>
  </si>
  <si>
    <t>Retirement Home</t>
  </si>
  <si>
    <t>C53537</t>
  </si>
  <si>
    <t>C173632</t>
  </si>
  <si>
    <t>Informed</t>
  </si>
  <si>
    <t>C25678</t>
  </si>
  <si>
    <t>C37896</t>
  </si>
  <si>
    <t>Work</t>
  </si>
  <si>
    <t>C25322</t>
  </si>
  <si>
    <t xml:space="preserve">C25256  </t>
  </si>
  <si>
    <t>C25319</t>
  </si>
  <si>
    <t>C25456</t>
  </si>
  <si>
    <t xml:space="preserve">Property or Attribute (C20189) &gt; Qualifier (C41009) &gt; General Qualifier (C27993) &gt; Full (C25517) </t>
  </si>
  <si>
    <t xml:space="preserve">Property or Attribute (C20189) &gt; Qualifier (C41009) &gt; Temporal Qualifier (C21514) &gt; Current (C25471) </t>
  </si>
  <si>
    <t xml:space="preserve">Disease, Disorder or Finding (C7057) &gt; Finding (C3367) &gt; Finding by Site or System (C36278) &gt; Reproductive System Finding (C36284) &gt; Female Reproductive System Finding (C117720) &gt; Pregnancy Finding (C92720) &gt; Pregnancy Status (C69218) &gt; Pregnant (C124295) </t>
  </si>
  <si>
    <t xml:space="preserve">Property or Attribute (C20189) &gt; Qualifier (C41009) &gt; Temporal Qualifier (C21514) &gt; Now (C65002) </t>
  </si>
  <si>
    <t xml:space="preserve">Disease, Disorder or Finding (C7057) &gt; Finding (C3367) &gt; Finding by Site or System (C36278) &gt; Reproductive System Finding (C36284) &gt; Female Reproductive System Finding (C117720) &gt; Pregnancy Finding (C92720) &gt; Pregnancy Status (C69218) </t>
  </si>
  <si>
    <t xml:space="preserve">Activity (C43431) &gt; Action (C25404) &gt; Work (C74299) </t>
  </si>
  <si>
    <t xml:space="preserve">Property or Attribute (C20189) &gt; Person/Individual Attribute (C171087) &gt; Personal Attribute (C19332) &gt; Looking for Work (C165487) </t>
  </si>
  <si>
    <t xml:space="preserve">Activity (C43431) &gt; Action (C25404) &gt; Retirement (C78237)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</si>
  <si>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Activity Question (C176021) &gt; Play or Do Physical Activity Question (C173458) &gt; Do Housework (C110952) </t>
  </si>
  <si>
    <t xml:space="preserve">Conceptual Entity (C20181) &gt; Occupation or Discipline (C19160) &gt; Occupation (C25193) &gt; Miscellaneous Occupation (C20192) &gt; Student (C75561) </t>
  </si>
  <si>
    <t xml:space="preserve">Disease, Disorder or Finding (C7057) &gt; Disease or Disorder (C2991) &gt; Non-Neoplastic Disorder (C53529) &gt; Non-Neoplastic Disorder by Special Category (C53547) &gt; Epidemic Disorder (C171452) &gt; Pandemic Disorder (C171519) </t>
  </si>
  <si>
    <t xml:space="preserve">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 </t>
  </si>
  <si>
    <t xml:space="preserve">Property or Attribute (C20189) &gt; Health (C25178) &gt; Mental Health (C93187) </t>
  </si>
  <si>
    <t xml:space="preserve">Conceptual Entity (C20181) &gt; Event (C25499) &gt; Occurrence (C25275) </t>
  </si>
  <si>
    <t xml:space="preserve">Conceptual Entity (C20181) &gt; Intellectual Property (C97331) &gt; Document (C19498) &gt; Signature (C25678) </t>
  </si>
  <si>
    <t xml:space="preserve">Property or Attribute (C20189) &gt; Qualifier (C41009) &gt; General Qualifier (C27993) &gt; Informed (C37896) </t>
  </si>
  <si>
    <t xml:space="preserve">Property or Attribute (C20189) &gt; Qualifier (C41009) &gt; General Qualifier (C27993) &gt; Underlying (C154417) </t>
  </si>
  <si>
    <t xml:space="preserve">Property or Attribute (C20189) &gt; Qualifier (C41009) &gt; General Qualifier (C27993) &gt; Condition (C25457) &gt; Medical Condition (C156809) </t>
  </si>
  <si>
    <t xml:space="preserve">Property or Attribute (C20189) &gt; Qualifier (C41009) &gt; Temporal Qualifier (C21514) &gt; Time (C25207) </t>
  </si>
  <si>
    <t xml:space="preserve">Conceptual Entity (C20181) &gt; Risk (C17102) </t>
  </si>
  <si>
    <t xml:space="preserve">Activity (C43431) &gt; Clinical or Research Activity (C16203) &gt; Research Activity (C15429) &gt; Testing (C15336) </t>
  </si>
  <si>
    <t xml:space="preserve">Activity (C43431) &gt; Clinical or Research Activity (C16203) &gt; Intervention or Procedure (C25218) &gt; Diagnostic Procedure (C18020) &gt; Diagnostic or Prognostic Test (C18742) &gt; Research or Clinical Assessment Tool (C20993) &gt; California Health Interview Survey (C171589) </t>
  </si>
  <si>
    <t xml:space="preserve">Property or Attribute (C20189) &gt; Due To (C89272) </t>
  </si>
  <si>
    <t xml:space="preserve">Conceptual Entity (C20181) &gt; Group (C43359) &gt; Population Group (C17005) &gt; Race (C17049) </t>
  </si>
  <si>
    <t xml:space="preserve">Property or Attribute (C20189) &gt; Qualifier (C41009) &gt; Disease Qualifier (C27992) &gt; Better (C71685) </t>
  </si>
  <si>
    <t xml:space="preserve">Activity (C43431) &gt; Clinical or Research Activity (C16203) &gt; Healthcare Activity (C16205) &gt; Patient Care (C15239) &gt; Medical Care (C160222) </t>
  </si>
  <si>
    <t xml:space="preserve">Property or Attribute (C20189) &gt; Difference (C46003) </t>
  </si>
  <si>
    <t xml:space="preserve">Conceptual Entity (C20181) &gt; Group (C43359) &gt; Population Group (C17005) </t>
  </si>
  <si>
    <t xml:space="preserve">Property or Attribute (C20189) &gt; Performed (C38000) </t>
  </si>
  <si>
    <t xml:space="preserve">Property or Attribute (C20189) &gt; Qualifier (C41009) &gt; Temporal Qualifier (C21514) &gt; Date (C25164) &gt; Sample Procurement Date (C164024) &gt; SARS-CoV-2 PCR Sample Collection Date (C178976) </t>
  </si>
  <si>
    <t xml:space="preserve">Conceptual Entity (C20181) &gt; Risk (C17102) &gt; High Risk (C102401) </t>
  </si>
  <si>
    <t xml:space="preserve">Conceptual Entity (C20181) &gt; Geographic Area (C16632) &gt; Living Quarters (C86029) &gt; Shared Living Space (C173634) </t>
  </si>
  <si>
    <t xml:space="preserve">Property or Attribute (C20189) &gt; Qualifier (C41009) &gt; Temporal Qualifier (C21514) &gt; Long-Term (C25322) </t>
  </si>
  <si>
    <t xml:space="preserve">Conceptual Entity (C20181) &gt; Geographic Area (C16632) &gt; Sites of Care Delivery (C19696) &gt; Healthcare Facility (C21541) &gt; Long-Term Care Facility (C53530) &gt; Retirement Home (C53537) </t>
  </si>
  <si>
    <t xml:space="preserve">Conceptual Entity (C20181) &gt; Social Circumstances (C20188) &gt; Household Crowding (C173632) </t>
  </si>
  <si>
    <t xml:space="preserve">Property or Attribute (C20189) &gt; Quantity (C25256) </t>
  </si>
  <si>
    <t xml:space="preserve">Conceptual Entity (C20181) &gt; Place (C25319) </t>
  </si>
  <si>
    <t xml:space="preserve">Property or Attribute (C20189) &gt; Qualifier (C41009) &gt; Temporal Qualifier (C21514) &gt; Frequently (C64649) </t>
  </si>
  <si>
    <t xml:space="preserve">Property or Attribute (C20189) &gt; Person/Individual Attribute (C171087) &gt; Personal Attribute (C19332) &gt; Adherence (C25729) </t>
  </si>
  <si>
    <t xml:space="preserve">Drug, Food, Chemical or Biomedical Material (C1908) &gt; Pharmacologic Substance (C1909) &gt; Immunotherapeutic Agent (C308) &gt; Vaccine (C923) &gt; COVID-19 Vaccine (C173023) </t>
  </si>
  <si>
    <t xml:space="preserve">Property or Attribute (C20189) &gt; Qualifier (C41009) &gt; General Qualifier (C27993) &gt; Vaccinated (C28385) </t>
  </si>
  <si>
    <t xml:space="preserve">Conceptual Entity (C20181) &gt; Geographic Area (C16632) &gt; Country (C25464) &gt; United States (C17234) </t>
  </si>
  <si>
    <t xml:space="preserve">Conceptual Entity (C20181) &gt; Outcome (C20200) &gt; Dead (C28554) </t>
  </si>
  <si>
    <t xml:space="preserve">Conceptual Entity (C20181) &gt; Intellectual Property (C97331) &gt; Document (C19498) &gt; Instruction (C42688) </t>
  </si>
  <si>
    <t xml:space="preserve">Activity (C43431) &gt; Clinical or Research Activity (C16203) &gt; Healthcare Activity (C16205) &gt; Hospitalization (C25179) </t>
  </si>
  <si>
    <t xml:space="preserve">Activity (C43431) &gt; Action (C25404) &gt; Quality Assurance (C15381) &gt; Quality Control (C15311) </t>
  </si>
  <si>
    <t xml:space="preserve">Activity (C43431) &gt; Administrative Activity (C49235) &gt; Patient Discharge (C25166) </t>
  </si>
  <si>
    <t xml:space="preserve">Conceptual Entity (C20181) &gt; Agent (C1708) &gt; Medication (C459) </t>
  </si>
  <si>
    <t xml:space="preserve">Conceptual Entity (C20181) &gt; Person (C25190) &gt; Patient (C16960) </t>
  </si>
  <si>
    <t xml:space="preserve">Activity (C43431) &gt; Action (C25404) &gt; Instruction Imperative (C64913) &gt; Take (C65105) </t>
  </si>
  <si>
    <t xml:space="preserve">Activity (C43431) &gt; Administrative Activity (C49235) &gt; Medical Product Usage and Evaluation (C54343) &gt; Medical Product Intent of Use (C54390) &gt; Intent To Treat (C54398) </t>
  </si>
  <si>
    <t xml:space="preserve">Property or Attribute (C20189) &gt; Qualifier (C41009) &gt; Temporal Qualifier (C21514) &gt; Concurrent (C25456)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</si>
  <si>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Other Medication (C159287) </t>
  </si>
  <si>
    <t>Self-Report Discharge Date*</t>
  </si>
  <si>
    <t>Discharge Diagnosis</t>
  </si>
  <si>
    <t>Time from COVID Symptom Onset to Hospitalization</t>
  </si>
  <si>
    <t>Time from COVID Symptom Onset to Hospitalization Unit of Measure</t>
  </si>
  <si>
    <t>What was the time between symptom onset and hospital admission?</t>
  </si>
  <si>
    <t>What is the unit of measure for time from symptom onset to hospitalization?</t>
  </si>
  <si>
    <t>Time from COVID-19 Symptom Onset to Hospitalization (C178503)
Duration (C25330)</t>
  </si>
  <si>
    <t>Time from COVID-19 Symptom Onset to Hospitalization (C178503)
Duration (C25330)
Unit of Measure (C25709)</t>
  </si>
  <si>
    <t>COVID Specific;Diagnosis;Hospitalization;</t>
  </si>
  <si>
    <t xml:space="preserve">Question text/Instructions:
When were you discharged from the hospital? </t>
  </si>
  <si>
    <t>What was the discharge diagnosis?</t>
  </si>
  <si>
    <t>Hospitalization (C25179)
Self-Report (C74528)
Patient Discharge (C25166)
Date (C25164)</t>
  </si>
  <si>
    <t>Hospitalization (C25179)
Patient Discharge (C25166)
Diagnosis (C15220)</t>
  </si>
  <si>
    <t>COVID Specific;Discharge Information;Hospitalization;</t>
  </si>
  <si>
    <t>CMS Discharge Disposition</t>
  </si>
  <si>
    <t>Self-Report Discharge Disposition*</t>
  </si>
  <si>
    <t xml:space="preserve">Hospitalization Admission Source Type </t>
  </si>
  <si>
    <t>What was the patient's CMS discharge status code?</t>
  </si>
  <si>
    <t>If you were hospitalized for suspected or diagnosed COVID-19, how were you discharged?</t>
  </si>
  <si>
    <t>From where was the person admitted to the hospital?</t>
  </si>
  <si>
    <t>Hospitalization (C25179)
Centers for Medicare and Medicaid Services (C95516)
Patient Discharge (C25166)
Disposition (C41205)</t>
  </si>
  <si>
    <t>Hospitalization (C25179)
Self-Report (C74528)
Patient Discharge (C25166)
Disposition (C41205)</t>
  </si>
  <si>
    <t xml:space="preserve">Hospitalization (C25179)
Admission (C25385)
Source (C25683)
Type (C25284)
</t>
  </si>
  <si>
    <t>COVID; Disease Status &amp; Care Setting; Hospitalization</t>
  </si>
  <si>
    <t xml:space="preserve">Hospital Intensive Care Unit Admission Occurrence Indicator </t>
  </si>
  <si>
    <t xml:space="preserve">Days in Intensive Care Unit 
</t>
  </si>
  <si>
    <t xml:space="preserve">Days Hospitalized 
</t>
  </si>
  <si>
    <t xml:space="preserve">Symptom at Discharge Type
</t>
  </si>
  <si>
    <t xml:space="preserve">Did a hospital intensive care unit admission occur? </t>
  </si>
  <si>
    <t xml:space="preserve">Days in ICU (Calculated)
</t>
  </si>
  <si>
    <t>Days hospitalized
Calculated</t>
  </si>
  <si>
    <t xml:space="preserve">What are the symptoms at discharge? </t>
  </si>
  <si>
    <t>Hospitalization (C25179)
Intensive Care Unit (C53511)
Admission (C25385) 
Occurrence Indicator (C127786)</t>
  </si>
  <si>
    <t xml:space="preserve">Hospitalization (C25179)
Intensive Care Unit (C53511)
Admission (C25385) 
Day (C25301)
Count (C25463)
</t>
  </si>
  <si>
    <t xml:space="preserve">Hospitalization (C25179)
Day (C25301)
Count (C25463)
</t>
  </si>
  <si>
    <t>Patient Discharge (C25166) 
Symptom (C4876)
Type (C25284)</t>
  </si>
  <si>
    <t>COVID; Disease Status &amp; Care Setting; COVID Symptoms</t>
  </si>
  <si>
    <t>Patient Discharge</t>
  </si>
  <si>
    <t>"CDE Name  minus rep term" and "Question text minus rep. term"</t>
  </si>
  <si>
    <t>time from covid symptom onset to hospitalization time between symptom onset and hospital admission</t>
  </si>
  <si>
    <t>Meta Mapping (496):</t>
  </si>
  <si>
    <t>time from covid symptom onset to hospitalization unit of measure unit of measure for time from symptom onset to hospitalization</t>
  </si>
  <si>
    <t>self report discharge date discharged from the hospital</t>
  </si>
  <si>
    <t>Meta Mapping (787):</t>
  </si>
  <si>
    <t>discharge diagnosis discharge diagnosis</t>
  </si>
  <si>
    <t>Meta Mapping (755):</t>
  </si>
  <si>
    <t>self report discharge disposition hospitalized for suspected or diagnosed covid 19 discharged</t>
  </si>
  <si>
    <t>Meta Mapping (715):</t>
  </si>
  <si>
    <t>hospitalization admission source person admitted to the hospital</t>
  </si>
  <si>
    <t>Meta Mapping (773):</t>
  </si>
  <si>
    <t>hospital intensive care unit admission occurrence hospital intensive care unit admission occur</t>
  </si>
  <si>
    <t>Meta Mapping (527):</t>
  </si>
  <si>
    <t>days in intensive care unit days in icu</t>
  </si>
  <si>
    <t>Meta Mapping (607):</t>
  </si>
  <si>
    <t>days hospitalized days hospitalized</t>
  </si>
  <si>
    <t>symptom at discharge symptoms at discharge</t>
  </si>
  <si>
    <t xml:space="preserve"> C5238763</t>
  </si>
  <si>
    <t xml:space="preserve"> C0184666</t>
  </si>
  <si>
    <t xml:space="preserve"> C1320528</t>
  </si>
  <si>
    <t xml:space="preserve"> C0242485</t>
  </si>
  <si>
    <t xml:space="preserve"> C0438953</t>
  </si>
  <si>
    <t xml:space="preserve"> C1555319</t>
  </si>
  <si>
    <t xml:space="preserve"> C3890394</t>
  </si>
  <si>
    <t xml:space="preserve"> C2708314</t>
  </si>
  <si>
    <t>Discharge disposition (Discharge disposition</t>
  </si>
  <si>
    <t xml:space="preserve"> C0041718</t>
  </si>
  <si>
    <t xml:space="preserve"> C0701159</t>
  </si>
  <si>
    <t xml:space="preserve"> C5203671</t>
  </si>
  <si>
    <t>Suspected</t>
  </si>
  <si>
    <t xml:space="preserve"> C0030685</t>
  </si>
  <si>
    <t xml:space="preserve"> C1550339</t>
  </si>
  <si>
    <t xml:space="preserve"> C1709305</t>
  </si>
  <si>
    <t xml:space="preserve"> C0439228</t>
  </si>
  <si>
    <t xml:space="preserve"> C0021708</t>
  </si>
  <si>
    <t xml:space="preserve"> C0683368</t>
  </si>
  <si>
    <t>cms discharge disposition patient's centers for medicare and medicaid services discharge</t>
  </si>
  <si>
    <t xml:space="preserve">Symptom Onset (Kawasaki Disease Symptom Onset Date </t>
  </si>
  <si>
    <t xml:space="preserve">Admission to hospital (Hospital admission </t>
  </si>
  <si>
    <t xml:space="preserve">Time of symptom onset </t>
  </si>
  <si>
    <t xml:space="preserve">Measure (Measurement </t>
  </si>
  <si>
    <t xml:space="preserve">SELF-REPORT (Self-Report </t>
  </si>
  <si>
    <t xml:space="preserve">Discharged from hospital </t>
  </si>
  <si>
    <t xml:space="preserve">Discharge diagnosis (discharge diagnosis </t>
  </si>
  <si>
    <t xml:space="preserve">CMS (Children's Memory Scale </t>
  </si>
  <si>
    <t xml:space="preserve">Discharge disposition (Discharge disposition </t>
  </si>
  <si>
    <t xml:space="preserve">Centers for Medicare and Medicaid Services </t>
  </si>
  <si>
    <t xml:space="preserve">HOSPITALIZED (Patient in hospital (finding) </t>
  </si>
  <si>
    <t xml:space="preserve">Discharged (Patient Discharge </t>
  </si>
  <si>
    <t xml:space="preserve">Admit Source </t>
  </si>
  <si>
    <t xml:space="preserve">Intensive  Care unit </t>
  </si>
  <si>
    <t xml:space="preserve">admission hospital (Hospital admission </t>
  </si>
  <si>
    <t xml:space="preserve">occurrence (occurrence  Characteristics </t>
  </si>
  <si>
    <t xml:space="preserve">Occur (Occur (action) </t>
  </si>
  <si>
    <t xml:space="preserve">DAYS (day </t>
  </si>
  <si>
    <t xml:space="preserve">ICU - Intensive  Care unit </t>
  </si>
  <si>
    <t xml:space="preserve">Suspected COVID-19 </t>
  </si>
  <si>
    <t>CHV,LCH,LCH_NW,LNC,MSH,MTH,NCI,NCI_NICHD,NCI_caDSR,SNOMEDCT_US</t>
  </si>
  <si>
    <t xml:space="preserve">CHV,HL7V3.0,LNC,MTH,NLMSubSyn,SNM,SNMI,SNOMEDCT_US </t>
  </si>
  <si>
    <t xml:space="preserve">AOD,CHV,CSP,LCH,LNC,MTH,NCI,NCI_CDISC,NCI_UCUM,NCI_caDSR,NLMSubSyn,SNOMEDCT_US </t>
  </si>
  <si>
    <t xml:space="preserve">HL7V3.0,LNC,MTH,NLMSubSyn </t>
  </si>
  <si>
    <t xml:space="preserve">CHV,DXP,MTH,SNOMEDCT_US </t>
  </si>
  <si>
    <t xml:space="preserve">AOD,CHV,LNC,MSH,MTH,NCI,NLMSubSyn,SNM,SNMI,SNOMEDCT_US </t>
  </si>
  <si>
    <t xml:space="preserve">AOD,CHV,LNC,MTH,NCI,NCI_CDISC,NCI_FDA,NCI_ICH,NCI_NCPDP,NCI_caDSR,SNOMEDCT_US </t>
  </si>
  <si>
    <t xml:space="preserve">AOD,CHV,HL7V3.0,LCH,LCH_NW,LNC,MEDLINEPLUS,MSH,MTH,NCI,NCI_FDA,SNOMEDCT_US </t>
  </si>
  <si>
    <t xml:space="preserve">SNOMEDCT_US </t>
  </si>
  <si>
    <t xml:space="preserve">MTH,SNOMEDCT_US </t>
  </si>
  <si>
    <t xml:space="preserve">CHV,MSH,MTH,NCI </t>
  </si>
  <si>
    <t xml:space="preserve"> MTH,SNOMEDCT_US</t>
  </si>
  <si>
    <t xml:space="preserve">HL7V2.5,NLMSubSyn </t>
  </si>
  <si>
    <t>Temporal  Concept</t>
  </si>
  <si>
    <t>Attributes  for  this mapping 
we are using only 
"CDE Name  minus rep term" and "Question text minus rep. term"</t>
  </si>
  <si>
    <t>C1519795</t>
  </si>
  <si>
    <t>MTH,NCI,NCI_ICDC,NCI_NICHD,NCI_UCUM,NCI_caDSR,SNOMEDCT_US</t>
  </si>
  <si>
    <t>CMS</t>
  </si>
  <si>
    <t>MTH · LNC · LNC-DE-DE</t>
  </si>
  <si>
    <t>sum concepts</t>
  </si>
  <si>
    <t>average concepts</t>
  </si>
  <si>
    <t>NCIt CUI</t>
  </si>
  <si>
    <t>did not find</t>
  </si>
  <si>
    <t>Centers for Medicare and Medicaid Services</t>
  </si>
  <si>
    <t>C95516</t>
  </si>
  <si>
    <t>C25166</t>
  </si>
  <si>
    <t xml:space="preserve">C53511 </t>
  </si>
  <si>
    <t>Intensive Care Unit</t>
  </si>
  <si>
    <t>C54069</t>
  </si>
  <si>
    <t>Occur</t>
  </si>
  <si>
    <t>C25301</t>
  </si>
  <si>
    <t>Day</t>
  </si>
  <si>
    <t>Time from COVID-19 Symptom Onset to Hospitalization</t>
  </si>
  <si>
    <t>C178503</t>
  </si>
  <si>
    <t>C71458</t>
  </si>
  <si>
    <t>Hospital Stay</t>
  </si>
  <si>
    <t>C171453</t>
  </si>
  <si>
    <t xml:space="preserve">Property or Attribute (C20189) &gt; Qualifier (C41009) &gt; Temporal Qualifier (C21514) &gt; Time (C25207) &gt; Elapsed Time (C82572) &gt; Time from COVID-19 Symptom Onset to Hospitalization (C178503) </t>
  </si>
  <si>
    <t xml:space="preserve">Conceptual Entity (C20181) &gt; Event (C25499) &gt; Encounter (C62143) &gt; Inpatient Encounter (C150753) &gt; Hospital Stay (C171453) </t>
  </si>
  <si>
    <t xml:space="preserve">Conceptual Entity (C20181) &gt; Group (C43359) &gt; Population Group (C17005) &gt; Professional Organization or Group (C19711) &gt; Centers for Medicare and Medicaid Services (C95516) </t>
  </si>
  <si>
    <t xml:space="preserve">Property or Attribute (C20189) &gt; Qualifier (C41009) &gt; General Qualifier (C27993) &gt; Suspected (C71458) </t>
  </si>
  <si>
    <t xml:space="preserve">Conceptual Entity (C20181) &gt; Geographic Area (C16632) &gt; Sites of Care Delivery (C19696) &gt; Healthcare Facility (C21541) &gt; Intensive Care Unit (C53511) </t>
  </si>
  <si>
    <t xml:space="preserve">Activity (C43431) &gt; Action (C25404) &gt; Occur (C54069) </t>
  </si>
  <si>
    <t xml:space="preserve">Property or Attribute (C20189) &gt; Unit of Measure (C25709) &gt; Unit by Category (C42568) &gt; Age Unit (C50400) &gt; Day (C25301) </t>
  </si>
  <si>
    <t xml:space="preserve">COVID-19 Specific Medications Occurrence Indicator </t>
  </si>
  <si>
    <t>COVID-19 Treatment or Device Type</t>
  </si>
  <si>
    <t>COVID-19 Treatment or Device Specify Other Type</t>
  </si>
  <si>
    <t>COVID-19 Treatment or Device Occurrence Indicator</t>
  </si>
  <si>
    <t xml:space="preserve">COVID-19 Vaccine Name  </t>
  </si>
  <si>
    <t xml:space="preserve">COVID-19 Vaccine Specify Other Name  </t>
  </si>
  <si>
    <t>Current Medication Name</t>
  </si>
  <si>
    <t>Current Medication Dose</t>
  </si>
  <si>
    <t>COVID-19 Infection (C171133)
Specified (C38024)
Medication (C459)	
Occurrence Indicator (C127786)</t>
  </si>
  <si>
    <t xml:space="preserve">Did the patient receive the following for treatment of COVID in the hospital:
</t>
  </si>
  <si>
    <t>COVID-19 Infection (C171133)
Therapeutic Procedure (C49236)
Or (C37998)
Device (C62103)
Type (C25284)</t>
  </si>
  <si>
    <t>Other Treatment or Device, Specify:</t>
  </si>
  <si>
    <t>COVID-19 Infection (C171133)
Therapeutic Procedure (C49236)
Or (C37998)
Device (C62103)
Specify Other (C157106)
Type (C25284)</t>
  </si>
  <si>
    <t>COVID-19 Infection (C171133)
Therapeutic Procedure (C49236)
Or (C37998)
Device (C62103)
Occurrence Indicator (C127786)</t>
  </si>
  <si>
    <t xml:space="preserve">What vaccine was administered?
Vaccination Name| (use a standard for a drop-down based on CTP names/codes)  
</t>
  </si>
  <si>
    <t>COVID-19 Vaccine (C173023)
Name (C42614)</t>
  </si>
  <si>
    <t>Specify other vaccine name</t>
  </si>
  <si>
    <t>COVID-19 Vaccine (C173023)
Specify Other (C157106)
Name (C42614)</t>
  </si>
  <si>
    <t xml:space="preserve">What medications, including OTC, prescribed, supplements have you taken in the past 30 days? 
(Select all that apply)
</t>
  </si>
  <si>
    <t>Current Medication (C156818)
Name (C42614)</t>
  </si>
  <si>
    <t>For each medication, specify dose</t>
  </si>
  <si>
    <t>Current Medication (C156818)
Dose (C25488)</t>
  </si>
  <si>
    <t>COVID Specific;Medications;</t>
  </si>
  <si>
    <t>COVID Specific;Treatment;Treatment Procedures or Devices;</t>
  </si>
  <si>
    <t>Person, History &amp; Exposures, Medications</t>
  </si>
  <si>
    <t xml:space="preserve">Healthcare Setting Type
</t>
  </si>
  <si>
    <t>What was the setting for the healthcare provided?</t>
  </si>
  <si>
    <t>Treatment Setting (C124444)
Type (C25284)</t>
  </si>
  <si>
    <t>COVID; Disease Status &amp; Care Setting; Healthcare</t>
  </si>
  <si>
    <t xml:space="preserve">Patient Status </t>
  </si>
  <si>
    <t xml:space="preserve">What type of patient is being reported? </t>
  </si>
  <si>
    <t>Patient (C16960)
Status (C25688)</t>
  </si>
  <si>
    <t>C2598133</t>
  </si>
  <si>
    <t>Medications (Medications</t>
  </si>
  <si>
    <t>covid 19 treatment or device patient receive treatment of covid in the hospital</t>
  </si>
  <si>
    <t>Meta Mapping (518):</t>
  </si>
  <si>
    <t xml:space="preserve">Covid-19 treatment (COVID-19 drug treatment </t>
  </si>
  <si>
    <t>C0699733</t>
  </si>
  <si>
    <t xml:space="preserve">Device (Devices </t>
  </si>
  <si>
    <t>CHV,HL7V3.0,LNC,MSH,MTH,NCI,NCI_CTRP,NCI_NCI-GLOSS,NCI_NICHD,SNM,SNMI,SNOMEDCT_US</t>
  </si>
  <si>
    <t>C0701159</t>
  </si>
  <si>
    <t xml:space="preserve">Patient in hospital (Patient in hospital (finding) </t>
  </si>
  <si>
    <t>CHV,DXP,MTH,SNOMEDCT_US</t>
  </si>
  <si>
    <t>C1514756</t>
  </si>
  <si>
    <t xml:space="preserve">Receive </t>
  </si>
  <si>
    <t xml:space="preserve">LNC,NCI,NCI_CDISC,NCI_caDSR </t>
  </si>
  <si>
    <t>covid 19 treatment or device other treatment or device</t>
  </si>
  <si>
    <t>Meta Mapping (560):</t>
  </si>
  <si>
    <t>covid 19 treatment or device occurrence</t>
  </si>
  <si>
    <t>Meta Mapping (776):</t>
  </si>
  <si>
    <t>C1519904</t>
  </si>
  <si>
    <t xml:space="preserve">Vaccinia Vaccine </t>
  </si>
  <si>
    <t xml:space="preserve">NCI,NLMSubSyn </t>
  </si>
  <si>
    <t>C1521801</t>
  </si>
  <si>
    <t xml:space="preserve">Administered (Having administered </t>
  </si>
  <si>
    <t>Meta Mapping (665):</t>
  </si>
  <si>
    <t xml:space="preserve">Specify (To specify </t>
  </si>
  <si>
    <t>Meta Mapping (724):</t>
  </si>
  <si>
    <t>C0746467</t>
  </si>
  <si>
    <t xml:space="preserve">Current Medication </t>
  </si>
  <si>
    <t xml:space="preserve">CHV,LNC,NCI,NLMSubSyn </t>
  </si>
  <si>
    <t>C0013231</t>
  </si>
  <si>
    <t xml:space="preserve">OTC Medications (Drugs, Non-Prescription </t>
  </si>
  <si>
    <t>AOD,CHV,HCPCS,HL7V3.0,LCH,LCH_NW,MEDLINEPLUS,MSH,MTH,MTHCMSFRF,NCI,NCI_FDA,NCI_NCI-GLOSS,NLMSubSyn,SNMI,SNOMEDCT_US</t>
  </si>
  <si>
    <t>C0278329</t>
  </si>
  <si>
    <t xml:space="preserve">Prescribed </t>
  </si>
  <si>
    <t xml:space="preserve">CHV,LCH,MTH,SNMI </t>
  </si>
  <si>
    <t>C2348609</t>
  </si>
  <si>
    <t xml:space="preserve">Supplement </t>
  </si>
  <si>
    <t>C4331910</t>
  </si>
  <si>
    <t xml:space="preserve">Past 30 days </t>
  </si>
  <si>
    <t>current medication dose medication dose</t>
  </si>
  <si>
    <t>C0801637</t>
  </si>
  <si>
    <t>Current medication Dose (Medication XXX Medication.current</t>
  </si>
  <si>
    <t>Qn {LNC})</t>
  </si>
  <si>
    <t>Meta Mapping (479):</t>
  </si>
  <si>
    <t>C0086388</t>
  </si>
  <si>
    <t xml:space="preserve">HealthCare (Health Care </t>
  </si>
  <si>
    <t>AOD,CHV,CSP,MSH,MTH,NCI,NCI_CTRP,NLMSubSyn,SNMI</t>
  </si>
  <si>
    <t>C1318139</t>
  </si>
  <si>
    <t xml:space="preserve">Setting </t>
  </si>
  <si>
    <t>C1999230</t>
  </si>
  <si>
    <t xml:space="preserve">Provide (Providing (action) </t>
  </si>
  <si>
    <t>patient status patient is being reported</t>
  </si>
  <si>
    <t>C0449437</t>
  </si>
  <si>
    <t xml:space="preserve">Patient Status (Patient status </t>
  </si>
  <si>
    <t>CHV,NCI,NCI_CTDC,NCI_ICDC,SNOMEDCT_US</t>
  </si>
  <si>
    <t>AOD,CHV,LNC,MTH,NCI,SNOMEDCT_US</t>
  </si>
  <si>
    <t>covid 19 vaccine   vaccine administered</t>
  </si>
  <si>
    <t>covid 19 vaccine specify other   specify other vaccine name</t>
  </si>
  <si>
    <t>healthcare setting setting  healthcare provided</t>
  </si>
  <si>
    <t>covid 19 medications occurrence</t>
  </si>
  <si>
    <t>Supplement</t>
  </si>
  <si>
    <t>C15368</t>
  </si>
  <si>
    <t>C16830</t>
  </si>
  <si>
    <t>C923</t>
  </si>
  <si>
    <t>current medication   medications otc prescribed supplements   in the past 30 days</t>
  </si>
  <si>
    <t>Administered</t>
  </si>
  <si>
    <t>C25382</t>
  </si>
  <si>
    <t xml:space="preserve"> Clinical Attribute</t>
  </si>
  <si>
    <t>Current Medication</t>
  </si>
  <si>
    <t>C156818</t>
  </si>
  <si>
    <t>C25488</t>
  </si>
  <si>
    <t xml:space="preserve">Dose </t>
  </si>
  <si>
    <t>Over the Counter Product</t>
  </si>
  <si>
    <t>C54068</t>
  </si>
  <si>
    <t>Prescription</t>
  </si>
  <si>
    <t xml:space="preserve"> C28180</t>
  </si>
  <si>
    <t>Past 30 days</t>
  </si>
  <si>
    <t>C68641</t>
  </si>
  <si>
    <t>C131330</t>
  </si>
  <si>
    <t>Healthcare</t>
  </si>
  <si>
    <t>C15363</t>
  </si>
  <si>
    <t>Provide</t>
  </si>
  <si>
    <t>Patient Status</t>
  </si>
  <si>
    <t>C80514</t>
  </si>
  <si>
    <t>C166244</t>
  </si>
  <si>
    <t>Reported Information</t>
  </si>
  <si>
    <t>C188308</t>
  </si>
  <si>
    <t>2 in July, 10 in August</t>
  </si>
  <si>
    <t>C25639</t>
  </si>
  <si>
    <t xml:space="preserve">Retired Concept (C28428) &gt; Retired Concept 2006 (C83482) &gt; Treatment (C15368) </t>
  </si>
  <si>
    <t xml:space="preserve">Manufactured Object (C97325) &gt; Diagnostic, Therapeutic, or Research Equipment (C19238) &gt; Device (C62103) &gt; Medical Device (C16830) </t>
  </si>
  <si>
    <t xml:space="preserve">Activity (C43431) &gt; Action (C25404) &gt; Receive (C25639) </t>
  </si>
  <si>
    <t xml:space="preserve">Drug, Food, Chemical or Biomedical Material (C1908) &gt; Pharmacologic Substance (C1909) &gt; Immunotherapeutic Agent (C308) &gt; Vaccine (C923) </t>
  </si>
  <si>
    <t xml:space="preserve">Property or Attribute (C20189) &gt; Qualifier (C41009) &gt; General Qualifier (C27993) &gt; Administered (C25382) </t>
  </si>
  <si>
    <t xml:space="preserve">Activity (C43431) &gt; Clinical or Research Activity (C16203) &gt; Intervention or Procedure (C25218) &gt; Therapeutic Procedure (C49236) &gt; Pharmacologic Management (C21090) &gt; Current Medication (C156818) </t>
  </si>
  <si>
    <t xml:space="preserve">Conceptual Entity (C20181) &gt; Agent (C1708) &gt; Over the Counter Product (C54068) </t>
  </si>
  <si>
    <t xml:space="preserve">Conceptual Entity (C20181) &gt; Intellectual Property (C97331) &gt; Document (C19498) &gt; Prescription (C28180) </t>
  </si>
  <si>
    <t xml:space="preserve">Conceptual Entity (C20181) &gt; Supplement (C68641) </t>
  </si>
  <si>
    <t xml:space="preserve">Property or Attribute (C20189) &gt; Qualifier (C41009) &gt; Temporal Qualifier (C21514) &gt; Period (C25616) &gt; Past 30 days (C131330) </t>
  </si>
  <si>
    <t xml:space="preserve">Property or Attribute (C20189) &gt; Dose (C25488) </t>
  </si>
  <si>
    <t xml:space="preserve">Retired Concept (C28428) &gt; Retired Concept 2006 (C83482) &gt; Healthcare (C15363) </t>
  </si>
  <si>
    <t xml:space="preserve">Activity (C43431) &gt; Action (C25404) &gt; Provide (C80514) </t>
  </si>
  <si>
    <t xml:space="preserve">Property or Attribute (C20189) &gt; Status (C25688) &gt; Health Status (C16669) &gt; Patient Status (C166244) </t>
  </si>
  <si>
    <t xml:space="preserve">Clinical Events and Monitoring </t>
  </si>
  <si>
    <t>Housing and Food Insecurity</t>
  </si>
  <si>
    <t>Diagnosis and Disease Progression</t>
  </si>
  <si>
    <t>COVID Testing and Tracing</t>
  </si>
  <si>
    <t>Language and Heritage</t>
  </si>
  <si>
    <t>Eligibility, Enrollment and Informed Consent</t>
  </si>
  <si>
    <t>Financial Stability and Employment</t>
  </si>
  <si>
    <t>UMLSConceptCUI</t>
  </si>
  <si>
    <t>noresults</t>
  </si>
  <si>
    <t>C0038492</t>
  </si>
  <si>
    <t>C0030551</t>
  </si>
  <si>
    <t>C5392141</t>
  </si>
  <si>
    <t>C2707008</t>
  </si>
  <si>
    <t>C0678226</t>
  </si>
  <si>
    <t>C0034510</t>
  </si>
  <si>
    <t>C5441552</t>
  </si>
  <si>
    <t>C0683443</t>
  </si>
  <si>
    <t>C4524538</t>
  </si>
  <si>
    <t>C0200345</t>
  </si>
  <si>
    <t>C0030054</t>
  </si>
  <si>
    <t>C1704656</t>
  </si>
  <si>
    <t>C0012634</t>
  </si>
  <si>
    <t>C0206132</t>
  </si>
  <si>
    <t>C0332167</t>
  </si>
  <si>
    <t>C0242444</t>
  </si>
  <si>
    <t>C0035186</t>
  </si>
  <si>
    <t>C0040722</t>
  </si>
  <si>
    <t>C0237401</t>
  </si>
  <si>
    <t>C1548795</t>
  </si>
  <si>
    <t>C0001675</t>
  </si>
  <si>
    <t>C0008059</t>
  </si>
  <si>
    <t>C0020052</t>
  </si>
  <si>
    <t>C0869040</t>
  </si>
  <si>
    <t>C0034378</t>
  </si>
  <si>
    <t>C0030685</t>
  </si>
  <si>
    <t>C1515187</t>
  </si>
  <si>
    <t>CDE Attributes 
Used for this mapping CDE Name (minus stop words  + Question Text (minus stop words)
Vocabulary used MSH2022_2022_01_24</t>
  </si>
  <si>
    <t># of common concepts  between using the all vocabularies and using MSH2022_2022_01_24 only (MSH)
returned by MetaMap</t>
  </si>
  <si>
    <t># of concepts given by MetaMap
when using all UMLS vocabularies</t>
  </si>
  <si>
    <t># of concepts selected by a human being
when using all UMLS vocabularies</t>
  </si>
  <si>
    <t>Signs, Vital (Vital signs</t>
  </si>
  <si>
    <t>UMLS MetaMap Output
Cells highlighted in geen show overlap of MetaMap output given by 1) using all UMLS vocabularies and 2) restricting UMLS vocabularies to MSH2022_2022_01_24</t>
  </si>
  <si>
    <t>38 CDEs Name+QT MeSH Comparison</t>
  </si>
  <si>
    <t xml:space="preserve">last updated </t>
  </si>
  <si>
    <t># CDEs mapped/domains visited/unique concept lineage documented</t>
  </si>
  <si>
    <t>UMLS MetaMap Output
Cells highlighted in blue contain concepts which are excluded from mapping after a review by a human being</t>
  </si>
  <si>
    <t>UMLS MetaMap Output
f MetaMap output given by restricting UMLS vocabularies to MSH2022_2022_01_24
Cells highlighted in blue contain concepts which are excluded from mapping after a review by a human being</t>
  </si>
  <si>
    <t>2 in July and 10 August</t>
  </si>
  <si>
    <t>CDE Name+ QT (minus stop words)</t>
  </si>
  <si>
    <t>Unique ID</t>
  </si>
  <si>
    <t>Person (C25190)
Unique Identifier (C70663)</t>
  </si>
  <si>
    <t>Last Name</t>
  </si>
  <si>
    <t>Person (C25190)
Last Name (C40975)</t>
  </si>
  <si>
    <t>Age Units</t>
  </si>
  <si>
    <t>What is the unit of measure for age?</t>
  </si>
  <si>
    <t>Person (C25190)
Age (C25150)
Unit of Measure (C25709)</t>
  </si>
  <si>
    <t>Date of Birth*</t>
  </si>
  <si>
    <t>Patient's Date of Birth</t>
  </si>
  <si>
    <t>Person (C25190)
Birth Date (C68615)</t>
  </si>
  <si>
    <t>Full Residential Address*</t>
  </si>
  <si>
    <t>What is the patient address? (Zip and County required)</t>
  </si>
  <si>
    <t>Full (C25517)
Residential (C25273)
Address (C25407)</t>
  </si>
  <si>
    <t>Person;Demographics;Address;SDOH Geographic Location</t>
  </si>
  <si>
    <t>Current Educational Attainment*</t>
  </si>
  <si>
    <t>What is the highest grade or level of school you have completed or the highest degree you have received?</t>
  </si>
  <si>
    <t>Person (C25190)
Education Level (C17953)</t>
  </si>
  <si>
    <t>Person;Demographics;Education;SDOH education level</t>
  </si>
  <si>
    <t>Marital Status</t>
  </si>
  <si>
    <t>What is your marital status?</t>
  </si>
  <si>
    <t>Person (C25190)
Marital Status (C25188)</t>
  </si>
  <si>
    <t>Person; Marriage &amp; Sex; Person (diagram)</t>
  </si>
  <si>
    <t>Sexual Orientation Status</t>
  </si>
  <si>
    <t xml:space="preserve">Which of the following best represents how you think of yourself? </t>
  </si>
  <si>
    <t xml:space="preserve">Person (C25190)
Sexual Orientation (C84361)
Status (C25688) </t>
  </si>
  <si>
    <t>Race*</t>
  </si>
  <si>
    <t>Ethnicity*</t>
  </si>
  <si>
    <t>What is your race?</t>
  </si>
  <si>
    <t>Person (C25190)
Race (C17049)</t>
  </si>
  <si>
    <t>Do you have an Hispanic or Latino ethnic background?</t>
  </si>
  <si>
    <t>Person (C25190)
Ethnic Group (C16564)</t>
  </si>
  <si>
    <t>Person;Race;</t>
  </si>
  <si>
    <t>Person;Ethnicity;</t>
  </si>
  <si>
    <t>unique identifier unique identifier</t>
  </si>
  <si>
    <t>Meta Mapping (694:</t>
  </si>
  <si>
    <t>C2349022</t>
  </si>
  <si>
    <t xml:space="preserve">Unique Identifier </t>
  </si>
  <si>
    <t>LNC,MTH,NCI,NCI_CTDC,NCI_caDSR,NLMSubSyn</t>
  </si>
  <si>
    <t>last name last name</t>
  </si>
  <si>
    <t>C1301584</t>
  </si>
  <si>
    <t xml:space="preserve">Last Name </t>
  </si>
  <si>
    <t>MTH,NCI,NCI_ICDC,SNOMEDCT_US</t>
  </si>
  <si>
    <t>age units unit of measure of age</t>
  </si>
  <si>
    <t>Meta Mapping (616:</t>
  </si>
  <si>
    <t xml:space="preserve">AOD,CHV,FMA,LNC,MTH,NCI,NCI_BRIDG_3_0_3,NCI_BRIDG_5_3,NCI_CDISC,NCI_FDA,NCI_INC,NCI_NICHD,NCI_caDSR,SNMI,SNOMEDCT_US} </t>
  </si>
  <si>
    <t>date of birth patient date of birth</t>
  </si>
  <si>
    <t>Meta Mapping (627:</t>
  </si>
  <si>
    <t>C0421451</t>
  </si>
  <si>
    <t xml:space="preserve">Date of Birth (Patient date of birth </t>
  </si>
  <si>
    <t xml:space="preserve">CHV,LNC,MTH,NCI,NCI_BRIDG_3_0_3,NCI_BRIDG_5_3,NCI_CDISC,NCI_INC,NCI_NICHD,NCI_caDSR,NLMSubSyn,SNOMEDCT_US} </t>
  </si>
  <si>
    <t xml:space="preserve">AOD,CHV,HL7V3.0,LCH,LCH_NW,LNC,MSH,MTH,NCI,NCI_CDISC-GLOSS,NCI_DICOM,NCI_FDA,NCI_caDSR,SNOMEDCT_US} </t>
  </si>
  <si>
    <t>full residential address patient address zip and county required</t>
  </si>
  <si>
    <t>Meta Mapping (564:</t>
  </si>
  <si>
    <t>C5142976</t>
  </si>
  <si>
    <t xml:space="preserve">Residential </t>
  </si>
  <si>
    <t>C1442065</t>
  </si>
  <si>
    <t>CHV,LNC,MTH,NCI,NCI_BRIDG_3_0_3,NCI_BRIDG_5_3,NCI_CDISC,NCI_NICHD,NCI_caDSR,SNOMEDCT_US</t>
  </si>
  <si>
    <t>C0079170</t>
  </si>
  <si>
    <t xml:space="preserve">County </t>
  </si>
  <si>
    <t>CHV,LNC,NCI</t>
  </si>
  <si>
    <t>C1514873</t>
  </si>
  <si>
    <t xml:space="preserve">Required (Requirement </t>
  </si>
  <si>
    <t>current educational attainment highest grade school completed highest degree</t>
  </si>
  <si>
    <t>Meta Mapping (758:</t>
  </si>
  <si>
    <t>C3172568</t>
  </si>
  <si>
    <t>Current educational attainment (What is the highest grade or level of school you have completed or the highest degree you have received</t>
  </si>
  <si>
    <t>C5451692</t>
  </si>
  <si>
    <t xml:space="preserve">High school degree </t>
  </si>
  <si>
    <t>C0441800</t>
  </si>
  <si>
    <t xml:space="preserve">Grade </t>
  </si>
  <si>
    <t>CHV,LNC,MTH,NCI,NCI_caDSR,SNMI,SNOMEDCT_US</t>
  </si>
  <si>
    <t>C0205197</t>
  </si>
  <si>
    <t xml:space="preserve">COMPLETED (Complete </t>
  </si>
  <si>
    <t xml:space="preserve">CHV,LNC,MTH,NCI,NCI_CDISC,NCI_FDA,NCI_caDSR,SNMI,SNOMEDCT_US} </t>
  </si>
  <si>
    <t>marital status marital status</t>
  </si>
  <si>
    <t>C0024819</t>
  </si>
  <si>
    <t xml:space="preserve">Marital Status </t>
  </si>
  <si>
    <t>AOD,CHV,CSP,HL7V2.5,LCH_NW,LNC,MSH,MTH,NCI,NCI_BRIDG_5_3,NCI_CDISC,NCI_NCI-HL7,NLMSubSyn,SNOMEDCT_US</t>
  </si>
  <si>
    <t>sexual orientation represents think of yourself</t>
  </si>
  <si>
    <t>Meta Mapping (723:</t>
  </si>
  <si>
    <t>C0205949</t>
  </si>
  <si>
    <t xml:space="preserve">Orientation, Sexual (Sexual Orientation </t>
  </si>
  <si>
    <t xml:space="preserve">AOD,CHV,CSP,LNC,MSH,MTH,NCI,NLMSubSyn,SNMI,SNOMEDCT_US} </t>
  </si>
  <si>
    <t>C1882932</t>
  </si>
  <si>
    <t xml:space="preserve">Represent (Representation (action </t>
  </si>
  <si>
    <t>C0039869</t>
  </si>
  <si>
    <t xml:space="preserve">think (Thinking, function </t>
  </si>
  <si>
    <t xml:space="preserve">AOD,CHV,CSP,ICF,ICF-CY,MSH,MTH,NCI,SNM,SNMI,SNOMEDCT_US} </t>
  </si>
  <si>
    <t>Meta Mapping (645:</t>
  </si>
  <si>
    <t xml:space="preserve">MTH , MSH , SNOMEDCT_US , NCI , NCI_caDSR , NCI_CDC , NCI_CDISC , NCI_FDA} </t>
  </si>
  <si>
    <t>Population Groupe</t>
  </si>
  <si>
    <t>ethnicity hispanic latino ethnic background</t>
  </si>
  <si>
    <t>Meta Mapping (804:</t>
  </si>
  <si>
    <t xml:space="preserve">Ethnic background (Ethnicity </t>
  </si>
  <si>
    <t xml:space="preserve">CDCREC,CHV,LCH_NW,LNC,MSH,MTH,NCI,NCI_CDISC,NCI_CDISC-GLOSS,NCI_CTDC,NCI_GDC,NCI_NICHD,NCI_PCDC,NLMSubSyn,SNMI,SNOMEDCT_US} </t>
  </si>
  <si>
    <t>C5452682</t>
  </si>
  <si>
    <t xml:space="preserve">Hispanic/Latino </t>
  </si>
  <si>
    <t>race race</t>
  </si>
  <si>
    <t>patient address zip and county required</t>
  </si>
  <si>
    <t>Meta Mapping (608):</t>
  </si>
  <si>
    <t>C0421449</t>
  </si>
  <si>
    <t xml:space="preserve"> {SNOMEDCT_US} </t>
  </si>
  <si>
    <t>Patient address</t>
  </si>
  <si>
    <t>sum of concepts</t>
  </si>
  <si>
    <t>average</t>
  </si>
  <si>
    <t>7a</t>
  </si>
  <si>
    <t>NCIt concept name</t>
  </si>
  <si>
    <t>LNC , LNC-ES-MX , LNC-IT-IT , LNC-ZH-CN</t>
  </si>
  <si>
    <t xml:space="preserve">Age Unit </t>
  </si>
  <si>
    <t xml:space="preserve">Birth Date </t>
  </si>
  <si>
    <t xml:space="preserve">Patient </t>
  </si>
  <si>
    <t xml:space="preserve">Requirement </t>
  </si>
  <si>
    <t xml:space="preserve">Education Level </t>
  </si>
  <si>
    <t xml:space="preserve">High School Completion </t>
  </si>
  <si>
    <t xml:space="preserve">Complete </t>
  </si>
  <si>
    <t xml:space="preserve">Sexual Orientation </t>
  </si>
  <si>
    <t xml:space="preserve">Representation </t>
  </si>
  <si>
    <t xml:space="preserve">Hispanic or Latino </t>
  </si>
  <si>
    <t>C70663</t>
  </si>
  <si>
    <t>C40975</t>
  </si>
  <si>
    <t>C50400</t>
  </si>
  <si>
    <t>C68615</t>
  </si>
  <si>
    <t>C49292</t>
  </si>
  <si>
    <t>C25652</t>
  </si>
  <si>
    <t>C17953</t>
  </si>
  <si>
    <t>C67136</t>
  </si>
  <si>
    <t>C48309</t>
  </si>
  <si>
    <t>C25250</t>
  </si>
  <si>
    <t>C25188</t>
  </si>
  <si>
    <t>C84361</t>
  </si>
  <si>
    <t>C67045</t>
  </si>
  <si>
    <t>C17049</t>
  </si>
  <si>
    <t>C17459</t>
  </si>
  <si>
    <t>Street Address</t>
  </si>
  <si>
    <t>C25690</t>
  </si>
  <si>
    <t>Hearing Disability </t>
  </si>
  <si>
    <t>Vision Disability </t>
  </si>
  <si>
    <t>Concentration Disability </t>
  </si>
  <si>
    <t>Walking Disability </t>
  </si>
  <si>
    <t>Washing and Dressing Disability </t>
  </si>
  <si>
    <t>Daily Activities Disability</t>
  </si>
  <si>
    <t xml:space="preserve">Blood Type </t>
  </si>
  <si>
    <t xml:space="preserve">Allergen Type </t>
  </si>
  <si>
    <t>Allergen Specify Other Type</t>
  </si>
  <si>
    <t xml:space="preserve">Are you deaf, or do you have serious difficulty hearing? </t>
  </si>
  <si>
    <t>Are you blind, or do you have serious difficulty seeing, even when wearing glasses?</t>
  </si>
  <si>
    <t xml:space="preserve">Because of a physical, mental, or emotional condition, do you have serious difficulty concentrating, remembering, or making decisions? (5 years old or older) </t>
  </si>
  <si>
    <t xml:space="preserve">Do you have serious difficulty walking or climbing stairs? (5 years old or older) </t>
  </si>
  <si>
    <t xml:space="preserve">Do you have difficulty dressing or bathing? (5 years old or older) </t>
  </si>
  <si>
    <t xml:space="preserve">Because of a physical, mental, or emotional condition, do you have difficulty doing errands alone such as visiting a doctor’s office or shopping? (15 years old or older) </t>
  </si>
  <si>
    <t xml:space="preserve">What is the person’s blood type and Rh factor? </t>
  </si>
  <si>
    <t xml:space="preserve">What type of allergen(s) ellicits an allergic reaction?
(Select all that apply) 
</t>
  </si>
  <si>
    <t>Specify other allergen type</t>
  </si>
  <si>
    <t>Hearing (C16670)
Disability (C21007)
Indicator (C25180)</t>
  </si>
  <si>
    <t>Sight (C38533)
Disability (C21007)
Indicator (C25180)</t>
  </si>
  <si>
    <t xml:space="preserve">Able to Concentrate (C105891)
Disability (C21007)
Indicator (C25180)
</t>
  </si>
  <si>
    <t>Walking (C73554)
Disability (C21007)
Indicator (C25180)</t>
  </si>
  <si>
    <t>Self Care (C15324)
Disability (C21007)
Indicator (C25180)</t>
  </si>
  <si>
    <t>Activity of Daily Living (C53291)
Disability (C21007)
Indicator (C25180)</t>
  </si>
  <si>
    <t xml:space="preserve">Blood Type (C61009)
</t>
  </si>
  <si>
    <t>Have Allergy (C113411)
Allergen (C62651)
Type (C25284)</t>
  </si>
  <si>
    <t>Have Allergy (C113411)
Specify Other (C157106)
Allergen (C62651)
Type (C25284)</t>
  </si>
  <si>
    <t>Person, History &amp; Exposures, Disabilities</t>
  </si>
  <si>
    <t>COVID; History &amp; Exposures; Person (diagram)</t>
  </si>
  <si>
    <t>Person; History &amp; Exposures; Allergies</t>
  </si>
  <si>
    <t>Meta Mapping (775):</t>
  </si>
  <si>
    <t>Meta Mapping (595):</t>
  </si>
  <si>
    <t>hearing disability deaf difficulty hearing</t>
  </si>
  <si>
    <t>Meta Mapping (632):</t>
  </si>
  <si>
    <t>vision disability blind difficulty seeing even when wearing glasses</t>
  </si>
  <si>
    <t>Meta Mapping (764):</t>
  </si>
  <si>
    <t>concentration disability physical condition mental condition emotional condition difficulty concentrating remembering making decisions</t>
  </si>
  <si>
    <t>walking disability difficulty walking or climbing stairs</t>
  </si>
  <si>
    <t>Meta Mapping (645):</t>
  </si>
  <si>
    <t>washing dressing disability difficulty dressing or bathing</t>
  </si>
  <si>
    <t>daily activities disability physical condition mental condition emotional condition difficulty doing errands</t>
  </si>
  <si>
    <t>Meta Mapping (719):</t>
  </si>
  <si>
    <t>blood blood type rh factor</t>
  </si>
  <si>
    <t>allergen allergen allergic reaction</t>
  </si>
  <si>
    <t>Meta Mapping (824):</t>
  </si>
  <si>
    <t>allergen specify other specify other allergen</t>
  </si>
  <si>
    <t>Meta Mapping (549):</t>
  </si>
  <si>
    <t>Option 3 for restrincting the vocabularies to  the latest MeSH only - MSH2022_2022_01_24
Starting July 2022 f</t>
  </si>
  <si>
    <t>C1313969</t>
  </si>
  <si>
    <t>C0231170</t>
  </si>
  <si>
    <t>C0525064</t>
  </si>
  <si>
    <t>C0848765</t>
  </si>
  <si>
    <t>C3489704</t>
  </si>
  <si>
    <t>C0525065</t>
  </si>
  <si>
    <t>C3665347</t>
  </si>
  <si>
    <t>C0015421</t>
  </si>
  <si>
    <t>C0086045</t>
  </si>
  <si>
    <t>C3714565</t>
  </si>
  <si>
    <t>C0229992</t>
  </si>
  <si>
    <t>C0849912</t>
  </si>
  <si>
    <t>C0423908</t>
  </si>
  <si>
    <t>C2003864</t>
  </si>
  <si>
    <t>C0034770</t>
  </si>
  <si>
    <t>C0311394</t>
  </si>
  <si>
    <t>C0239067</t>
  </si>
  <si>
    <t>C0441648</t>
  </si>
  <si>
    <t>C0013119</t>
  </si>
  <si>
    <t>C1299586</t>
  </si>
  <si>
    <t>C0150141</t>
  </si>
  <si>
    <t>C0871707</t>
  </si>
  <si>
    <t>C1383165</t>
  </si>
  <si>
    <t>C0035403</t>
  </si>
  <si>
    <t>C0002092</t>
  </si>
  <si>
    <t>C1527304</t>
  </si>
  <si>
    <t xml:space="preserve">Hearing difficulty </t>
  </si>
  <si>
    <t xml:space="preserve">DISABILITY (Disability </t>
  </si>
  <si>
    <t xml:space="preserve">DEAF (Hearing Impaired Persons </t>
  </si>
  <si>
    <t xml:space="preserve">Hearing disability </t>
  </si>
  <si>
    <t xml:space="preserve">Vision Disability </t>
  </si>
  <si>
    <t xml:space="preserve">blind (Visually Impaired Persons </t>
  </si>
  <si>
    <t xml:space="preserve">Difficulty seeing (Visual Impairment </t>
  </si>
  <si>
    <t xml:space="preserve">Glasses (Eyeglasses </t>
  </si>
  <si>
    <t xml:space="preserve">Concentration (Mental concentration </t>
  </si>
  <si>
    <t xml:space="preserve">Physical Condition (Individual Physical Condition </t>
  </si>
  <si>
    <t xml:space="preserve">mental (Psyche structure </t>
  </si>
  <si>
    <t xml:space="preserve">Emotional </t>
  </si>
  <si>
    <t xml:space="preserve">Difficulty making decisions </t>
  </si>
  <si>
    <t xml:space="preserve">CONCENTRATING (Concentrate (activity) </t>
  </si>
  <si>
    <t xml:space="preserve">remembering (Mental Recall </t>
  </si>
  <si>
    <t xml:space="preserve">Walking disability (Difficulty walking </t>
  </si>
  <si>
    <t>AOD,CHV,COSTAR,CST,HPO,ICD9CM,MEDLINEPLUS,MSH,MTH,NCI,NCI_FDA,NCI_NICHD,NLMSubSyn,OMIM,SNM,SNMI,SNOM</t>
  </si>
  <si>
    <t xml:space="preserve">Difficulty climbing stairs (Difficulty walking up stairs </t>
  </si>
  <si>
    <t xml:space="preserve">Washing (Wash (cleansing action) </t>
  </si>
  <si>
    <t xml:space="preserve">DRESSING (Medical dressing </t>
  </si>
  <si>
    <t xml:space="preserve">Difficulty (Has difficulty doing (qualifier value) </t>
  </si>
  <si>
    <t xml:space="preserve">Bathing </t>
  </si>
  <si>
    <t xml:space="preserve">daily activities </t>
  </si>
  <si>
    <t xml:space="preserve">Blood Type (Blood Types </t>
  </si>
  <si>
    <t xml:space="preserve">Rh Factor (Rh Factors </t>
  </si>
  <si>
    <t xml:space="preserve">Allergen (Allergens </t>
  </si>
  <si>
    <t xml:space="preserve">Allergic Reaction </t>
  </si>
  <si>
    <t>CHV,HL7V2.5,HL7V3.0,LNC,MTH,NCI,NCI_CDISC,NLMSubSyn,SNM,SNMI,SNOMEDCT_US,SNOMEDCT_VET</t>
  </si>
  <si>
    <t>AOD,CHV,CSP,HL7V3.0,LNC,MEDLINEPLUS,MTH,NCI,NCI_FDA,SNM,SNMI,SNOMEDCT_US</t>
  </si>
  <si>
    <t>CHV,DXP,LCH,LCH_NW,MSH,MTH,NLMSubSyn</t>
  </si>
  <si>
    <t>CHV,MSH,MTH,NLMSubSyn,SNMI,SNOMEDCT_US</t>
  </si>
  <si>
    <t>AOD,CHV,CST,DXP,HPO,LNC,MSH,MTH,NCI,NCI_FDA,NLMSubSyn,OMIM,SNMI,SNOMEDCT_US,SNOMEDCT_VET</t>
  </si>
  <si>
    <t>CHV,CSP,LCH,LCH_NW,LNC,MEDLINEPLUS,MSH,MTH,NCI,SNM,SNMI,SNOMEDCT_US</t>
  </si>
  <si>
    <t>AOD,CHV,MTH,NCI,SNMI,SNOMEDCT_US</t>
  </si>
  <si>
    <t>AOD,CHV,LNC,MTH,NCI,NCI_caDSR,NLMSubSyn</t>
  </si>
  <si>
    <t>CHV,CSP,MTH,SNM,SNMI,SNOMEDCT_US</t>
  </si>
  <si>
    <t>AOD,CHV,LCH,LNC,MSH,MTH,NCI,NCI_caDSR</t>
  </si>
  <si>
    <t>DXP,HPO,LNC,OMIM,SNOMEDCT_US</t>
  </si>
  <si>
    <t>CHV,MTH,NCI,SNOMEDCT_US</t>
  </si>
  <si>
    <t>CHV,LNC,MSH,MTH,SNMI,SNOMEDCT_US,SPN,VANDF</t>
  </si>
  <si>
    <t>CHV,MTH,NCI,NCI_caDSR,SNOMEDCT_US</t>
  </si>
  <si>
    <t>CSP,MTH,NCI,NLMSubSyn</t>
  </si>
  <si>
    <t>CHV,LCH_NW,MSH,MTH,NCI</t>
  </si>
  <si>
    <t>AOD,ATC,CHV,CSP,LCH,LCH_NW,LNC,MSH,MTH,NCI,NCI_NCI-GLOSS,NCI_NICHD,SNM,SNMI,SNOMEDCT_US</t>
  </si>
  <si>
    <t xml:space="preserve">MSH,NLMSubSyn </t>
  </si>
  <si>
    <t xml:space="preserve">CHV,NCI,SNOMEDCT_US </t>
  </si>
  <si>
    <t xml:space="preserve">AOD,CHV,CSP,LCH,LCH_NW,LNC,MSH,MTH,NCI </t>
  </si>
  <si>
    <t xml:space="preserve">CCS,CCSR_ICD10CM,ICD10CM,LNC,MSH,MTH,NCI,NCI_CTCAE,NCI_GDC,NCI_NCI-GLOSS,NCI_NICHD,SNOMEDCT_US </t>
  </si>
  <si>
    <t>Immunologic Factor</t>
  </si>
  <si>
    <t>Patient currently pregnant</t>
  </si>
  <si>
    <t>C3845569</t>
  </si>
  <si>
    <r>
      <t xml:space="preserve">Meta Mapping Overall Score
</t>
    </r>
    <r>
      <rPr>
        <sz val="11"/>
        <color theme="1"/>
        <rFont val="Calibri"/>
        <family val="2"/>
        <scheme val="minor"/>
      </rPr>
      <t>(how it is calculated - https://lhncbc.nlm.nih.gov/ii/information/Papers/mm.evaluation.pdf):</t>
    </r>
  </si>
  <si>
    <t>MTH , SNOMEDCT_US , SNOMEDCT_VET , MDR , MEDCIN , NCI , NCI_CDISC , CHV</t>
  </si>
  <si>
    <t>August</t>
  </si>
  <si>
    <t>LNC, NCI</t>
  </si>
  <si>
    <t>employment status working looking for work retired housekeeping student</t>
  </si>
  <si>
    <t>Concept Definition</t>
  </si>
  <si>
    <t>Definition: Containing as much or as many as is possible or normal.</t>
  </si>
  <si>
    <t>Definition: A non-unique textual identifier for the person. EXAMPLE(S): proper name, nickname, legal name</t>
  </si>
  <si>
    <t>Personal names, given or surname, as cultural characteristics, as ethnological or religious patterns, as indications of the geographic distribution of families and inbreeding, etc. Analysis of isonymy, the quality of having the same or similar names, is useful in the study of population genetics. NAMES is used also for the history of names or name changes of corporate bodies, such as medical societies, universities, hospitals, government agencies, etc</t>
  </si>
  <si>
    <t>Age after birth.</t>
  </si>
  <si>
    <r>
      <t xml:space="preserve">Employment </t>
    </r>
    <r>
      <rPr>
        <sz val="12"/>
        <rFont val="Calibri"/>
        <family val="2"/>
        <scheme val="minor"/>
      </rPr>
      <t>Status</t>
    </r>
  </si>
  <si>
    <t>The state of a person with regard to earning wages or salary.</t>
  </si>
  <si>
    <r>
      <t>AOD,HL7V2.5,LNC,</t>
    </r>
    <r>
      <rPr>
        <b/>
        <sz val="12"/>
        <color theme="1"/>
        <rFont val="Calibri"/>
        <family val="2"/>
        <scheme val="minor"/>
      </rPr>
      <t>MSH</t>
    </r>
    <r>
      <rPr>
        <sz val="12"/>
        <color theme="1"/>
        <rFont val="Calibri"/>
        <family val="2"/>
        <scheme val="minor"/>
      </rPr>
      <t>,MTH,NCI,SNOMEDCT_US</t>
    </r>
  </si>
  <si>
    <t xml:space="preserve"> Productive or purposeful activities.</t>
  </si>
  <si>
    <r>
      <t>CHV,CSP,LCH,LCH_NW,LNC,</t>
    </r>
    <r>
      <rPr>
        <b/>
        <sz val="12"/>
        <color theme="1"/>
        <rFont val="Calibri"/>
        <family val="2"/>
        <scheme val="minor"/>
      </rPr>
      <t>MSH</t>
    </r>
    <r>
      <rPr>
        <sz val="12"/>
        <color theme="1"/>
        <rFont val="Calibri"/>
        <family val="2"/>
        <scheme val="minor"/>
      </rPr>
      <t xml:space="preserve">,MTH,NCI,NCI_caDSR,SNOMEDCT_US </t>
    </r>
  </si>
  <si>
    <t>The state of being retired from one's position or occupation.</t>
  </si>
  <si>
    <r>
      <t>AOD,CHV,CSP,HL7V2.5,LCH,LCH_NW,LNC,</t>
    </r>
    <r>
      <rPr>
        <b/>
        <sz val="12"/>
        <color theme="1"/>
        <rFont val="Calibri"/>
        <family val="2"/>
        <scheme val="minor"/>
      </rPr>
      <t>MSH</t>
    </r>
    <r>
      <rPr>
        <sz val="12"/>
        <color theme="1"/>
        <rFont val="Calibri"/>
        <family val="2"/>
        <scheme val="minor"/>
      </rPr>
      <t xml:space="preserve">,MTH,NCI,SNMI,SNOMEDCT_US </t>
    </r>
  </si>
  <si>
    <t>Household work including physical, emotional, and spiritual integrating household work with care work whether on a paid or unpaid basis.</t>
  </si>
  <si>
    <r>
      <t>CHV,LNC</t>
    </r>
    <r>
      <rPr>
        <b/>
        <sz val="12"/>
        <color theme="1"/>
        <rFont val="Calibri"/>
        <family val="2"/>
        <scheme val="minor"/>
      </rPr>
      <t>,MSH</t>
    </r>
    <r>
      <rPr>
        <sz val="12"/>
        <color theme="1"/>
        <rFont val="Calibri"/>
        <family val="2"/>
        <scheme val="minor"/>
      </rPr>
      <t>,MTH,NCI</t>
    </r>
  </si>
  <si>
    <t>Individuals enrolled in a school or formal educational program.</t>
  </si>
  <si>
    <r>
      <t>AOD,CHV,HL7V3.0,LCH,LCH_NW,LNC,</t>
    </r>
    <r>
      <rPr>
        <b/>
        <sz val="12"/>
        <color theme="1"/>
        <rFont val="Calibri"/>
        <family val="2"/>
        <scheme val="minor"/>
      </rPr>
      <t>MSH</t>
    </r>
    <r>
      <rPr>
        <sz val="12"/>
        <color theme="1"/>
        <rFont val="Calibri"/>
        <family val="2"/>
        <scheme val="minor"/>
      </rPr>
      <t xml:space="preserve">,MTH,NCI,NCI_CTRP,SNMI,SNOMEDCT_US </t>
    </r>
  </si>
  <si>
    <t>An indication that an individual is seeking work.</t>
  </si>
  <si>
    <t>Productive or purposeful activities.</t>
  </si>
  <si>
    <t>Additional from 38 CDEs</t>
  </si>
  <si>
    <t>Grand Total</t>
  </si>
  <si>
    <t>a while ago</t>
  </si>
  <si>
    <t>last updated</t>
  </si>
  <si>
    <t>Resident</t>
  </si>
  <si>
    <t>C54624</t>
  </si>
  <si>
    <t xml:space="preserve">Pregnancy Indicator </t>
  </si>
  <si>
    <t xml:space="preserve">Pregnant </t>
  </si>
  <si>
    <t xml:space="preserve">Now </t>
  </si>
  <si>
    <t xml:space="preserve">Have Difficulty Hearing </t>
  </si>
  <si>
    <t xml:space="preserve">Disability </t>
  </si>
  <si>
    <t xml:space="preserve">Deafness </t>
  </si>
  <si>
    <t xml:space="preserve">Vision Disorder </t>
  </si>
  <si>
    <t xml:space="preserve">Blindness </t>
  </si>
  <si>
    <t xml:space="preserve">Glasses </t>
  </si>
  <si>
    <t xml:space="preserve">Able to Concentrate </t>
  </si>
  <si>
    <t xml:space="preserve">Individual Physical Condition </t>
  </si>
  <si>
    <t xml:space="preserve">Emotional Problem </t>
  </si>
  <si>
    <t xml:space="preserve">MFIS - Have Difficulty Making Decisions </t>
  </si>
  <si>
    <t xml:space="preserve">Recollect </t>
  </si>
  <si>
    <t xml:space="preserve">Ambulation Difficulty </t>
  </si>
  <si>
    <t xml:space="preserve">Needs Help to Use Stairs </t>
  </si>
  <si>
    <t xml:space="preserve">Wash </t>
  </si>
  <si>
    <t xml:space="preserve">Difficulty </t>
  </si>
  <si>
    <t xml:space="preserve">Rh Factor </t>
  </si>
  <si>
    <t xml:space="preserve">Allergen </t>
  </si>
  <si>
    <t xml:space="preserve"> C139264</t>
  </si>
  <si>
    <t xml:space="preserve"> C124295</t>
  </si>
  <si>
    <t xml:space="preserve"> C65002</t>
  </si>
  <si>
    <t xml:space="preserve"> C81247	</t>
  </si>
  <si>
    <t xml:space="preserve"> C125736</t>
  </si>
  <si>
    <t xml:space="preserve"> C21007</t>
  </si>
  <si>
    <t xml:space="preserve"> C27644</t>
  </si>
  <si>
    <t xml:space="preserve"> C35126</t>
  </si>
  <si>
    <t xml:space="preserve"> C97109</t>
  </si>
  <si>
    <t xml:space="preserve"> C87148</t>
  </si>
  <si>
    <t xml:space="preserve"> C105891</t>
  </si>
  <si>
    <t xml:space="preserve"> C106492</t>
  </si>
  <si>
    <t xml:space="preserve"> C114900</t>
  </si>
  <si>
    <t xml:space="preserve"> C113977</t>
  </si>
  <si>
    <t xml:space="preserve"> C122669</t>
  </si>
  <si>
    <t xml:space="preserve"> C50458</t>
  </si>
  <si>
    <t xml:space="preserve"> C131952</t>
  </si>
  <si>
    <t xml:space="preserve"> C65077</t>
  </si>
  <si>
    <t xml:space="preserve"> C62189</t>
  </si>
  <si>
    <t xml:space="preserve"> C86050</t>
  </si>
  <si>
    <t xml:space="preserve"> C61009</t>
  </si>
  <si>
    <t xml:space="preserve"> C67517</t>
  </si>
  <si>
    <t xml:space="preserve"> C62651</t>
  </si>
  <si>
    <t xml:space="preserve"> C114476</t>
  </si>
  <si>
    <t xml:space="preserve"> C157106</t>
  </si>
  <si>
    <t>CDE NCIt Concept Term
for a review</t>
  </si>
  <si>
    <t>CDE NCIt Concept Code
for a review</t>
  </si>
  <si>
    <t>CDE NCIt Concept Lineage copy without formula</t>
  </si>
  <si>
    <t xml:space="preserve">Property or Attribute (C20189) &gt; Unit of Measure (C25709) &gt; Unit by Category (C42568) &gt; Age Unit (C50400) </t>
  </si>
  <si>
    <t xml:space="preserve">Conceptual Entity (C20181) &gt; Social Circumstances (C20188) &gt; Socioeconomic Factors (C17468) &gt; Education Level (C17953) </t>
  </si>
  <si>
    <t xml:space="preserve">Conceptual Entity (C20181) &gt; Social Circumstances (C20188) &gt; Socioeconomic Factors (C17468) &gt; Education Level (C17953) &gt; High School Completion (C67136) </t>
  </si>
  <si>
    <t xml:space="preserve">Property or Attribute (C20189) &gt; Grade (C48309) </t>
  </si>
  <si>
    <t xml:space="preserve">Property or Attribute (C20189) &gt; Qualifier (C41009) &gt; Clinical or Research Assessment Answer (C91106) &gt; Complete (C25250) </t>
  </si>
  <si>
    <t xml:space="preserve">Property or Attribute (C20189) &gt; Qualifier (C41009) &gt; Temporal Qualifier (C21514) &gt; Date (C25164) &gt; Birth Date (C68615) </t>
  </si>
  <si>
    <t xml:space="preserve">Conceptual Entity (C20181) &gt; Group (C43359) &gt; Population Group (C17005) &gt; Ethnic Group (C16564) &gt; Hispanic or Latino (C17459) </t>
  </si>
  <si>
    <t xml:space="preserve">Conceptual Entity (C20181) &gt; Occupation or Discipline (C19160) &gt; Occupation (C25193) &gt; Medical Occupation (C19254) &gt; Physician (C25741) &gt; Resident (C54624) </t>
  </si>
  <si>
    <t xml:space="preserve">Conceptual Entity (C20181) &gt; Geographic Area (C16632) &gt; County (C49292) </t>
  </si>
  <si>
    <t xml:space="preserve">Conceptual Entity (C20181) &gt; Requirement (C25652) </t>
  </si>
  <si>
    <t xml:space="preserve">Conceptual Entity (C20181) &gt; Intellectual Property (C97331) &gt; Document (C19498) &gt; Address (C25407) &gt; Street Address (C25690) </t>
  </si>
  <si>
    <t xml:space="preserve">Conceptual Entity (C20181) &gt; Name (C42614) &gt; Person Name (C25191) &gt; Last Name (C40975) </t>
  </si>
  <si>
    <t xml:space="preserve">Property or Attribute (C20189) &gt; Person/Individual Attribute (C171087) &gt; Personal Attribute (C19332) &gt; Marital Status (C25188) </t>
  </si>
  <si>
    <t xml:space="preserve">Property or Attribute (C20189) &gt; Person/Individual Attribute (C171087) &gt; Personal Attribute (C19332) &gt; Sexual Orientation (C84361) </t>
  </si>
  <si>
    <t xml:space="preserve">Activity (C43431) &gt; Action (C25404) &gt; Representation (C67045) </t>
  </si>
  <si>
    <t xml:space="preserve">Conceptual Entity (C20181) &gt; Intellectual Property (C97331) &gt; Document (C19498) &gt; Identifier (C25364) &gt; Unique Identifier (C70663) </t>
  </si>
  <si>
    <t>C171542</t>
  </si>
  <si>
    <t>Conceptual Entity (Code C20181) &gt;  Insecurity (Code C171543)  &gt; Food Insecurity (Code C171542)</t>
  </si>
  <si>
    <t xml:space="preserve">Drug, Food, Chemical or Biomedical Material (C1908) &gt; Chemical Modifier (C1932) &gt; Allergen (C62651) </t>
  </si>
  <si>
    <t xml:space="preserve">Disease, Disorder or Finding (C7057) &gt; Disease or Disorder (C2991) &gt; Disorder by Site (C27551) &gt; Immune System and Related Disorders (C27351) &gt; Immune System Disorder (C3507) &gt; Hypersensitivity (C3114) &gt; Allergic Reaction (C114476) </t>
  </si>
  <si>
    <t xml:space="preserve">Property or Attribute (C20189) &gt; Person/Individual Attribute (C171087) &gt; Personal Attribute (C19332) &gt; Blood Type (C61009) </t>
  </si>
  <si>
    <t xml:space="preserve">Conceptual Entity (C20181) &gt; Miscellaneous Molecular Biology Terms (C19896) &gt; Rh Factor (C67517)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</si>
  <si>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Feelings Question (C173160) &gt; Distress Question (C173348) &gt; Able to Concentrate (C105891) </t>
  </si>
  <si>
    <t xml:space="preserve">Property or Attribute (C20189) &gt; Status (C25688) &gt; Health Status (C16669) &gt; Disability (C21007) </t>
  </si>
  <si>
    <t xml:space="preserve">Property or Attribute (C20189) &gt; Status (C25688) &gt; Health Status (C16669) &gt; Individual Physical Condition (C106492) </t>
  </si>
  <si>
    <t xml:space="preserve">Disease, Disorder or Finding (C7057) &gt; Disease or Disorder (C2991) &gt; Psychiatric Disorder (C2893) &gt; Cognitive Dysfunction (C46083) &gt; Cognitive Disturbance (C27101) &gt; Emotional Problem (C114900)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</si>
  <si>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MFIS Questionnaire Question (C113869) &gt; MFIS - Have Difficulty Making Decisions (C113977) </t>
  </si>
  <si>
    <t xml:space="preserve">Biological Process (C17828) &gt; Organismal Process (C19988) &gt; Neurologic Process (C21074) &gt; Mental Process (C16840) &gt; Recollect (C122669) </t>
  </si>
  <si>
    <t xml:space="preserve">Conceptual Entity (C20181) &gt; Difficulty (C62189)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</si>
  <si>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Have Trouble or Difficulty Question (C173398) &gt; Have Difficulty Hearing (C125736) </t>
  </si>
  <si>
    <t xml:space="preserve">Disease, Disorder or Finding (C7057) &gt; Disease or Disorder (C2991) &gt; Non-Neoplastic Disorder (C53529) &gt; Non-Neoplastic Disorder by Site (C53531) &gt; Non-Neoplastic Head and Neck Disorder (C27663) &gt; Non-Neoplastic Ear Disorder (C27652) &gt; Hearing Disorder (C3078) &gt; Hearing Impairment (C50576) &gt; Hearing Loss (C35731) &gt; Deafness (C27644) </t>
  </si>
  <si>
    <t xml:space="preserve">Disease, Disorder or Finding (C7057) &gt; Disease or Disorder (C2991) &gt; Disorder by Site (C27551) &gt; Vision Disorder (C35126) </t>
  </si>
  <si>
    <t xml:space="preserve">Disease, Disorder or Finding (C7057) &gt; Disease or Disorder (C2991) &gt; Non-Neoplastic Disorder (C53529) &gt; Non-Neoplastic Disorder by Site (C53531) &gt; Non-Neoplastic Vision Disorder (C53534) &gt; Blindness (C97109) </t>
  </si>
  <si>
    <t xml:space="preserve">Manufactured Object (C97325) &gt; Diagnostic, Therapeutic, or Research Equipment (C19238) &gt; Corrective Lens (C87188) &gt; Glasses (C87148) </t>
  </si>
  <si>
    <t xml:space="preserve">Disease, Disorder or Finding (C7057) &gt; Finding (C3367) &gt; Finding by Site or System (C36278) &gt; Nervous System Finding (C36280) &gt; Neurological Signs and Symptoms (C3837) &gt; Motor Manifestations (C5039) &gt; Ambulation Difficulty (C50458) </t>
  </si>
  <si>
    <t xml:space="preserve">Property or Attribute (C20189) &gt; Qualifier (C41009) &gt; Clinical or Research Assessment Answer (C91106) &gt; Ability Answer (C175322) &gt; Needs Help to Use Stairs (C131952) </t>
  </si>
  <si>
    <t xml:space="preserve">Activity (C43431) &gt; Action (C25404) &gt; Instruction Imperative (C64913) &gt; Clean (C65076) &gt; Wash (C65077) </t>
  </si>
  <si>
    <t xml:space="preserve">Activity (C43431) &gt; Action (C25404) &gt; Bathing (C86050) </t>
  </si>
  <si>
    <t xml:space="preserve">As of </t>
  </si>
  <si>
    <t>Total count of CDEs assessed</t>
  </si>
  <si>
    <t>Total CDEs per domain</t>
  </si>
  <si>
    <t>SARS Coronavirus 2 (C169076)
Test (C47891)
Administered (C25382)
Occurrence Indicator (C127786)</t>
  </si>
  <si>
    <t>sars cov 2 tested occurrence tested for covid 19</t>
  </si>
  <si>
    <t>Meta Mapping (777):</t>
  </si>
  <si>
    <t>SARS Coronavirus 2 (C169076)
Test (C47891)
Type (C25284)</t>
  </si>
  <si>
    <t>sars cov 2 test covid 19 infection detection test result</t>
  </si>
  <si>
    <t>Meta Mapping (831):</t>
  </si>
  <si>
    <t>C1511790</t>
  </si>
  <si>
    <t xml:space="preserve">Result (Experimental Result </t>
  </si>
  <si>
    <t xml:space="preserve">MTH,NCI,NLMSubSyn </t>
  </si>
  <si>
    <t>sars cov 2 test date and time date and time test administered</t>
  </si>
  <si>
    <t>C2826247</t>
  </si>
  <si>
    <t>SARS-CoV-2 Test Date and Time Indicator</t>
  </si>
  <si>
    <t>Was the date and time that the test was administered unknown, or not applicable or not reported?</t>
  </si>
  <si>
    <t>SARS Coronavirus 2 (C169076)
Test (C47891)
Administered (C25382)
Date and Time (C37939)
Indicator (C25180)</t>
  </si>
  <si>
    <t>sars cov 2 test date and time the date and time test unknown not applicable not reported</t>
  </si>
  <si>
    <t>Meta Mapping (558):</t>
  </si>
  <si>
    <t>C1264639</t>
  </si>
  <si>
    <t xml:space="preserve">Date-time (Date/Time </t>
  </si>
  <si>
    <t xml:space="preserve">MTH,NCI,SNOMEDCT_US </t>
  </si>
  <si>
    <t>C0439673</t>
  </si>
  <si>
    <t xml:space="preserve">UNKNOWN (Unknown </t>
  </si>
  <si>
    <t xml:space="preserve">CHV,HL7V3.0,LNC,MTH,NCI,NCI_CDISC,NCI_CTDC,NCI_FDA,NCI_GDC,NCI_ICDC,NCI_NCI-HL7,NCI_PCDC,NCI_UCUM,NCI_caDSR,SNOMEDCT_US </t>
  </si>
  <si>
    <t>C1706613</t>
  </si>
  <si>
    <t xml:space="preserve">NOT_REPORTED (Not Stated </t>
  </si>
  <si>
    <t xml:space="preserve">MTH,NCI_CTDC,NCI_caDSR,NLMSubSyn </t>
  </si>
  <si>
    <t>C1272460</t>
  </si>
  <si>
    <t xml:space="preserve">Not applicable (Not Applicable </t>
  </si>
  <si>
    <t xml:space="preserve">CHV,HL7V3.0,LNC,MTH,NCI,NCI_CDISC,NCI_FDA,NCI_GDC,NCI_ICDC,NCI_UCUM,NCI_caDSR,SNOMEDCT_US </t>
  </si>
  <si>
    <t>SARS-CoV-2 Test Overall Result*</t>
  </si>
  <si>
    <t>If tested, what was the result?</t>
  </si>
  <si>
    <t>SARS Coronavirus 2 (C169076)
Test (C47891)
Overall (C25605)
Outcome (C20200)</t>
  </si>
  <si>
    <t>sars cov 2 test result test result</t>
  </si>
  <si>
    <t>Meta Mapping (818):</t>
  </si>
  <si>
    <t>sars cov 2 test date result sars cov 2 test results</t>
  </si>
  <si>
    <t>Meta Mapping (768):</t>
  </si>
  <si>
    <t>C0456984</t>
  </si>
  <si>
    <t xml:space="preserve">test results (Test Result </t>
  </si>
  <si>
    <t xml:space="preserve">CHV,LNC,MTH,NCI,NLMSubSyn,SNOMEDCT_US </t>
  </si>
  <si>
    <t xml:space="preserve">DATE (Date in time </t>
  </si>
  <si>
    <t xml:space="preserve">CHV,LNC,MSH,MTH,NCI,NCI_BRIDG_5_3,NCI_CareLex,NCI_NICHD,NCI_caDSR,SNOMEDCT_US </t>
  </si>
  <si>
    <t>Overall Health Condition</t>
  </si>
  <si>
    <t xml:space="preserve">Would you say your health in general is excellent, very good, good, fair, or poor?
</t>
  </si>
  <si>
    <t>Overall (C25605)
Health (C25178)
Condition (C25457)
Status (C25688)</t>
  </si>
  <si>
    <t>Person, History &amp; Exposures, Healthcare</t>
  </si>
  <si>
    <t>health condition health in general is excellent very good good fair poor</t>
  </si>
  <si>
    <t>C0679215</t>
  </si>
  <si>
    <t xml:space="preserve">health condition (health and disease </t>
  </si>
  <si>
    <t xml:space="preserve">AOD,CHV,NLMSubSyn </t>
  </si>
  <si>
    <t>C1961136</t>
  </si>
  <si>
    <t xml:space="preserve">Excellent (Excellent (qualifier value </t>
  </si>
  <si>
    <t xml:space="preserve">LNC,MTH,NCI,NCI_FDA,NCI_ICDC,NCI_caDSR,SNOMEDCT_US </t>
  </si>
  <si>
    <t>C3641766</t>
  </si>
  <si>
    <t xml:space="preserve">Very Poor </t>
  </si>
  <si>
    <t xml:space="preserve">LNC,NCI,NCI_ICDC,NCI_caDSR </t>
  </si>
  <si>
    <t>C0205170</t>
  </si>
  <si>
    <t xml:space="preserve">Good </t>
  </si>
  <si>
    <t xml:space="preserve">CHV,LNC,MTH,NCI,NCI_FDA,NCI_caDSR,SNMI,SNOMEDCT_US </t>
  </si>
  <si>
    <t>C2911689</t>
  </si>
  <si>
    <t xml:space="preserve">Fair (Fair (qualifier </t>
  </si>
  <si>
    <t xml:space="preserve">LNC,MTH,NCI,NCI_FDA,SNOMEDCT_US </t>
  </si>
  <si>
    <t>travel history in 14 days onset symptoms illness person travel within 14 days prior to symptom onset</t>
  </si>
  <si>
    <t>Meta Mapping (710):</t>
  </si>
  <si>
    <t>C0489542</t>
  </si>
  <si>
    <t xml:space="preserve">Travel History (History of travel </t>
  </si>
  <si>
    <t>C4071839</t>
  </si>
  <si>
    <t xml:space="preserve">14 days </t>
  </si>
  <si>
    <t>C0277793</t>
  </si>
  <si>
    <t xml:space="preserve">onset illness (Onset of illness </t>
  </si>
  <si>
    <t xml:space="preserve">AOD,CHV,CSP,MTH,NLMSubSyn,SNMI,SNOMEDCT_US </t>
  </si>
  <si>
    <t>C0332152</t>
  </si>
  <si>
    <t xml:space="preserve">Prior to (Before </t>
  </si>
  <si>
    <t xml:space="preserve">CHV,LNC,MTH,NCI,NCI_CDISC,NCI_caDSR,SNMI,SNOMEDCT_US </t>
  </si>
  <si>
    <t>Travel (C165585)
Destination (C165585) 
State (C87194)
Code (C25162)</t>
  </si>
  <si>
    <t>travel destination state unites states state</t>
  </si>
  <si>
    <t>Meta Mapping (603):</t>
  </si>
  <si>
    <t>C0040802</t>
  </si>
  <si>
    <t xml:space="preserve">Travel (travel </t>
  </si>
  <si>
    <t xml:space="preserve">AOD,CHV,CSP,LCH,LCH_NW,LNC,MSH,MTH,NCI,SNOMEDCT_US </t>
  </si>
  <si>
    <t>C1521840</t>
  </si>
  <si>
    <t xml:space="preserve">Destination (Target </t>
  </si>
  <si>
    <t>C1301808</t>
  </si>
  <si>
    <t xml:space="preserve">State (Geographic state </t>
  </si>
  <si>
    <t xml:space="preserve">CHV,HL7V3.0,LNC,MTH,NCI,NCI_CDISC,SNOMEDCT_US </t>
  </si>
  <si>
    <t xml:space="preserve">Travel Destination Country 
</t>
  </si>
  <si>
    <t xml:space="preserve">What Country (s)?  (Select as many as apply) 
</t>
  </si>
  <si>
    <t>Travel (C165585)
Destination (C165585) 
Country (C25464)
Code (C25162)</t>
  </si>
  <si>
    <t>travel destination country country</t>
  </si>
  <si>
    <t>C1511538</t>
  </si>
  <si>
    <t xml:space="preserve">Country (Country Code </t>
  </si>
  <si>
    <t xml:space="preserve">HL7V2.5,MTH,NCI,NCI_BRIDG_5_3,NCI_CareLex </t>
  </si>
  <si>
    <t xml:space="preserve">Recent Travel Date of Arrival in the 14 days prior to onset of symptoms or illness </t>
  </si>
  <si>
    <t xml:space="preserve">Date of arrival at place of visited:  </t>
  </si>
  <si>
    <t>Fourteen (C113428)
Day (C25301) 
Prior (C25629) 
Symptom Onset (C124353)
Or (C37998)
Sickness (C107499)
Recent (C25280)
Travel (C53462)
Arrival (C53463)
Date (C25164)</t>
  </si>
  <si>
    <t>recent travel date arrival in the 14 days prior onset symptoms illness date arrival at place visited</t>
  </si>
  <si>
    <t>Meta Mapping (543):</t>
  </si>
  <si>
    <t>C0332185</t>
  </si>
  <si>
    <t xml:space="preserve">Recent </t>
  </si>
  <si>
    <t xml:space="preserve">HL7V3.0,MTH </t>
  </si>
  <si>
    <t>C1706079</t>
  </si>
  <si>
    <t xml:space="preserve">Arrival (Arrival - action </t>
  </si>
  <si>
    <t>Event</t>
  </si>
  <si>
    <t>C1704765</t>
  </si>
  <si>
    <t xml:space="preserve">Place (Place - dosing instruction imperative </t>
  </si>
  <si>
    <t>C1512346</t>
  </si>
  <si>
    <t xml:space="preserve">visit (Patient Visit </t>
  </si>
  <si>
    <t xml:space="preserve">HL7V3.0,LNC,MTH,NCI,NCI_CDISC-GLOSS,NCI_ICDC,NCI_caDSR,NLMSubSyn </t>
  </si>
  <si>
    <t xml:space="preserve">Recent Travel Date of Return in the 14 days prior to onset of symptoms or illness </t>
  </si>
  <si>
    <t xml:space="preserve">Date of departure from the place visited:  </t>
  </si>
  <si>
    <t>Fourteen (C113428)
Day (C25301) 
Prior (C25629) 
Symptom Onset (C124353)
Or (C37998)
Sickness (C107499)
Recent (C25280)
Travel (C53462)
Return (C71900)
Date (C25164)</t>
  </si>
  <si>
    <t>recent travel date return in the 14 days prior to onset symptoms illness date departure place visited</t>
  </si>
  <si>
    <t>C0332156</t>
  </si>
  <si>
    <t xml:space="preserve">Return (Return to (contextual qualifier (qualifier value </t>
  </si>
  <si>
    <t>C1555578</t>
  </si>
  <si>
    <t xml:space="preserve">departure (departure - ActRelationshipType </t>
  </si>
  <si>
    <t xml:space="preserve">Common Terminology Criteria for Adverse Events Version 4.0 Low Level Term Name </t>
  </si>
  <si>
    <t xml:space="preserve">What is the CTCAE Low level term for the adverse event? </t>
  </si>
  <si>
    <t>Adverse Event (C41331)
Common Terminology Criteria for Adverse Events (C49704)
Term (C45559)
Version (C25714)
Integer (C45255) 
Name (C42614)</t>
  </si>
  <si>
    <t>COVID; Clinical; Adverse Events</t>
  </si>
  <si>
    <t>common terminology criteria adverse events  low level term name ctcae low level term adverse event</t>
  </si>
  <si>
    <t>Meta Mapping (556):</t>
  </si>
  <si>
    <t>C5239461</t>
  </si>
  <si>
    <t xml:space="preserve">Common Name </t>
  </si>
  <si>
    <t xml:space="preserve">MTH,NCI,NCI_BRIDG_5_3 </t>
  </si>
  <si>
    <t>C0600281</t>
  </si>
  <si>
    <t xml:space="preserve">Terminology (Nomenclature </t>
  </si>
  <si>
    <t xml:space="preserve">CHV,CSP,MSH,MTH,NCI,NCI_CDISC-GLOSS </t>
  </si>
  <si>
    <t>C0243161</t>
  </si>
  <si>
    <t xml:space="preserve">Criteria (criteria </t>
  </si>
  <si>
    <t xml:space="preserve">HL7V3.0,MSH,NCI </t>
  </si>
  <si>
    <t>C0877248</t>
  </si>
  <si>
    <t xml:space="preserve">adverse events (Adverse event </t>
  </si>
  <si>
    <t xml:space="preserve">CHV,LNC,MTH,NCI,NCI_BRIDG_3_0_3,NCI_BRIDG_5_3,NCI_CDISC,NCI_CDISC-GLOSS,NCI_FDA,NCI_GDC,NCI_ICDC,NCI_NCI-GLOSS,NCI_PCDC,NCI_caDSR,NLMSubSyn,SNOMEDCT_VET </t>
  </si>
  <si>
    <t>C2347090</t>
  </si>
  <si>
    <t xml:space="preserve">Low Level Term (MedDRA Low Level Term </t>
  </si>
  <si>
    <t>C1516728</t>
  </si>
  <si>
    <t xml:space="preserve">CTCAE (National Cancer Institute common terminology criteria for adverse events </t>
  </si>
  <si>
    <t xml:space="preserve">MTH,NCI,NCI_CDISC,NCI_PCDC,SNOMEDCT_US </t>
  </si>
  <si>
    <t>Adverse Event Related to Study Treatment Indicator</t>
  </si>
  <si>
    <t>Was the adverse event related to the study treatment?</t>
  </si>
  <si>
    <t>Adverse Event (C41331)
Therapeutic Procedure (C49236)
Causality (C82552)
Assessment (C25217)
Indicator (C25180)</t>
  </si>
  <si>
    <t>adverse event related to study treatment adverse event related study treatment</t>
  </si>
  <si>
    <t>Meta Mapping (559):</t>
  </si>
  <si>
    <t>C2981656</t>
  </si>
  <si>
    <t xml:space="preserve">ADVERSE EVENT TREATMENT (Adverse Event Treatment </t>
  </si>
  <si>
    <t>C0439849</t>
  </si>
  <si>
    <t xml:space="preserve">Related (Relationships </t>
  </si>
  <si>
    <t xml:space="preserve">CHV,HL7V2.5,LNC,MTH,NCI,NCI_caDSR,SNOMEDCT_US </t>
  </si>
  <si>
    <t>C2603343</t>
  </si>
  <si>
    <t xml:space="preserve">Study </t>
  </si>
  <si>
    <t>Adverse Event Due to Congenital Anomaly Indicator</t>
  </si>
  <si>
    <t>Was the adverse event due to a congential anomaly?</t>
  </si>
  <si>
    <t>Adverse Event (C41331)
Congenital Abnormality (C2849)
Causality (C82552)
Assessment (C25217)
Indicator (C25180)</t>
  </si>
  <si>
    <t>Meta Mapping (569):</t>
  </si>
  <si>
    <t xml:space="preserve">ADVERSE EVENT (Adverse event </t>
  </si>
  <si>
    <t>C0000768</t>
  </si>
  <si>
    <t xml:space="preserve">CONGENITAL ANOMALY (Congenital Abnormality </t>
  </si>
  <si>
    <t xml:space="preserve">AOD,CCS,CHV,COSTAR,CSP,CST,ICD10CM,ICD9CM,ICPC,LCH,LNC,MEDLINEPLUS,MSH,MTH,NCI,NCI_CDISC,NCI_FDA,NCI_NICHD,NLMSubSyn,SNM,SNMI,SNOMEDCT_US,SNOMEDCT_VET </t>
  </si>
  <si>
    <t>Congenital Abnormality</t>
  </si>
  <si>
    <t>Adverse Event Start Date</t>
  </si>
  <si>
    <t xml:space="preserve">What date did the adverse event start? 
</t>
  </si>
  <si>
    <t xml:space="preserve">Adverse Event (C41331)
Start Date (C68616)  </t>
  </si>
  <si>
    <t>adverse event start date date adverse event start</t>
  </si>
  <si>
    <t>Meta Mapping (694):</t>
  </si>
  <si>
    <t>C2697888</t>
  </si>
  <si>
    <t xml:space="preserve">Adverse Event Start Date </t>
  </si>
  <si>
    <t>Adverse Event Start Time</t>
  </si>
  <si>
    <t>What time did the adverse event start?</t>
  </si>
  <si>
    <t>Adverse Event (C41331)
Start Time (C78441)</t>
  </si>
  <si>
    <t>adverse event start time time adverse event start</t>
  </si>
  <si>
    <t>C2697889</t>
  </si>
  <si>
    <t xml:space="preserve">Adverse Event Start Time </t>
  </si>
  <si>
    <t xml:space="preserve">Adverse Event End Date 
</t>
  </si>
  <si>
    <t>What date did the adverse event end?</t>
  </si>
  <si>
    <t>Adverse Event (C41331)
End Date (C68617)</t>
  </si>
  <si>
    <t>adverse event end date date adverse event end</t>
  </si>
  <si>
    <t>C2697886</t>
  </si>
  <si>
    <t xml:space="preserve">Adverse Event End Date </t>
  </si>
  <si>
    <t xml:space="preserve">Adverse Event End Time
</t>
  </si>
  <si>
    <t>What time did the adverse event end?</t>
  </si>
  <si>
    <t>Adverse Event (C41331)
End Time (C82573)</t>
  </si>
  <si>
    <t>adverse event end time time adverse event end</t>
  </si>
  <si>
    <t>C2826658</t>
  </si>
  <si>
    <t xml:space="preserve">Adverse Event End Time </t>
  </si>
  <si>
    <t>Adverse Event Ongoing Indicator</t>
  </si>
  <si>
    <t>Is the adverse event ongoing?</t>
  </si>
  <si>
    <t>Adverse Event (C41331)
Continue (C53279)
Indicator (C25180)</t>
  </si>
  <si>
    <t>adverse event ongoing adverse event ongoing</t>
  </si>
  <si>
    <t>C2826663</t>
  </si>
  <si>
    <t xml:space="preserve">Adverse Event Ongoing </t>
  </si>
  <si>
    <t xml:space="preserve">Adverse Event Severity Grade </t>
  </si>
  <si>
    <t>What is the Adverse Event Grade?</t>
  </si>
  <si>
    <t xml:space="preserve">Adverse Event (C41331)
Severity (C25676)
Grade (C48309)
</t>
  </si>
  <si>
    <t>adverse event severity adverse event grade</t>
  </si>
  <si>
    <t>Meta Mapping (919):</t>
  </si>
  <si>
    <t>C5237777</t>
  </si>
  <si>
    <t xml:space="preserve">MTH,NCI,NCI_ICDC,NCI_PCDC </t>
  </si>
  <si>
    <t xml:space="preserve">SARS-CoV-2 Test Processing Location Type </t>
  </si>
  <si>
    <t xml:space="preserve">What type of testing location was used? </t>
  </si>
  <si>
    <t>SARS Coronavirus 2 (C169076)
Test (C47891)
Processing (C48177)
Location (C25341)
Type (C25284)</t>
  </si>
  <si>
    <t>COVID; Disease Status &amp; Care Setting; SARS Coronavirus 2 Test</t>
  </si>
  <si>
    <t>Meta Mapping (633):</t>
  </si>
  <si>
    <t>C1547386</t>
  </si>
  <si>
    <t>C0450429</t>
  </si>
  <si>
    <t xml:space="preserve">CHV,LCH,LNC,MTH,NCI,NCI_CDISC,NCI_CareLex,NCI_caDSR,SNOMEDCT_US </t>
  </si>
  <si>
    <t>sars cov 2 test processing location  testing location</t>
  </si>
  <si>
    <t>adverse event congenital anomaly adverse event congential anomaly</t>
  </si>
  <si>
    <t xml:space="preserve">Performed </t>
  </si>
  <si>
    <t xml:space="preserve">General Qualifier </t>
  </si>
  <si>
    <t xml:space="preserve">Excellent </t>
  </si>
  <si>
    <t xml:space="preserve">Fair </t>
  </si>
  <si>
    <t xml:space="preserve">Fourteen </t>
  </si>
  <si>
    <t xml:space="preserve">Symptom Onset </t>
  </si>
  <si>
    <t xml:space="preserve">Prior </t>
  </si>
  <si>
    <t xml:space="preserve">Travel </t>
  </si>
  <si>
    <t xml:space="preserve">Country </t>
  </si>
  <si>
    <t xml:space="preserve">Arrival </t>
  </si>
  <si>
    <t xml:space="preserve">Return </t>
  </si>
  <si>
    <t xml:space="preserve">Common Terminology Criteria for Adverse Events </t>
  </si>
  <si>
    <t xml:space="preserve">Criterion </t>
  </si>
  <si>
    <t xml:space="preserve">Adverse Event </t>
  </si>
  <si>
    <t xml:space="preserve">MedDRA Low Level Term </t>
  </si>
  <si>
    <t xml:space="preserve">Adverse Event Treatment </t>
  </si>
  <si>
    <t xml:space="preserve">Congenital Abnormality </t>
  </si>
  <si>
    <t xml:space="preserve">Adverse Event Start Date Time </t>
  </si>
  <si>
    <t xml:space="preserve">Adverse Event End Date Time </t>
  </si>
  <si>
    <t xml:space="preserve">Processing </t>
  </si>
  <si>
    <t>C27993</t>
  </si>
  <si>
    <t>C82488</t>
  </si>
  <si>
    <t>C104315</t>
  </si>
  <si>
    <t>C64975</t>
  </si>
  <si>
    <t>C82489</t>
  </si>
  <si>
    <t>C113428</t>
  </si>
  <si>
    <t>C124353</t>
  </si>
  <si>
    <t xml:space="preserve">C25629 </t>
  </si>
  <si>
    <t xml:space="preserve">C165585 </t>
  </si>
  <si>
    <t>C25464</t>
  </si>
  <si>
    <t>C25280</t>
  </si>
  <si>
    <t>C53463</t>
  </si>
  <si>
    <t>C71900</t>
  </si>
  <si>
    <t>C49704</t>
  </si>
  <si>
    <t>C25466</t>
  </si>
  <si>
    <t>C41331</t>
  </si>
  <si>
    <t>C71886</t>
  </si>
  <si>
    <t>C88082</t>
  </si>
  <si>
    <t>C2849</t>
  </si>
  <si>
    <t>C78536</t>
  </si>
  <si>
    <t>C83215</t>
  </si>
  <si>
    <t>C78537</t>
  </si>
  <si>
    <t>C83201</t>
  </si>
  <si>
    <t>C83051</t>
  </si>
  <si>
    <t>C166200</t>
  </si>
  <si>
    <t>C48177</t>
  </si>
  <si>
    <t>(C16210)</t>
  </si>
  <si>
    <t xml:space="preserve"> Individual Physical Condition</t>
  </si>
  <si>
    <t>C106492</t>
  </si>
  <si>
    <t>Processing</t>
  </si>
  <si>
    <t>SARS-CoV-2 Test Type</t>
  </si>
  <si>
    <t>Activity (C43431) &gt; Clinical or Research Activity (C16203) &gt; HealthCare Activity (C16205) &gt; Diagnostic Procedure (C18020) &gt; Detection (C16210)</t>
  </si>
  <si>
    <t xml:space="preserve">Property or Attribute (C20189) &gt; Qualifier (C41009) &gt; General Qualifier (C27993) </t>
  </si>
  <si>
    <t xml:space="preserve">Property or Attribute (C20189) &gt; Qualifier (C41009) &gt; Clinical or Research Assessment Answer (C91106) &gt; Excellent (C82488) </t>
  </si>
  <si>
    <t xml:space="preserve">Property or Attribute (C20189) &gt; Qualifier (C41009) &gt; Clinical or Research Assessment Answer (C91106) &gt; Very Poor (C104315) </t>
  </si>
  <si>
    <t xml:space="preserve">Property or Attribute (C20189) &gt; Qualifier (C41009) &gt; Clinical or Research Assessment Answer (C91106) &gt; Good (C64975) </t>
  </si>
  <si>
    <t xml:space="preserve">Property or Attribute (C20189) &gt; Qualifier (C41009) &gt; Clinical or Research Assessment Answer (C91106) &gt; Fair (C82489) </t>
  </si>
  <si>
    <t xml:space="preserve">Property or Attribute (C20189) &gt; Number (C25337) &gt; Number Type (C62438) &gt; Whole Number (C62440) &gt; Natural Number (C62439) &gt; Fourteen (C113428) </t>
  </si>
  <si>
    <t xml:space="preserve">Property or Attribute (C20189) &gt; Qualifier (C41009) &gt; Temporal Qualifier (C21514) &gt; Onset (C25279) &gt; Symptom Onset (C124353) </t>
  </si>
  <si>
    <t xml:space="preserve">Property or Attribute (C20189) &gt; Qualifier (C41009) &gt; Temporal Qualifier (C21514) &gt; Prior (C25629) </t>
  </si>
  <si>
    <t>Travel Destination Country</t>
  </si>
  <si>
    <t xml:space="preserve">Conceptual Entity (C20181) &gt; Geographic Area (C16632) &gt; Country (C25464) </t>
  </si>
  <si>
    <t xml:space="preserve">Property or Attribute (C20189) &gt; Qualifier (C41009) &gt; Temporal Qualifier (C21514) &gt; Recent (C25280) </t>
  </si>
  <si>
    <t xml:space="preserve">Activity (C43431) &gt; Action (C25404) &gt; Arrival (C53463) </t>
  </si>
  <si>
    <t xml:space="preserve">Activity (C43431) &gt; Action (C25404) &gt; Return (C71900) </t>
  </si>
  <si>
    <t xml:space="preserve">Conceptual Entity (C20181) &gt; Intellectual Property (C97331) &gt; Classification (C25161) &gt; Adverse Event Classification (C48276) &gt; Common Terminology Criteria for Adverse Events (C49704) </t>
  </si>
  <si>
    <t xml:space="preserve">Conceptual Entity (C20181) &gt; Criterion (C25466) </t>
  </si>
  <si>
    <t xml:space="preserve">Disease, Disorder or Finding (C7057) &gt; Finding (C3367) &gt; Finding by Cause (C36291) &gt; Adverse Event (C41331) </t>
  </si>
  <si>
    <t xml:space="preserve">Conceptual Entity (C20181) &gt; Terminology Entity (C42698) &gt; Linguistic Form (C84268) &gt; Term (C45559) &gt; MedDRA Low Level Term (C71886) </t>
  </si>
  <si>
    <t xml:space="preserve">Activity (C43431) &gt; Clinical or Research Activity (C16203) &gt; Intervention or Procedure (C25218) &gt; Therapeutic Procedure (C49236) &gt; Adverse Event Treatment (C88082) </t>
  </si>
  <si>
    <t xml:space="preserve">Disease, Disorder or Finding (C7057) &gt; Disease or Disorder (C2991) &gt; Non-Neoplastic Disorder (C53529) &gt; Non-Neoplastic Disorder by Special Category (C53547) &gt; Congenital or Acquired Anatomic Abnormality (C36287) &gt; Congenital Abnormality (C2849) </t>
  </si>
  <si>
    <t xml:space="preserve">Property or Attribute (C20189) &gt; Qualifier (C41009) &gt; Temporal Qualifier (C21514) &gt; Date (C25164) &gt; Start Date (C68616) &gt; Adverse Event Start Date (C78536) </t>
  </si>
  <si>
    <t xml:space="preserve">Property or Attribute (C20189) &gt; Qualifier (C41009) &gt; Temporal Qualifier (C21514) &gt; Date and Time (C37939) &gt; Observation Start Date Time (C82517) &gt; Adverse Event Start Date Time (C83215) </t>
  </si>
  <si>
    <t>Adverse Event End Date</t>
  </si>
  <si>
    <t xml:space="preserve">Property or Attribute (C20189) &gt; Qualifier (C41009) &gt; Temporal Qualifier (C21514) &gt; Date (C25164) &gt; End Date (C68617) &gt; Adverse Event End Date (C78537) </t>
  </si>
  <si>
    <t>Adverse Event End Time</t>
  </si>
  <si>
    <t xml:space="preserve">Property or Attribute (C20189) &gt; Qualifier (C41009) &gt; Temporal Qualifier (C21514) &gt; Date and Time (C37939) &gt; Observation End Date Time (C82516) &gt; Adverse Event End Date Time (C83201) </t>
  </si>
  <si>
    <t xml:space="preserve">Conceptual Entity (C20181) &gt; Indicator (C25180) &gt; Event Occurrence Indicator (C82438) &gt; Adverse Event Ongoing (C83051) </t>
  </si>
  <si>
    <t xml:space="preserve">Disease, Disorder or Finding (C7057) &gt; Finding (C3367) &gt; Finding by Cause (C36291) &gt; Adverse Event (C41331) &gt; Adverse Event by Severity (C52680) &gt; Adverse Event Severity Grade (C166200) </t>
  </si>
  <si>
    <t xml:space="preserve">Count CDE Concept Lineage Done </t>
  </si>
  <si>
    <t>NCIt concept lineage</t>
  </si>
  <si>
    <t>Unique NCIt concepts hierarchies for CDEs mapped</t>
  </si>
  <si>
    <t>Comments</t>
  </si>
  <si>
    <t>First Name</t>
  </si>
  <si>
    <t>Middle Name</t>
  </si>
  <si>
    <t>Person (C25190)
First Name (C40974)</t>
  </si>
  <si>
    <t>Person (C25190)
Middle (C25569)
Name (C25191)</t>
  </si>
  <si>
    <t>Address City Name</t>
  </si>
  <si>
    <t>Address State Code</t>
  </si>
  <si>
    <t>Address County Name</t>
  </si>
  <si>
    <t>Address Postal Code</t>
  </si>
  <si>
    <t>City</t>
  </si>
  <si>
    <t>State</t>
  </si>
  <si>
    <t>County</t>
  </si>
  <si>
    <t>Postal Code</t>
  </si>
  <si>
    <t>Address (C25407)
City (C25160)
Name (C42614)</t>
  </si>
  <si>
    <t>Address (C25407) 
State (C87194)
Code (C25162)</t>
  </si>
  <si>
    <t>Address (C25407) 
County (C49292)
Name (C42614)</t>
  </si>
  <si>
    <t>Address (C25407)
Postal Code (C25621)</t>
  </si>
  <si>
    <t>Parent's Current Educational Attainment</t>
  </si>
  <si>
    <t>Parent (C42709)
Education Level (C17953)</t>
  </si>
  <si>
    <t>Person;Pediatrics;Education;SDOH education level</t>
  </si>
  <si>
    <t>Sexual Orientation Expanded Status</t>
  </si>
  <si>
    <t>If none of the first set describe you, do any of the following options?</t>
  </si>
  <si>
    <t xml:space="preserve">Person (C25190)
Sexual Orientation (C84361)
Expand (C96889)
Status (C25688) </t>
  </si>
  <si>
    <t>first name first name</t>
  </si>
  <si>
    <t xml:space="preserve">First Name </t>
  </si>
  <si>
    <t>C1443235</t>
  </si>
  <si>
    <t xml:space="preserve">LNC,MTH,NCI,NCI_ICDC,NLMSubSyn,SNOMEDCT_US </t>
  </si>
  <si>
    <t>middle name middle name</t>
  </si>
  <si>
    <t xml:space="preserve">Middle name </t>
  </si>
  <si>
    <t>C2598119</t>
  </si>
  <si>
    <t xml:space="preserve">HL7V3.0,LNC,MTH,SNOMEDCT_US </t>
  </si>
  <si>
    <t xml:space="preserve">CHV,LNC,MTH,NCI,NCI_BRIDG_3_0_3,NCI_BRIDG_5_3,NCI_CDISC,NCI_NICHD,NCI_caDSR,SNOMEDCT_US </t>
  </si>
  <si>
    <t xml:space="preserve">City (Cities </t>
  </si>
  <si>
    <t>C0008848</t>
  </si>
  <si>
    <t xml:space="preserve">CHV,CSP,LNC,MSH,MTH,NCI,NCI_CDISC,NCI_NICHD,SNOMEDCT_US </t>
  </si>
  <si>
    <t>address state state</t>
  </si>
  <si>
    <t>Meta Mapping (623):</t>
  </si>
  <si>
    <t>address county county</t>
  </si>
  <si>
    <t xml:space="preserve">CHV,LNC,NCI </t>
  </si>
  <si>
    <t>address postal postal code</t>
  </si>
  <si>
    <t xml:space="preserve">Postal Code </t>
  </si>
  <si>
    <t>C1514254</t>
  </si>
  <si>
    <t xml:space="preserve">HL7V3.0,LNC,MTH,NCI,NCI_CDISC,NCI_NICHD </t>
  </si>
  <si>
    <t>parent educational attainment highest grade level of school parent completed highest degree parent</t>
  </si>
  <si>
    <t xml:space="preserve">Parent Educational Attainment (Parents Educational Background </t>
  </si>
  <si>
    <t>C0680057</t>
  </si>
  <si>
    <t xml:space="preserve">AOD,MTH,NLMSubSyn </t>
  </si>
  <si>
    <t xml:space="preserve">CHV,LNC,MTH,NCI,NCI_caDSR,SNMI,SNOMEDCT_US </t>
  </si>
  <si>
    <t xml:space="preserve">Level (Levels (qualifier value) </t>
  </si>
  <si>
    <t>C0441889</t>
  </si>
  <si>
    <t xml:space="preserve">CHV,MTH,NCI,NCI_caDSR,SNOMEDCT_US </t>
  </si>
  <si>
    <t xml:space="preserve">CHV,LNC,MTH,NCI,NCI_CDISC,NCI_FDA,NCI_caDSR,SNMI,SNOMEDCT_US </t>
  </si>
  <si>
    <t>sexual orientation expanded</t>
  </si>
  <si>
    <t>Meta Mapping (901):</t>
  </si>
  <si>
    <t xml:space="preserve">AOD,CHV,CSP,LNC,MSH,MTH,NCI,NLMSubSyn,SNMI,SNOMEDCT_US </t>
  </si>
  <si>
    <t xml:space="preserve">Expanded (Expanding </t>
  </si>
  <si>
    <t>C0205229</t>
  </si>
  <si>
    <t xml:space="preserve">CHV,LNC,NCI,SNMI,SNOMEDCT_US </t>
  </si>
  <si>
    <t xml:space="preserve">Middle Name </t>
  </si>
  <si>
    <t xml:space="preserve">Postal </t>
  </si>
  <si>
    <t xml:space="preserve">Expand </t>
  </si>
  <si>
    <t>C188268</t>
  </si>
  <si>
    <t>C25621</t>
  </si>
  <si>
    <t>C96889</t>
  </si>
  <si>
    <t>address city city</t>
  </si>
  <si>
    <t>Parent</t>
  </si>
  <si>
    <t>C42709</t>
  </si>
  <si>
    <t>C40974</t>
  </si>
  <si>
    <t>C25160</t>
  </si>
  <si>
    <t>covid 19 psychosocial symptom occurrence</t>
  </si>
  <si>
    <t>covid 19 mental health symptom consequence the covid 19 pandemic</t>
  </si>
  <si>
    <t>self reported covid 19 symptom experienced during illness</t>
  </si>
  <si>
    <t>self reported covid 19 symptom occurrence</t>
  </si>
  <si>
    <t>self reported covid 19 symptom onset date onset symptoms</t>
  </si>
  <si>
    <t>Meta Mapping (797):</t>
  </si>
  <si>
    <t>self reported covid 19 symptom dizziness confirmed heart rate blood pressure dizziness confirmed changes heart rate blood pressure</t>
  </si>
  <si>
    <t>Meta Mapping (554):</t>
  </si>
  <si>
    <t>fever duration how long did the fever last</t>
  </si>
  <si>
    <t>C0018684</t>
  </si>
  <si>
    <t>C0686907</t>
  </si>
  <si>
    <t>C0596545</t>
  </si>
  <si>
    <t>C0221423</t>
  </si>
  <si>
    <t>C3897410</t>
  </si>
  <si>
    <t>C1963093</t>
  </si>
  <si>
    <t>C0521093</t>
  </si>
  <si>
    <t>C0232189</t>
  </si>
  <si>
    <t>C1271104</t>
  </si>
  <si>
    <t>C4255136</t>
  </si>
  <si>
    <t>C1706317</t>
  </si>
  <si>
    <t xml:space="preserve">Consequence (Consequence of </t>
  </si>
  <si>
    <t xml:space="preserve">Experience </t>
  </si>
  <si>
    <t xml:space="preserve">Illness (Illness (finding) </t>
  </si>
  <si>
    <t xml:space="preserve">Symptom Onset Date </t>
  </si>
  <si>
    <t xml:space="preserve">Dizziness (Dizziness, CTCAE 3.0 </t>
  </si>
  <si>
    <t xml:space="preserve">confirmed (Confirmed by </t>
  </si>
  <si>
    <t xml:space="preserve">Heart rate changes (Alteration in heart rate (finding) </t>
  </si>
  <si>
    <t xml:space="preserve">Blood Pressure (Blood pressure finding </t>
  </si>
  <si>
    <t xml:space="preserve">Fever duration </t>
  </si>
  <si>
    <t xml:space="preserve">Long (Long Variable </t>
  </si>
  <si>
    <t xml:space="preserve">AOD,CHV,CSP,LCH,LCH_NW,LNC,MSH,MTH,NCI,NCI_NICHD,NCI_caDSR,SNOMEDCT_US </t>
  </si>
  <si>
    <t xml:space="preserve">CHV,CSP,MTH,NCI </t>
  </si>
  <si>
    <t xml:space="preserve">CHV,NCI,SNMI,SNOMEDCT_US </t>
  </si>
  <si>
    <t xml:space="preserve">AOD,CHV,ICD10CM,MTH,NCI,NCI_caDSR,SNM,SNMI,SNOMEDCT_US </t>
  </si>
  <si>
    <t xml:space="preserve">MTH,NCI,NCI_CTCAE_3 </t>
  </si>
  <si>
    <t xml:space="preserve">CHV,MTH,SNMI,SNOMEDCT_US </t>
  </si>
  <si>
    <t xml:space="preserve">MTH,NLMSubSyn,SNM,SNMI,SNOMEDCT_US </t>
  </si>
  <si>
    <t xml:space="preserve">LNC,MTH,NCI,NLMSubSyn,SNOMEDCT_US </t>
  </si>
  <si>
    <t>MTH , SNOMEDCT_US , NCI , NCI_caDSR , NCI_ICDC , NCI_ICH , NCI_UCUM , NCI_NICHD</t>
  </si>
  <si>
    <t>COVID-19 Psychosocial Symptom Occurrence Indicator</t>
  </si>
  <si>
    <t>COVID-19 Infection (C171133)
Psychosocial Effect (C17873)
Symptom (C4876)
Occurrence Indicator (C127786)</t>
  </si>
  <si>
    <t xml:space="preserve">COVID-19 Mental Health Symptom Type* </t>
  </si>
  <si>
    <t xml:space="preserve">As a consequence of the COVID-19 pandemic, has the person experienced one or more of the following:
</t>
  </si>
  <si>
    <t>COVID-19 Infection (C171133)
Mental Health (C93187)
Symptom (C4876)
Type (C25284)</t>
  </si>
  <si>
    <t>Self-Reported COVID-19 Symptom Type*</t>
  </si>
  <si>
    <t xml:space="preserve">Organized by body systems.
If symptomatic, which of the following were experienced during illness? </t>
  </si>
  <si>
    <t>Self-Report (C74528)
COVID-19 Infection (C171133)
Symptom (C4876)
Type (C25284)</t>
  </si>
  <si>
    <t>COVID Specific;Diagnosis;COVID-19 Symtpoms;</t>
  </si>
  <si>
    <t>Self-Reported COVID-19 Symptom Occurrence Indicator</t>
  </si>
  <si>
    <t>Self-Report (C74528)
COVID-19 Infection (C171133)
Symptom (C4876)
Occurrence Indicator (C127786)</t>
  </si>
  <si>
    <t>Self-Reported COVID-19 Symptom Onset Date*</t>
  </si>
  <si>
    <t>When was the onset of symptoms?</t>
  </si>
  <si>
    <t>Self-Report (C74528)
COVID-19 Infection (C171133)
Symptom (C4876)
Onset Date (C93613)
Date (C25164)</t>
  </si>
  <si>
    <t>Self-Reported COVID-19 Symptom Onset Date Indicator</t>
  </si>
  <si>
    <t>Was the self-reported symptom onset date unknown, or not applicable or not reported?</t>
  </si>
  <si>
    <t>Self-Report (C74528)
COVID-19 Infection (C171133)
Symptom (C4876)
Onset Date (C93613)
Date (C25164)
Indicator (C25180)</t>
  </si>
  <si>
    <t>Self-Reported COVID-19 Symptom Dizziness Confirmed by Heart Rate and Blood Pressure Indicator</t>
  </si>
  <si>
    <t>If experiencing dizziness, was it confirmed by changes in heart rate/blood pressure?</t>
  </si>
  <si>
    <t>Self-Report (C74528)
COVID-19 Infection (C171133)
Symptom (C4876)
Dizziness (C37943)
Confirmation (C25458)
Indicator (C25180)</t>
  </si>
  <si>
    <t>COVID Specific;Pediatrics;COVID-19 Symtpoms;</t>
  </si>
  <si>
    <t>Fever Duration</t>
  </si>
  <si>
    <t>How long did the fever last?</t>
  </si>
  <si>
    <t>Fever (C3038)
Duration (C25330)</t>
  </si>
  <si>
    <t>Fever Duration Unit of Measure</t>
  </si>
  <si>
    <t>What is the unit of measure for how long the fever lasted?</t>
  </si>
  <si>
    <t>Fever (C3038)
Duration (C25330)
Unit of Measure (C25709)</t>
  </si>
  <si>
    <t>fever duration unit of measure unit of measure fever lasted</t>
  </si>
  <si>
    <t>Average NCIt concept per CDE</t>
  </si>
  <si>
    <t>Count of CDEs from Domain 
for which NCIt concept lineage was documented</t>
  </si>
  <si>
    <t>% of domain CDEs 
NCIt concept lineage was documented</t>
  </si>
  <si>
    <t xml:space="preserve">Conceptual Entity (C20181) &gt; Name (C42614) &gt; Person Name (C25191) &gt; First Name (C40974) </t>
  </si>
  <si>
    <t xml:space="preserve">Conceptual Entity (C20181) &gt; Name (C42614) &gt; Person Name (C25191) &gt; Middle Name (C188268) </t>
  </si>
  <si>
    <t xml:space="preserve">Conceptual Entity (C20181) &gt; Geographic Area (C16632) &gt; City (C25160) </t>
  </si>
  <si>
    <t xml:space="preserve">Conceptual Entity (C20181) &gt; Code (C25162) &gt; Postal Code (C25621) </t>
  </si>
  <si>
    <t xml:space="preserve">Conceptual Entity (C20181) &gt; Person (C25190) &gt; Family Member (C41256) &gt; Relative (C21480) &gt; Parent (C42709) </t>
  </si>
  <si>
    <t xml:space="preserve">Activity (C43431) &gt; Action (C25404) &gt; Expand (C96889) </t>
  </si>
  <si>
    <t>Legend
green highlights - the concept is found manually
yellow highlights - the concept does not really fit into CDE semantics, refer to the concept/CUI notes for more detailed explanations</t>
  </si>
  <si>
    <t>work</t>
  </si>
  <si>
    <t>StopWord Comment</t>
  </si>
  <si>
    <t>it often maps to "Personal status - Adopted" UMLS CUI: C0425382 which does not really help</t>
  </si>
  <si>
    <t>Better  to use "Research study consent  (UMLS CUI: C4034855)"</t>
  </si>
  <si>
    <t>It often gets mapped to "Employed (C0557351)" which does not really help.</t>
  </si>
  <si>
    <t>Quite often MetaMap maps either to something genomics "RESF1 gene (C1824356)" or to "GET complex (C1624050)" or to "Deglutition Disorders (C0011168)". If absolutely necessary to use the word "get" use "acquire" instead.</t>
  </si>
  <si>
    <t>Often MetaMap maps it to "IMPACT (IMPACT gen)"  C1825598, which is wrong</t>
  </si>
  <si>
    <t>Only, if used along with "current" or "present" use one or another</t>
  </si>
  <si>
    <t>Need to be replaced with "Social Determinants of Health" UMLS C3658315</t>
  </si>
  <si>
    <t>This one drives MetaMap to really wrong directions</t>
  </si>
  <si>
    <t>Actions</t>
  </si>
  <si>
    <t>Need to be replaced with "Physician Orders for Life Sustaining Treatment" UMLS  (C5447535)"</t>
  </si>
  <si>
    <t>US, USA</t>
  </si>
  <si>
    <t>Should use "United States" UMLS C0041703, instead</t>
  </si>
  <si>
    <t>use instead Centers for Medicare and Medicaid Services , UMLS CUI: C0041718</t>
  </si>
  <si>
    <t>Use "housekeeping", UMLS CUI: C0020053,  instead</t>
  </si>
  <si>
    <t xml:space="preserve">Although UMLS does have concept Persons (C0027361) Semantic Types: Population Group, "person" is getting often mapped to  C2347489:Person (Person Observer , which is a wrong concept. </t>
  </si>
  <si>
    <t>Add the replacement of "CMS" to  "Centers for Medicare and Medicaid Services " to the preprocessing steps</t>
  </si>
  <si>
    <t>Add the replacement of "Consent for General and Linkage Research" to  "Research study consent " to the preprocessing steps</t>
  </si>
  <si>
    <t>Add the replacement of "current" to  "now" to the preprocessing steps</t>
  </si>
  <si>
    <t>Add the replacement of "keep house" to "housekeeping" to the preprocessing steps</t>
  </si>
  <si>
    <t>Add the replacement of "SDOH" to  "Physician Orders for Life Sustaining Treatment" to the preprocessing steps</t>
  </si>
  <si>
    <t>Add the replacement of "POLST" to  "Social Determinants of Health" to the preprocessing steps</t>
  </si>
  <si>
    <t>Add the replacement of "US" or "USA"  to  "United States"  to the preprocessing steps</t>
  </si>
  <si>
    <t>it often maps to "At home" UMLS CUI: C4534363, however this concept does not even have a proper definition and UMLS</t>
  </si>
  <si>
    <t xml:space="preserve">It often gets mapped to Electrical Current (C1705970), better to replace with "now" </t>
  </si>
  <si>
    <t>It often gets mapped to "Numbers (C0237753)", which does not really help. One might want to replace "number" with "count" in the CDE attributes to make it mappable to "Count (C0750480)"</t>
  </si>
  <si>
    <t xml:space="preserve">Create a cheat sheet and add mapping of "person, persons, individual" to Persons (C0027361) </t>
  </si>
  <si>
    <t>Add the replacement of "current" to  "now" to the preprocessing steps. Create a cheat sheet and add mapping of "current" Current (present time) (C0521116)</t>
  </si>
  <si>
    <t>Option 4 
for mapping multiple CDEs using 2 CDE attributes - CDE Name and QT (minus stop words)
Starting August 2022 use this one</t>
  </si>
  <si>
    <t>Lab Result Type</t>
  </si>
  <si>
    <t>Lab Result Specify Other Type</t>
  </si>
  <si>
    <t>Lab Result Value</t>
  </si>
  <si>
    <t>Lab Result Unit of Measure</t>
  </si>
  <si>
    <t>Lab Result Not Done Occurrence Indicator</t>
  </si>
  <si>
    <t xml:space="preserve">Minutes until sample collected reaches the freezer 
</t>
  </si>
  <si>
    <t>Long-term storage temperature</t>
  </si>
  <si>
    <t xml:space="preserve">Major Classes of Metabolites Examined
</t>
  </si>
  <si>
    <t xml:space="preserve">What were the lab results?
(for each lab test name) 
</t>
  </si>
  <si>
    <t>Laboratory Test Result (C36292)
Test Name (C82541)</t>
  </si>
  <si>
    <t>COVID; Monitoring; Lab Results</t>
  </si>
  <si>
    <t>lab result lab results</t>
  </si>
  <si>
    <t>C0587081</t>
  </si>
  <si>
    <t xml:space="preserve">LAB_RESULT (Laboratory test finding </t>
  </si>
  <si>
    <t>CHV,LNC,MTH,NCI,NCI_CTRP,NCI_FDA,NCI_GDC,NCI_NICHD,NCI_PCDC,NCI_caDSR,NLMSubSyn,SNOMEDCT_US</t>
  </si>
  <si>
    <t>Specify other lab result type</t>
  </si>
  <si>
    <t>Laboratory Test Result (C36292)
Specify Other (C157106)
Test Name (C82541)</t>
  </si>
  <si>
    <t>lab result lab result</t>
  </si>
  <si>
    <t xml:space="preserve">For each item, what is the lab result value </t>
  </si>
  <si>
    <t>Laboratory Test Result (C36292)
Value (C25712)</t>
  </si>
  <si>
    <t>lab result value lab result value</t>
  </si>
  <si>
    <t>C1522609</t>
  </si>
  <si>
    <t xml:space="preserve">Value (Numerical value </t>
  </si>
  <si>
    <t>MTH,NCI,NCI_BRIDG_5_3,NCI_caDSR,NLMSubSyn</t>
  </si>
  <si>
    <t>Lab result unit of measure</t>
  </si>
  <si>
    <t>Laboratory Test Result (C36292)
Unit of Measure (C25709)</t>
  </si>
  <si>
    <t>lab result unit of measure lab result unit of measure</t>
  </si>
  <si>
    <t>Meta Mapping (594):</t>
  </si>
  <si>
    <t>C2826716</t>
  </si>
  <si>
    <t xml:space="preserve">LAB_RESULT_UNIT (Laboratory Test Original Result Unit </t>
  </si>
  <si>
    <t>MTH,NCI,NCI_CDISC,NCI_PCDC</t>
  </si>
  <si>
    <t>C0242485</t>
  </si>
  <si>
    <t>AOD,CHV,CSP,LCH,LNC,MTH,NCI,NCI_CDISC,NCI_UCUM,NCI_caDSR,NLMSubSyn,SNOMEDCT_US</t>
  </si>
  <si>
    <t>Was lab test NOT done?</t>
  </si>
  <si>
    <t>Laboratory Test Result (C36292) 
Not Done (C49484)
Indicator (C25180)</t>
  </si>
  <si>
    <t>lab result not done test not done</t>
  </si>
  <si>
    <t xml:space="preserve">Lab Test (Laboratory Procedures </t>
  </si>
  <si>
    <t>AOD,CHV,MEDLINEPLUS,MTH,NCI,NCI_CTRP,NCI_GDC,NCI_ICDC,NCI_NCI-GLOSS,NCI_NICHD,NCI_caDSR,NLMSubSyn,PDQ,SNM,SNMI,SNOMEDCT_US</t>
  </si>
  <si>
    <t>C1518422</t>
  </si>
  <si>
    <t xml:space="preserve">Not (Negation </t>
  </si>
  <si>
    <t>LNC,MTH,NCI,NCI_caDSR</t>
  </si>
  <si>
    <t>C1272695</t>
  </si>
  <si>
    <t xml:space="preserve">Done (Done (qualifier value) </t>
  </si>
  <si>
    <t>Separation Method</t>
  </si>
  <si>
    <t xml:space="preserve">Chromatography (C16431)
Method (C71460)
Type (C25284)
</t>
  </si>
  <si>
    <t>chromatography method separation method</t>
  </si>
  <si>
    <t>Meta Mapping (861):</t>
  </si>
  <si>
    <t xml:space="preserve">CHROMATOGRAPHY (Chromatography </t>
  </si>
  <si>
    <t>AOD,CHV,CSP,HL7V3.0,MSH,NCI,NCI_CDISC,NCI_CTRP,NCI_NCI-GLOSS,PDQ</t>
  </si>
  <si>
    <t xml:space="preserve">METHOD (Test Method </t>
  </si>
  <si>
    <t>CHV,LNC,MTH,NCI,NCI_CDISC,NLMSubSyn</t>
  </si>
  <si>
    <t>Specify other separation method</t>
  </si>
  <si>
    <t>Chromatography (C16431)
Method (C71460)
Specify Other (C157106)
Type (C25284)</t>
  </si>
  <si>
    <t>Time until sample collected reaches the freezer (in minutes)</t>
  </si>
  <si>
    <t xml:space="preserve">Biospecimen (C70699) 
Collection Time (C81287)
Freezer (C84327)
Minute (C48154)
Elapsed Time (C82572)
</t>
  </si>
  <si>
    <t>minutes sample collected reaches the freezer time sample collected reaches the freezer</t>
  </si>
  <si>
    <t>Meta Mapping (673):</t>
  </si>
  <si>
    <t>CHV,LNC,MTH,NCI,NCI_CDISC,NCI_UCUM,SNOMEDCT_US</t>
  </si>
  <si>
    <t xml:space="preserve">Sample (Biospecimen </t>
  </si>
  <si>
    <t>MTH,NCI,NCI_BRIDG_3_0_3,NCI_BRIDG_5_3,NCI_CDISC,NCI_CTDC,NCI_GDC,NCI_ICDC,NCI_NCI-GLOSS,NCI_caDSR</t>
  </si>
  <si>
    <t>C0552379</t>
  </si>
  <si>
    <t xml:space="preserve">Collection Time </t>
  </si>
  <si>
    <t xml:space="preserve">LNC,NCI,NCI_NICHD} </t>
  </si>
  <si>
    <t>C0596012</t>
  </si>
  <si>
    <t xml:space="preserve">Reaches (Does reach </t>
  </si>
  <si>
    <t>C0175738</t>
  </si>
  <si>
    <t xml:space="preserve">FREEZER (Freezer </t>
  </si>
  <si>
    <t>CHV,NCI,SNM,SNMI,SNOMEDCT_US,SPN</t>
  </si>
  <si>
    <t>Long-term storage temperature (in Celsius)</t>
  </si>
  <si>
    <t>Biospecimen (C70699) 
Long-Term (C25322)
Storage (C60824)
Degree Celsius (C42559)
Temperature (C25206)</t>
  </si>
  <si>
    <t>long term storage temperature</t>
  </si>
  <si>
    <t>C1698986</t>
  </si>
  <si>
    <t xml:space="preserve">Storage </t>
  </si>
  <si>
    <t xml:space="preserve">CHV,HL7V3.0,LNC,MTH,NCI,NCI_CDISC,NCI_caDSR,SNOMEDCT_US} </t>
  </si>
  <si>
    <t>C0039476</t>
  </si>
  <si>
    <t xml:space="preserve">*Temperature (Temperature </t>
  </si>
  <si>
    <t>AOD,CHV,CSP,HL7V2.5,ICF,ICF-CY,LCH,LCH_NW,LNC,MSH,MTH,NCI,NCI_BRIDG_5_3,NCI_CDISC,NCI_NCPDP,NCI_NICHD,SNMI,SNOMEDCT_US</t>
  </si>
  <si>
    <t>Major Classes of Metabolites Examined (Select all that apply)</t>
  </si>
  <si>
    <t>Examined (C25500)
Primary (C25251)
Metabolite (C61154)
Class (C25346)
Name (C42614)</t>
  </si>
  <si>
    <t>major classes of metabolites examined</t>
  </si>
  <si>
    <t>Meta Mapping (757):</t>
  </si>
  <si>
    <t>C0205164</t>
  </si>
  <si>
    <t xml:space="preserve">Major </t>
  </si>
  <si>
    <t xml:space="preserve">CHV,LNC,MTH,NCI,NCI_caDSR,SNMI,SNOMEDCT_US} </t>
  </si>
  <si>
    <t>C0456387</t>
  </si>
  <si>
    <t xml:space="preserve">Classes (Class </t>
  </si>
  <si>
    <t>CHV,MTH,NCI,SNOMEDCT_US,SNOMEDCT_VET</t>
  </si>
  <si>
    <t>C0870883</t>
  </si>
  <si>
    <t xml:space="preserve">Metabolites (Metabolite </t>
  </si>
  <si>
    <t>CHV,LCH_NW,MTH,NCI,NCI_CTRP,NCI_NCI-GLOSS,SNOMEDCT_US</t>
  </si>
  <si>
    <t>Biologically Active Substance</t>
  </si>
  <si>
    <t>C0332128</t>
  </si>
  <si>
    <t xml:space="preserve">Examined </t>
  </si>
  <si>
    <t xml:space="preserve">CHV,MTH,NCI,NCI_caDSR} </t>
  </si>
  <si>
    <t>UMLS MetaMap Output
Cells highlighted in blue contain concepts which are excluded from mapping after a review by a human being
https://uts.nlm.nih.gov/uts/umls/home</t>
  </si>
  <si>
    <t>C25712</t>
  </si>
  <si>
    <t>C83106</t>
  </si>
  <si>
    <t>C25209</t>
  </si>
  <si>
    <t>Experimental Result</t>
  </si>
  <si>
    <t>Chromatography</t>
  </si>
  <si>
    <t>Test Method</t>
  </si>
  <si>
    <t>Biospecimen</t>
  </si>
  <si>
    <t>Freezer</t>
  </si>
  <si>
    <t>Temperature</t>
  </si>
  <si>
    <t>Class</t>
  </si>
  <si>
    <t>Laboratory Test</t>
  </si>
  <si>
    <t>Long Term</t>
  </si>
  <si>
    <t>Negation (not)</t>
  </si>
  <si>
    <t>C25594</t>
  </si>
  <si>
    <t>C49484</t>
  </si>
  <si>
    <t>Not Done</t>
  </si>
  <si>
    <t>C82535</t>
  </si>
  <si>
    <t>Minute of time</t>
  </si>
  <si>
    <t>C0439232</t>
  </si>
  <si>
    <t>C48154</t>
  </si>
  <si>
    <t>Minute</t>
  </si>
  <si>
    <t>Metabolites</t>
  </si>
  <si>
    <t>C178869</t>
  </si>
  <si>
    <t>Biospecimen Collection Time</t>
  </si>
  <si>
    <t>C84327</t>
  </si>
  <si>
    <t>C60824</t>
  </si>
  <si>
    <t>C25206</t>
  </si>
  <si>
    <t>C45368</t>
  </si>
  <si>
    <t>C25346</t>
  </si>
  <si>
    <t>C61154</t>
  </si>
  <si>
    <t>C25500</t>
  </si>
  <si>
    <t>Laboratory Test Result</t>
  </si>
  <si>
    <t xml:space="preserve">Laboratory Test Original Result Unit </t>
  </si>
  <si>
    <t>SARS-CoV-2 Genome Variant Name</t>
  </si>
  <si>
    <t>SARS-CoV-2 Genome Variant Specify Other Name</t>
  </si>
  <si>
    <t>SARS-CoV-2 Genome Variant Occurrence Indicator</t>
  </si>
  <si>
    <t>SARS-CoV-2 Spike Protein Mutations Name</t>
  </si>
  <si>
    <t>SARS-CoV-2 Spike Protein Mutations Specify Other Name</t>
  </si>
  <si>
    <t>SARS-CoV-2 Spike Protein Mutations Occurrence Indicator</t>
  </si>
  <si>
    <t xml:space="preserve">Symptom Duration Before Diagnosis Type </t>
  </si>
  <si>
    <t>Symptom Duration Before Diagnosis Specify Other Type</t>
  </si>
  <si>
    <t>Symptom Duration Before Diagnosis Value</t>
  </si>
  <si>
    <t>Symptom Duration Before Diagnosis Unit of Measure</t>
  </si>
  <si>
    <t>COVID-19 Symptoms At Time of Testing Indicator</t>
  </si>
  <si>
    <t xml:space="preserve">Symptom Duration After Diagnosis Type 
</t>
  </si>
  <si>
    <t>Symptom Duration After Diagnosis Specify Other Type</t>
  </si>
  <si>
    <t>Symptom Duration After Diagnosis Value</t>
  </si>
  <si>
    <t>Symptom Duration After Diagnosis Unit of Measure</t>
  </si>
  <si>
    <t>Symptom Exacerbation Type</t>
  </si>
  <si>
    <t>Symptom Exacerbation Occurrence Indicator</t>
  </si>
  <si>
    <t xml:space="preserve">Coinfection Present </t>
  </si>
  <si>
    <t>Superinfection Present</t>
  </si>
  <si>
    <t>What genome variant was noted?</t>
  </si>
  <si>
    <t>SARS Coronavirus 2 (C169076)
Genome Variation (C179559)
Name (C42614)</t>
  </si>
  <si>
    <t>COVID Specific;Variant &amp; Mutation Information;Genome Variant;</t>
  </si>
  <si>
    <t>sars cov 2 genome variant genome variant</t>
  </si>
  <si>
    <t>Meta Mapping (640):</t>
  </si>
  <si>
    <t>C5555770</t>
  </si>
  <si>
    <t xml:space="preserve">Genome Variant (Genome Variation </t>
  </si>
  <si>
    <t>Gene or Genome</t>
  </si>
  <si>
    <t>Other SARS-CoV-2 Genome Variant, Specify:</t>
  </si>
  <si>
    <t>SARS Coronavirus 2 (C169076)
Genome Variation (C179559)
Specify Other (C157106)
Name (C42614)</t>
  </si>
  <si>
    <t>sars cov 2 genome variant specify other sars cov 2 genome variant</t>
  </si>
  <si>
    <t>SARS Coronavirus 2 (C169076)
Genome Variation (C179559)
Occurrence Indicator (C127786)</t>
  </si>
  <si>
    <t>sars cov 2 genome variant occurrence</t>
  </si>
  <si>
    <t>What spike protein mutations were noted?</t>
  </si>
  <si>
    <t>SARS Coronavirus 2 (C169076)
M Protein (aka Spike Protein, C17788)
Mutation Abnormality (C45576)
Name (C42614)</t>
  </si>
  <si>
    <t>COVID Specific;Variant &amp; Mutation Information;Spike Protein Mutation;</t>
  </si>
  <si>
    <t>sars cov 2 spike protein mutations spike protein mutations name</t>
  </si>
  <si>
    <t>C5391442</t>
  </si>
  <si>
    <t xml:space="preserve">SARS-CoV-2 Spike Protein (spike protein, SARS-CoV-2 </t>
  </si>
  <si>
    <t xml:space="preserve">MSH,NCI,NCI_CTRP </t>
  </si>
  <si>
    <t>Amino Acid, Peptide, or Protein ,Biologically Active Substance</t>
  </si>
  <si>
    <t>C0596611</t>
  </si>
  <si>
    <t xml:space="preserve">Mutations (Gene Mutation </t>
  </si>
  <si>
    <t xml:space="preserve">CHV,CSP,LNC,MTH,NCI,NCI_caDSR,NLMSubSyn </t>
  </si>
  <si>
    <t>Genetic Function</t>
  </si>
  <si>
    <t>Other SARS-CoV-2 Spike Protein Mutation, Specify:</t>
  </si>
  <si>
    <t>SARS Coronavirus 2 (C169076)
M Protein (aka Spike Protein, C17788)
Mutation Abnormality (C45576)
Specify Other (C157106)
Name (C42614)</t>
  </si>
  <si>
    <t>sars cov 2 spike protein mutations specify other sars cov 2 spike protein mutation</t>
  </si>
  <si>
    <t>Meta Mapping (761):</t>
  </si>
  <si>
    <t>SARS Coronavirus 2 (C169076)
M Protein (aka Spike Protein, C17788)
Mutation Abnormality (C45576)
Occurrence Indicator (C127786)</t>
  </si>
  <si>
    <t>sars cov 2 spike protein mutations occurrence</t>
  </si>
  <si>
    <t>Meta Mapping (900):</t>
  </si>
  <si>
    <t xml:space="preserve">What symptoms were present prior to diagnosis?
For each item:  
Duration value, and Duration units (hours, days, weeks, months) </t>
  </si>
  <si>
    <t xml:space="preserve">Prior (C25629)
Diagnosis (C15220)
Symptom (C4876)
Type (C25284)
</t>
  </si>
  <si>
    <t>symptom duration before diagnosis symptoms present prior to diagnosis</t>
  </si>
  <si>
    <t>C0436359</t>
  </si>
  <si>
    <t xml:space="preserve">Symptom duration (Time symptom lasts </t>
  </si>
  <si>
    <t xml:space="preserve">LNC,SNOMEDCT_US </t>
  </si>
  <si>
    <t>C0150312</t>
  </si>
  <si>
    <t xml:space="preserve">PRESENT (Present </t>
  </si>
  <si>
    <t xml:space="preserve">CHV,LNC,MTH,NCI,NCI_CDISC,NCI_GDC,NCI_PCDC,NCI_caDSR,SNMI,SNOMEDCT_US </t>
  </si>
  <si>
    <t>Specify other symptom type</t>
  </si>
  <si>
    <t>Prior (C25629)
Diagnosis (C15220)
Symptom (C4876)
Specify Other (C157106)
Type (C25284)</t>
  </si>
  <si>
    <t>symptom duration before diagnosis specify other symptom</t>
  </si>
  <si>
    <t xml:space="preserve">What was the duration of the symptom?
</t>
  </si>
  <si>
    <t>Prior (C25629)
Diagnosis (C15220)
Symptom (C4876)
Duration (C25330)
Value (C25712)</t>
  </si>
  <si>
    <t>symptom duration before diagnosis duration of symptom</t>
  </si>
  <si>
    <t>Duration unit of measure</t>
  </si>
  <si>
    <t>Prior (C25629)
Diagnosis (C15220)
Symptom (C4876)
Duration (C25330)
Unit of Measure (C25709)</t>
  </si>
  <si>
    <t>symptom duration before diagnosis unit of measure duration unit of measure</t>
  </si>
  <si>
    <t xml:space="preserve">MTH,NCI,NCI_ICDC,NCI_NICHD,NCI_UCUM,NCI_caDSR,SNOMEDCT_US} </t>
  </si>
  <si>
    <t>Were symptoms present at time of testing?
Were any signs or symptoms present at time of the biospecimen collection?</t>
  </si>
  <si>
    <t>Self-Report (C74528)
COVID-19 Infection (C171133)
Symptom (C4876)
Test (C47891)
Concurrent (C25456)
Indicator (C25180)</t>
  </si>
  <si>
    <t>covid 19 symptoms   time of testing symptoms   time of testing symptoms at time of biospecimen collection</t>
  </si>
  <si>
    <t>C5555263</t>
  </si>
  <si>
    <t xml:space="preserve">Time of Biospecimen Collection (Biospecimen Collection Time </t>
  </si>
  <si>
    <t xml:space="preserve">CHV,CSP,LCH,LNC,MTH,NCI,NCI_caDSR,NLMSubSyn} </t>
  </si>
  <si>
    <t>What symptoms were present after diagnosis?
For each item:  
Duration value, and Duration units (hours, days, weeks, months)</t>
  </si>
  <si>
    <t>Post (C38008)
Diagnosis (C15220)
Symptom (C4876)
Type (C25284)</t>
  </si>
  <si>
    <t>symptom duration after diagnosis symptoms  present after diagnosis</t>
  </si>
  <si>
    <t>Post (C38008)
Diagnosis (C15220)
Symptom (C4876)
Specify Other (C157106)
Type (C25284)</t>
  </si>
  <si>
    <t>symptom duration after diagnosis specify other symptom</t>
  </si>
  <si>
    <t>How long did the symptom endure after diagnosis?</t>
  </si>
  <si>
    <t>Post (C38008)
Diagnosis (C15220)
Symptom (C4876)
Duration (C25330)
Value (C25712)</t>
  </si>
  <si>
    <t>symptom duration after diagnosis how long did the symptom endure after diagnosis</t>
  </si>
  <si>
    <t>Meta Mapping (699):</t>
  </si>
  <si>
    <t>Symptom duration unit of measure</t>
  </si>
  <si>
    <t>Post (C38008)
Diagnosis (C15220)
Symptom (C4876)
Duration (C25330)
Unit of Measure (C25709)</t>
  </si>
  <si>
    <t>symptom duration after diagnosis unit of measure symptom duration unit of measure</t>
  </si>
  <si>
    <t xml:space="preserve">If symptomatic, which of the following were exacerbated during illness? 
</t>
  </si>
  <si>
    <t>Exacerbation (C124138)
Symptom (C4876)
Type (C25284)</t>
  </si>
  <si>
    <t>symptom exacerbation symptom exacerbated during illness</t>
  </si>
  <si>
    <t>Meta Mapping (601):</t>
  </si>
  <si>
    <t>C5197672</t>
  </si>
  <si>
    <t xml:space="preserve">Symptom Exacerbation </t>
  </si>
  <si>
    <t xml:space="preserve">MSH} </t>
  </si>
  <si>
    <t>C1444749</t>
  </si>
  <si>
    <t xml:space="preserve">Exacerbated </t>
  </si>
  <si>
    <t xml:space="preserve">MTH,SNOMEDCT_US} </t>
  </si>
  <si>
    <t xml:space="preserve">For each item: Yes|No|Unknown </t>
  </si>
  <si>
    <t>Exacerbation (C124138)
Symptom (C4876)
Occurrence Indicator (C127786)</t>
  </si>
  <si>
    <t>symptom exacerbation occurrence</t>
  </si>
  <si>
    <t xml:space="preserve"> Is a coinfection present?</t>
  </si>
  <si>
    <t>Co-infection (C173511)
Present (C25626)</t>
  </si>
  <si>
    <t>COVID; Disease Status &amp; Care Setting; COVID Diagnosis</t>
  </si>
  <si>
    <t>coinfection present coinfection present</t>
  </si>
  <si>
    <t>C0275524</t>
  </si>
  <si>
    <t xml:space="preserve">Coinfection </t>
  </si>
  <si>
    <t xml:space="preserve">CHV,LCH_NW,LNC,MSH,MTH,NCI,NCI_caDSR,OMIM,SNM,SNMI,SNOMEDCT_US} </t>
  </si>
  <si>
    <t>Is a superinfection present?</t>
  </si>
  <si>
    <t>Superinfection (C177386)
Present (C25626)</t>
  </si>
  <si>
    <t>COVID; Disease Status &amp; Care Setting; COVID Diagnosis
SHOULD WE INCLUDE COVID or SARS IN CONCEPTS???</t>
  </si>
  <si>
    <t>superinfection present superinfection present</t>
  </si>
  <si>
    <t>C0038826</t>
  </si>
  <si>
    <t xml:space="preserve">SUPERINFECTION (Superinfection </t>
  </si>
  <si>
    <t xml:space="preserve">CHV,CST,MSH,NCI,NCI_caDSR,SNMI,SNOMEDCT_US </t>
  </si>
  <si>
    <t>SARS Coronavirus 2</t>
  </si>
  <si>
    <t>C179559</t>
  </si>
  <si>
    <t>Genome Variant</t>
  </si>
  <si>
    <t>SARS-CoV-2 Spike Glycoprotein</t>
  </si>
  <si>
    <t>C178209</t>
  </si>
  <si>
    <t>C18093</t>
  </si>
  <si>
    <t>Gene Mutation</t>
  </si>
  <si>
    <t>Present</t>
  </si>
  <si>
    <t>Duration of Symptoms Prior to Diagnosis</t>
  </si>
  <si>
    <t>C182353</t>
  </si>
  <si>
    <t>Diagnosis</t>
  </si>
  <si>
    <t>C25626</t>
  </si>
  <si>
    <t>C25629</t>
  </si>
  <si>
    <t>Prior</t>
  </si>
  <si>
    <t>Coinfection</t>
  </si>
  <si>
    <t>Exacerbation</t>
  </si>
  <si>
    <t>Superinfection</t>
  </si>
  <si>
    <t>C124138</t>
  </si>
  <si>
    <t>C107499</t>
  </si>
  <si>
    <t>Sickness</t>
  </si>
  <si>
    <t>C173511</t>
  </si>
  <si>
    <t>C177386</t>
  </si>
  <si>
    <t xml:space="preserve">Conceptual Entity (C20181) &gt; Data Element (C41002) &gt; Measurement Unit Description (C92571) &gt; Original Result Unit (C82586) &gt; Laboratory Test Original Result Unit (C83106) </t>
  </si>
  <si>
    <t xml:space="preserve">Property or Attribute (C20189) &gt; Qualifier (C41009) &gt; General Qualifier (C27993) &gt; Missing Value Reason (C48655) &gt; Not Done (C49484) </t>
  </si>
  <si>
    <t xml:space="preserve">Conceptual Entity (C20181) &gt; Means (C47955) &gt; Method (C71460) &gt; Test Method (C82535) </t>
  </si>
  <si>
    <t xml:space="preserve">Property or Attribute (C20189) &gt; Unit of Measure (C25709) &gt; Unit by Category (C42568) &gt; Unit of Time (C42574) &gt; Minute (C48154) </t>
  </si>
  <si>
    <t xml:space="preserve">Property or Attribute (C20189) &gt; Qualifier (C41009) &gt; Temporal Qualifier (C21514) &gt; Time (C25207) &gt; Collection Time (C81287) &gt; Biospecimen Collection Time (C178869) </t>
  </si>
  <si>
    <t xml:space="preserve">Manufactured Object (C97325) &gt; Diagnostic, Therapeutic, or Research Equipment (C19238) &gt; Instrumentation (C16742) &gt; Freezer (C84327) </t>
  </si>
  <si>
    <t xml:space="preserve">Activity (C43431) &gt; Action (C25404) &gt; Instruction Imperative (C64913) &gt; Storage (C60824) </t>
  </si>
  <si>
    <t xml:space="preserve">Property or Attribute (C20189) &gt; Characteristic (C25447) &gt; Temperature (C25206) </t>
  </si>
  <si>
    <t xml:space="preserve">Property or Attribute (C20189) &gt; Qualifier (C41009) &gt; General Qualifier (C27993) &gt; Major (C45368) </t>
  </si>
  <si>
    <t xml:space="preserve">Conceptual Entity (C20181) &gt; Intellectual Property (C97331) &gt; Classification (C25161) &gt; Class (C25346) </t>
  </si>
  <si>
    <t xml:space="preserve">Conceptual Entity (C20181) &gt; Agent (C1708) &gt; Metabolite (C61154) </t>
  </si>
  <si>
    <t xml:space="preserve">Property or Attribute (C20189) &gt; Qualifier (C41009) &gt; General Qualifier (C27993) &gt; Examined (C25500) </t>
  </si>
  <si>
    <r>
      <t xml:space="preserve">May and June, , 2 in July, </t>
    </r>
    <r>
      <rPr>
        <sz val="11"/>
        <color rgb="FFFF0000"/>
        <rFont val="Calibri"/>
        <family val="2"/>
        <scheme val="minor"/>
      </rPr>
      <t>10 in September</t>
    </r>
  </si>
  <si>
    <t xml:space="preserve">Conceptual Entity (C20181) &gt; Miscellaneous Molecular Biology Terms (C19896) &gt; Genome Variation (C179559) </t>
  </si>
  <si>
    <t xml:space="preserve">Gene Product (C26548) &gt; Protein (C17021) &gt; Protein, Organized by Origin (C20032) &gt; Non-Human Protein (C20158) &gt; Viral Protein (C17254) &gt; SARS-CoV-2 Spike Glycoprotein (C178209) </t>
  </si>
  <si>
    <t xml:space="preserve">Molecular Abnormality (C3910) &gt; Molecular Sequence Variation (C97926) &gt; Molecular Genetic Variation (C36391) &gt; Mutation Abnormality (C45576) &gt; Gene Mutation (C18093) </t>
  </si>
  <si>
    <t xml:space="preserve">Property or Attribute (C20189) &gt; Qualifier (C41009) &gt; Temporal Qualifier (C21514) &gt; Duration (C25330) &gt; Duration of Symptoms Prior to Diagnosis (C182353) </t>
  </si>
  <si>
    <t xml:space="preserve">Property or Attribute (C20189) &gt; Qualifier (C41009) &gt; General Qualifier (C27993) &gt; Present (C25626) </t>
  </si>
  <si>
    <t xml:space="preserve">Activity (C43431) &gt; Action (C25404) &gt; Exacerbation (C124138) </t>
  </si>
  <si>
    <t xml:space="preserve">Disease, Disorder or Finding (C7057) &gt; Finding (C3367) &gt; Finding by Cause (C36291) &gt; Infection (C128320) &gt; Co-infection (C173511) </t>
  </si>
  <si>
    <t xml:space="preserve">Disease, Disorder or Finding (C7057) &gt; Finding (C3367) &gt; Finding by Cause (C36291) &gt; Infection (C128320) &gt; Superinfection (C177386) </t>
  </si>
  <si>
    <t>Usual Place of Health Care Type*</t>
  </si>
  <si>
    <t>Cost Delayed Healthcare Occurrence Indicator</t>
  </si>
  <si>
    <t xml:space="preserve">Health Insurance Type
</t>
  </si>
  <si>
    <t>Health Insurance Specify Other Type</t>
  </si>
  <si>
    <t xml:space="preserve">Importance of Health Insurance in Seeking Care  </t>
  </si>
  <si>
    <t>Distance to Testing in Miles</t>
  </si>
  <si>
    <t>Distance to Testing in Time</t>
  </si>
  <si>
    <t>Distance to Routine Healthcare in Miles</t>
  </si>
  <si>
    <t>Distance to Hospital Care in Miles</t>
  </si>
  <si>
    <t>SARS-CoV-2 Impact on Healthcare Utilization Type</t>
  </si>
  <si>
    <t>SARS-CoV-2 Impact on Health Finding Type</t>
  </si>
  <si>
    <t xml:space="preserve">Delayed Healthcare Due to Transportation Indicator  </t>
  </si>
  <si>
    <t>Is there a place that you USUALLY go to when you are sick or need advice about your health?  Select all that apply.</t>
  </si>
  <si>
    <t>During the past 12 months, was there any time when you needed medical care, but DELAYED IT/DID NOT GET IT because of the cost?</t>
  </si>
  <si>
    <t>What kind of health insurance or health care coverage do you have?  
Include those that pay for only one type of service (nursing home care, accidents, or dental care). Exclude private plans that only provide extra cash while hospitalized
(Select all that apply.)</t>
  </si>
  <si>
    <t>Specify other type of Health Insurance</t>
  </si>
  <si>
    <t xml:space="preserve">How important were health insurance issues in your decision to avoid going for care? </t>
  </si>
  <si>
    <t>How far is it to get to  health testing? 
(Include community health care facilities, hospital, urgent care, HC care provider offices etc.)</t>
  </si>
  <si>
    <t>How long does it take to get to health testing?</t>
  </si>
  <si>
    <t xml:space="preserve">Access to Care - The ability of individuals or a population to utilize and obtain care from the health care system.  (C15244)  
Comment:  Include community health care facilities, hospital, urgent care, HC care provider offices etc.  
Question text: How far is it to get to routine healthcare? </t>
  </si>
  <si>
    <t xml:space="preserve">How far is it to get to hospital care? </t>
  </si>
  <si>
    <t>How has COVID impacted your utilization of healthcare services? (Select all that apply)</t>
  </si>
  <si>
    <t>In what ways has the COVID-19 outbreak affected overall health?  (Select all that apply)</t>
  </si>
  <si>
    <t xml:space="preserve">During the past 12 months, have you DELAYED getting healthcare due to lack of transportation? </t>
  </si>
  <si>
    <t>Person (C25190)
Usual (C102843)
Healthcare Facility (C21541)
Type (C25284)</t>
  </si>
  <si>
    <t>Cost (C69088)
Delay (C25476)
Medical Care (C160222)  
Occurrence Indicator (C127786)</t>
  </si>
  <si>
    <t>Health Insurance (C157356)
Type (C25284)</t>
  </si>
  <si>
    <t>Health Insurance (C157356)
Specify Other (C157106)
Type (C25284)</t>
  </si>
  <si>
    <t xml:space="preserve">Health Insurance (C157356)
Important (C115916)
Delay (C25476)
Healthcare Activity (C16205)
Scale (C25664)
</t>
  </si>
  <si>
    <t xml:space="preserve">Testing (C15336)
Distance (C25167)
Mile (C71183)
Count (C25463)	 </t>
  </si>
  <si>
    <t>Testing (C15336)
Distance (C25167)
Time (C25207)
Value (C25712)</t>
  </si>
  <si>
    <t>Routine (C47893)
Healthcare Activity (C16205)
Distance (C25167)
Mile (C71183)	 
Count (C25463)</t>
  </si>
  <si>
    <t>Hospital (C16696)
Distance (C25167)
Mile (C71183)
Count (C25463)</t>
  </si>
  <si>
    <t>Healthcare Utilization (C176849)
SARS Coronavirus 2 (C169076)
Impact (C122929)
Type (C25284)</t>
  </si>
  <si>
    <t>SARS Coronavirus 2 (C169076)
Impact (C122929)
Health (C25178)
Finding (C3367)
Type (C25284)</t>
  </si>
  <si>
    <t>Delayed (C25477)
Healthcare Activity (C16205)
Due To (C89272)
Transportation (C141286)
Indicator (C25180)</t>
  </si>
  <si>
    <t>Person;Healthcare;SDOH Access to Healthcare</t>
  </si>
  <si>
    <t>Person; Health Care; Health Insurance</t>
  </si>
  <si>
    <t>Meta Mapping (536):</t>
  </si>
  <si>
    <t>C3538928</t>
  </si>
  <si>
    <t xml:space="preserve">Usual </t>
  </si>
  <si>
    <t xml:space="preserve">Place (Place - dosing instruction imperative) </t>
  </si>
  <si>
    <t>C0868658</t>
  </si>
  <si>
    <t xml:space="preserve">Health advice (health advice) </t>
  </si>
  <si>
    <t>C1947933</t>
  </si>
  <si>
    <t xml:space="preserve">Care (care activity) </t>
  </si>
  <si>
    <t xml:space="preserve">Sick (Illness (finding)) </t>
  </si>
  <si>
    <t>C0027552</t>
  </si>
  <si>
    <t xml:space="preserve">Need (Needs) </t>
  </si>
  <si>
    <t xml:space="preserve">HealthCare (Health Care) </t>
  </si>
  <si>
    <t>C1444637</t>
  </si>
  <si>
    <t xml:space="preserve">Past (In the past) </t>
  </si>
  <si>
    <t>C0018747</t>
  </si>
  <si>
    <t xml:space="preserve">health care service (Health Services) </t>
  </si>
  <si>
    <t>health insurance health insurance health care service</t>
  </si>
  <si>
    <t>Meta Mapping (823):</t>
  </si>
  <si>
    <t>health insurance specify other health insurance</t>
  </si>
  <si>
    <t xml:space="preserve">Specify (To specify) </t>
  </si>
  <si>
    <t>importance health insurance seeking care important health insurance decision avoid care</t>
  </si>
  <si>
    <t>Meta Mapping (714):</t>
  </si>
  <si>
    <t>C3898777</t>
  </si>
  <si>
    <t xml:space="preserve">Importance (Important) </t>
  </si>
  <si>
    <t>C5239649</t>
  </si>
  <si>
    <t xml:space="preserve">SEEK (PANEL.SURVEY.SEEK) </t>
  </si>
  <si>
    <t>C0679006</t>
  </si>
  <si>
    <t xml:space="preserve">Decision </t>
  </si>
  <si>
    <t>distance testing miles how far health testing community health care facilities hospital urgent care hc care provider</t>
  </si>
  <si>
    <t>C0012751</t>
  </si>
  <si>
    <t xml:space="preserve">DISTANCE (Distance) </t>
  </si>
  <si>
    <t xml:space="preserve">test test (tests and testing) </t>
  </si>
  <si>
    <t>C0331865</t>
  </si>
  <si>
    <t xml:space="preserve">Miles </t>
  </si>
  <si>
    <t>C0205108</t>
  </si>
  <si>
    <t xml:space="preserve">far (Distal (qualifier value)) </t>
  </si>
  <si>
    <t>C0018704</t>
  </si>
  <si>
    <t xml:space="preserve">Healthcare Facility (Health care facility) </t>
  </si>
  <si>
    <t>C2362545</t>
  </si>
  <si>
    <t xml:space="preserve">Urgent Care </t>
  </si>
  <si>
    <t>C0020268</t>
  </si>
  <si>
    <t xml:space="preserve">HC (hydrocortisone) </t>
  </si>
  <si>
    <t>Hormone,Organic Chemical,Pharmacologic Substance</t>
  </si>
  <si>
    <t>C1138603</t>
  </si>
  <si>
    <t xml:space="preserve">Provider </t>
  </si>
  <si>
    <t xml:space="preserve">testing times (Test time) </t>
  </si>
  <si>
    <t>distance routine healthcare miles how far routine healthcare community health care facilities hospital urgent care hc care provider</t>
  </si>
  <si>
    <t>Meta Mapping (721):</t>
  </si>
  <si>
    <t>C0205547</t>
  </si>
  <si>
    <t xml:space="preserve">Routine </t>
  </si>
  <si>
    <t xml:space="preserve">Health care facilities (Health care facility) </t>
  </si>
  <si>
    <t>C0086034</t>
  </si>
  <si>
    <t xml:space="preserve">Healthcare, Community (Community Health Care) </t>
  </si>
  <si>
    <t>C0019994</t>
  </si>
  <si>
    <t xml:space="preserve">HOSPITAL (Hospitals) </t>
  </si>
  <si>
    <t>distance to hospital care miles how far hospital care</t>
  </si>
  <si>
    <t>C0259945</t>
  </si>
  <si>
    <t xml:space="preserve">Hospital care </t>
  </si>
  <si>
    <t>sars cov 2 impact healthcare utilization covid impacted healthcare services</t>
  </si>
  <si>
    <t>Meta Mapping (766):</t>
  </si>
  <si>
    <t xml:space="preserve">health care services (Health Services) </t>
  </si>
  <si>
    <t>C0042153</t>
  </si>
  <si>
    <t xml:space="preserve">utilization (utilization qualifier) </t>
  </si>
  <si>
    <t>C0040456</t>
  </si>
  <si>
    <t xml:space="preserve">Impacted (Impacted tooth) </t>
  </si>
  <si>
    <t>sars cov 2 impact health finding covid 19 outbreak affected overall health</t>
  </si>
  <si>
    <t>Meta Mapping (618):</t>
  </si>
  <si>
    <t xml:space="preserve">COVID 19 (COVID-19) </t>
  </si>
  <si>
    <t>C0012652</t>
  </si>
  <si>
    <t xml:space="preserve">Outbreak (Disease Outbreaks) </t>
  </si>
  <si>
    <t>Meta Mapping (725):</t>
  </si>
  <si>
    <t>C1640361</t>
  </si>
  <si>
    <t xml:space="preserve">Transportation delay (Transport delay) </t>
  </si>
  <si>
    <t>C102843</t>
  </si>
  <si>
    <t>C61488</t>
  </si>
  <si>
    <t>C41204</t>
  </si>
  <si>
    <t>usual place  health care place sick need advice about health</t>
  </si>
  <si>
    <t>C16205</t>
  </si>
  <si>
    <t>occurrence</t>
  </si>
  <si>
    <t>C25609</t>
  </si>
  <si>
    <t>Healthcare Activity</t>
  </si>
  <si>
    <t xml:space="preserve">SARS-CoV-2 </t>
  </si>
  <si>
    <t>C21541</t>
  </si>
  <si>
    <t>Healthcare Facility</t>
  </si>
  <si>
    <t>C115916</t>
  </si>
  <si>
    <t>C53285</t>
  </si>
  <si>
    <t>C25167</t>
  </si>
  <si>
    <t>DISTANCE</t>
  </si>
  <si>
    <t>Test time</t>
  </si>
  <si>
    <t>C71181</t>
  </si>
  <si>
    <t>Mile Unit of Distance</t>
  </si>
  <si>
    <t>C25237</t>
  </si>
  <si>
    <t>Distal</t>
  </si>
  <si>
    <t>C25178</t>
  </si>
  <si>
    <t>C16696</t>
  </si>
  <si>
    <t>C156842</t>
  </si>
  <si>
    <t>12 Months</t>
  </si>
  <si>
    <t>C16666</t>
  </si>
  <si>
    <t>Health Care Provider</t>
  </si>
  <si>
    <t>C47893</t>
  </si>
  <si>
    <t>C53528</t>
  </si>
  <si>
    <t>Urgent Care Center</t>
  </si>
  <si>
    <t>C122929</t>
  </si>
  <si>
    <t>healthcare transportation past 12 months delayed   healthcare lack of transportation</t>
  </si>
  <si>
    <t xml:space="preserve">delayed healthcare occurrence past 12 months needed medical care delayed </t>
  </si>
  <si>
    <t>Deferred</t>
  </si>
  <si>
    <t>C0205421</t>
  </si>
  <si>
    <t>C79754</t>
  </si>
  <si>
    <t>Defer</t>
  </si>
  <si>
    <t>C4745110</t>
  </si>
  <si>
    <t xml:space="preserve">12 months </t>
  </si>
  <si>
    <t>distance to testing time  health testing</t>
  </si>
  <si>
    <t xml:space="preserve">Property or Attribute (C20189) &gt; Qualifier (C41009) &gt; Clinical or Research Assessment Answer (C91106) &gt; Usual (C102843) </t>
  </si>
  <si>
    <t xml:space="preserve">Activity (C43431) &gt; Action (C25404) &gt; Care (C61488) </t>
  </si>
  <si>
    <t xml:space="preserve">Disease, Disorder or Finding (C7057) &gt; Finding (C3367) &gt; Sign or Symptom (C100104) &gt; Symptom (C4876) &gt; Sickness (C107499) </t>
  </si>
  <si>
    <t xml:space="preserve">Conceptual Entity (C20181) &gt; Need (C41204) </t>
  </si>
  <si>
    <t xml:space="preserve">Activity (C43431) &gt; Clinical or Research Activity (C16203) &gt; Healthcare Activity (C16205) </t>
  </si>
  <si>
    <t xml:space="preserve">Activity (C43431) &gt; Action (C25404) &gt; Defer (C79754) </t>
  </si>
  <si>
    <t xml:space="preserve">Property or Attribute (C20189) &gt; Qualifier (C41009) &gt; Temporal Qualifier (C21514) &gt; Past (C25609) </t>
  </si>
  <si>
    <t xml:space="preserve">Property or Attribute (C20189) &gt; Qualifier (C41009) &gt; Temporal Qualifier (C21514) &gt; Period (C25616) &gt; 12 Months (C156842) </t>
  </si>
  <si>
    <t xml:space="preserve">Property or Attribute (C20189) &gt; Qualifier (C41009) &gt; General Qualifier (C27993) &gt; Important (C115916) </t>
  </si>
  <si>
    <t xml:space="preserve">Conceptual Entity (C20181) &gt; Decision (C53285) </t>
  </si>
  <si>
    <t xml:space="preserve">Property or Attribute (C20189) &gt; Distance (C25167) </t>
  </si>
  <si>
    <t xml:space="preserve">Property or Attribute (C20189) &gt; Unit of Measure (C25709) &gt; Unit by Category (C42568) &gt; Unit of Length (C42578) &gt; Mile Unit of Distance (C71181) </t>
  </si>
  <si>
    <t xml:space="preserve">Property or Attribute (C20189) &gt; Qualifier (C41009) &gt; Anatomy Qualifier (C13442) &gt; Distal (C25237) </t>
  </si>
  <si>
    <t xml:space="preserve">Property or Attribute (C20189) &gt; Health (C25178) </t>
  </si>
  <si>
    <t xml:space="preserve">Conceptual Entity (C20181) &gt; Geographic Area (C16632) &gt; Sites of Care Delivery (C19696) &gt; Healthcare Facility (C21541) &gt; Clinics and Hospitals (C19326) &gt; Hospital (C16696) </t>
  </si>
  <si>
    <t xml:space="preserve">Conceptual Entity (C20181) &gt; Geographic Area (C16632) &gt; Sites of Care Delivery (C19696) &gt; Healthcare Facility (C21541) </t>
  </si>
  <si>
    <t xml:space="preserve">Conceptual Entity (C20181) &gt; Geographic Area (C16632) &gt; Sites of Care Delivery (C19696) &gt; Healthcare Facility (C21541) &gt; Urgent Care Center (C53528) </t>
  </si>
  <si>
    <t xml:space="preserve">Conceptual Entity (C20181) &gt; Provider (C37900) &gt; Health Care Provider (C16666) </t>
  </si>
  <si>
    <t xml:space="preserve">Activity (C43431) &gt; Action (C25404) &gt; Routine (C47893) </t>
  </si>
  <si>
    <t xml:space="preserve">Property or Attribute (C20189) &gt; Effect (C25492) &gt; Impact (C122929) </t>
  </si>
  <si>
    <t>Dizziness</t>
  </si>
  <si>
    <t>Fever</t>
  </si>
  <si>
    <t>C119242</t>
  </si>
  <si>
    <t>Symptom Onset Date</t>
  </si>
  <si>
    <t>Psychosocial Effect</t>
  </si>
  <si>
    <t>C74555</t>
  </si>
  <si>
    <t>Consequence of (contextual qualifier)</t>
  </si>
  <si>
    <t>Mental and Behavioral Signs and Symptoms</t>
  </si>
  <si>
    <t xml:space="preserve">Mental Health </t>
  </si>
  <si>
    <t>C37943</t>
  </si>
  <si>
    <t>self reported covid 19 symptom onset date self reported symptom onset date</t>
  </si>
  <si>
    <t>Confirmation</t>
  </si>
  <si>
    <t>C25458</t>
  </si>
  <si>
    <t>Heart Rate</t>
  </si>
  <si>
    <t>C49677</t>
  </si>
  <si>
    <t>C54707</t>
  </si>
  <si>
    <t>Blood Pressure Finding</t>
  </si>
  <si>
    <t>C3038</t>
  </si>
  <si>
    <t xml:space="preserve">September </t>
  </si>
  <si>
    <t>October</t>
  </si>
  <si>
    <t>Plan B Iteration 2 latest</t>
  </si>
  <si>
    <t xml:space="preserve">Plan A and Plan B Iteration 1
Plan B Iteration 2
</t>
  </si>
  <si>
    <t>September</t>
  </si>
  <si>
    <t>Part of "38 CDEs for Russell"</t>
  </si>
  <si>
    <t>The list of Project 5 COVID CDE domains. Obsolete. Keeping for historical reasons.
Starting August 2022, refer to "Summary CDE Concept Lineage" tab</t>
  </si>
  <si>
    <t>The joint spreadsheet showing mappings of 38 CDEs by using 1) CDE name only, 2) CDE Name + QT and 3) 5 CDE attributes</t>
  </si>
  <si>
    <t>38 CDEs from all 19 domains (two per domain) with UMLS Concepts provided by MetaMap (with the latest and greatest MetaMap Settings applied). 
Using Plan B iteration 2 5 attributes set
Propose to give the same set of CDE to Russell Loane to run through his algorithm and to compare results</t>
  </si>
  <si>
    <t xml:space="preserve">Comparison of mappings of 38 CDEs from all 19 domains (two per domain) with UMLS Concepts provided by MetaMap (with the latest and greatest MetaMap Settings applied). 
Where 
1) MetaMap used all vocabularies from UMLS
2) the vocabulary  was restricted by MSH2022_2022_01_24, 
Shows the overlap of common concepts returned by 1) and 2)
</t>
  </si>
  <si>
    <t xml:space="preserve">Mapping 38 CDEs from all 19 domains (two per domain) with UMLS Concepts provided by MetaMap (with the latest and greatest MetaMap Settings applied). Where the dictionary is restricted by MSH2022_2022_01_24, 
</t>
  </si>
  <si>
    <t>38 CDEs from all 19 domains (two per domain) with UMLS Concepts provided by MetaMap (with the latest and greatest MetaMap Settings applied). 
Using  only CDE name + Question Text as a mapping attribute
Propose to give the same set of CDE to Russell Loane to run through his algorithm and to compare results</t>
  </si>
  <si>
    <t>38 CDEs from all 19 domains (two per domain) with UMLS Concepts provided by MetaMap (with the latest and greatest MetaMap Settings applied). 
Using  only CDE name as a mapping attribute
Propose to give the same set of CDE to Russell Loane to run through his algorithm and to compare results</t>
  </si>
  <si>
    <t>The following green  tabs contain sample mapping of 2 CDEs from 19 Domains using various approaches</t>
  </si>
  <si>
    <t>Diagnosis and Disease Progression - 2 tabs</t>
  </si>
  <si>
    <t>COVID Testing and Tracing - 2 tabs</t>
  </si>
  <si>
    <t>Clinical Events and Monitoring - 3 tabs</t>
  </si>
  <si>
    <t>The following blue tabs contain mapping of CDEs from 19 Domains using various approaches: Plan B Iteration 1, Plan B Iteration 2, and Plan B Iteration 2a</t>
  </si>
  <si>
    <t>Count of CDEs per domain for which NCIt concept lineage/hierarchy was documented</t>
  </si>
  <si>
    <t>Plan B Iteration 2a
CDE Name (minus representation term)
Question Text (minus representation term)</t>
  </si>
  <si>
    <t xml:space="preserve">NCIt concepts hierarchies for CDEs mapped so far with domains. Big thank you to Wendy!!!
</t>
  </si>
  <si>
    <t>Plan B Iteration 2
CDE Name (minus representation term)
Question Text (minus representation term)
DEC (concept name - (minus representation term))
Domain Name (minus representation term)
Keywords (from the Project 5 Spreadsheet - (minus representation term))</t>
  </si>
  <si>
    <t>Plan B Iteration 1
6  CDE attributes such as: CDE name, Question text, Definition, DECs, Keywords, Domain ()</t>
  </si>
  <si>
    <t>Last updated</t>
  </si>
  <si>
    <t>Tab name</t>
  </si>
  <si>
    <t>Employed in Healthcare Indicator*</t>
  </si>
  <si>
    <t>Other Frontline or Essential Worker Indicator</t>
  </si>
  <si>
    <t>Pre-Pandemic Monthly Income Amount</t>
  </si>
  <si>
    <t>Pre-Pandemic Monthly Income Range</t>
  </si>
  <si>
    <t xml:space="preserve">Job Insecurity in 12 Months* </t>
  </si>
  <si>
    <t>Ability to Find Equivalent Job</t>
  </si>
  <si>
    <t>Telework Eligibility Status</t>
  </si>
  <si>
    <t xml:space="preserve">Frontline or Essential Worker Category </t>
  </si>
  <si>
    <t>Are you employed in healthcare and have direct patient contact?</t>
  </si>
  <si>
    <t>Are you a frontline or essential worker other than healthcare?</t>
  </si>
  <si>
    <t xml:space="preserve">Approximately, what was your household’s monthly income BEFORE the coronavirus pandemic (include income sources such as disability/SSI, social security,  other  assistance services)?  
</t>
  </si>
  <si>
    <t xml:space="preserve">If prefer to not answer with exact amount, approximately what was your household’s monthly income BEFORE the coronavirus pandemic (include income sources such as disability/SSI, social security,  other  assistance services)?  
</t>
  </si>
  <si>
    <t xml:space="preserve">Thinking about the next 12 months, how likely do you think it is that you will lose your job or be laid off—very likely, fairly likely, not too likely, or not at all likely? </t>
  </si>
  <si>
    <t>About how easy would it be for you to find a job with another employer with approximately the same income and fringe benefits you now have? Would you say very easy, somewhat easy, or not easy at all?</t>
  </si>
  <si>
    <t>Are you able to work from another location?</t>
  </si>
  <si>
    <t xml:space="preserve">What type of frontline or essential worker are you? (Select all that apply from the list below): </t>
  </si>
  <si>
    <t>Person (C25190) 
Health Care Professional (C53287) 
Indicator (C25180)</t>
  </si>
  <si>
    <t>Person (C25190) 
Frontline Essential Worker (C179413)
Or (C37998)
Essential Worker (C179411)
Other Than (C151896)
Health Care Professional (C53287)
Indicator (C25180)</t>
  </si>
  <si>
    <t xml:space="preserve">Prior (C25629)
Pandemic Disorder (C171519)
Monthly (C64498)
Household Income (C70811)
Quantity (C25256)
</t>
  </si>
  <si>
    <t xml:space="preserve">Prior (C25629)
Pandemic Disorder (C171519)
Monthly (C64498)
Household Income (C70811
Range (C38013)
</t>
  </si>
  <si>
    <t xml:space="preserve">Next (C53286)
12 Months (C156842)
Job Insecurity (C171544)
Probability (C54154)
Scale (C25664) </t>
  </si>
  <si>
    <t xml:space="preserve">Equivalent (C48793)
Occupation (C25193)
Obtain (C52349)
Ability (C78209)
Scale (C25664) 
</t>
  </si>
  <si>
    <t>Telework (C180631)
Eligible (C126586)
Status (C25688)</t>
  </si>
  <si>
    <t>Person (C25190)
Frontline Essential Worker (C179413)
Or (C37998)
Essential Worker (C179411)
Category (C25372)</t>
  </si>
  <si>
    <t>Person;Employment;</t>
  </si>
  <si>
    <t>Person, Financial Stability; Income</t>
  </si>
  <si>
    <t>Person, Financial Stability; Employment</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</si>
  <si>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</si>
  <si>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</si>
  <si>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</si>
  <si>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</si>
  <si>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</si>
  <si>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</si>
  <si>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</si>
  <si>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employed in healthcare employed healthcare direct patient contact</t>
  </si>
  <si>
    <t>Meta Mapping (730):</t>
  </si>
  <si>
    <t>other frontline essential worker frontline essential worker other than healthcare</t>
  </si>
  <si>
    <t>Meta Mapping (616):</t>
  </si>
  <si>
    <t>pre pandemic monthly income household monthly income before coronavirus pandemic income sources disability ssi social security assistance services</t>
  </si>
  <si>
    <t>pre pandemic monthly income answer exact amount household monthly income before the coronavirus pandemic income sources disability ssi social security assistance services</t>
  </si>
  <si>
    <t>Meta Mapping (540):</t>
  </si>
  <si>
    <t>ability find equivalent job easy find a job with another employer same income fringe benefits</t>
  </si>
  <si>
    <t>Meta Mapping (718):</t>
  </si>
  <si>
    <t>telework eligibility able to work from another location</t>
  </si>
  <si>
    <t>job insecurity in 12 months next 12 months lose your job be laid off</t>
  </si>
  <si>
    <t>frontline essential worker frontline essential worker</t>
  </si>
  <si>
    <t>C0439851</t>
  </si>
  <si>
    <t>C0332158</t>
  </si>
  <si>
    <t>C4522173</t>
  </si>
  <si>
    <t>C5555669</t>
  </si>
  <si>
    <t>C0740175</t>
  </si>
  <si>
    <t>C0332177</t>
  </si>
  <si>
    <t>C0021162</t>
  </si>
  <si>
    <t>Coronavirus (Genus</t>
  </si>
  <si>
    <t>C0449416</t>
  </si>
  <si>
    <t>C2371808</t>
  </si>
  <si>
    <t>C0018896</t>
  </si>
  <si>
    <t>C1706817</t>
  </si>
  <si>
    <t>C2828393</t>
  </si>
  <si>
    <t>C5400931</t>
  </si>
  <si>
    <t>C0439231</t>
  </si>
  <si>
    <t>C0205117</t>
  </si>
  <si>
    <t>C0085732</t>
  </si>
  <si>
    <t>C0243095</t>
  </si>
  <si>
    <t>C0205163</t>
  </si>
  <si>
    <t>C2826594</t>
  </si>
  <si>
    <t>C0332219</t>
  </si>
  <si>
    <t>C1274022</t>
  </si>
  <si>
    <t>C0445247</t>
  </si>
  <si>
    <t>C0016723</t>
  </si>
  <si>
    <t>C1510583</t>
  </si>
  <si>
    <t>C0162579</t>
  </si>
  <si>
    <t xml:space="preserve">Direct (Direct type of relationship </t>
  </si>
  <si>
    <t xml:space="preserve">contact (Contact with </t>
  </si>
  <si>
    <t xml:space="preserve">Other (Other Blood Form Product </t>
  </si>
  <si>
    <t xml:space="preserve">Frontline Essential Worker </t>
  </si>
  <si>
    <t xml:space="preserve">Pre (Before values </t>
  </si>
  <si>
    <t xml:space="preserve">Monthly (Monthly (qualifier value) </t>
  </si>
  <si>
    <t xml:space="preserve">Income </t>
  </si>
  <si>
    <t xml:space="preserve">Household (Households </t>
  </si>
  <si>
    <t xml:space="preserve">sources (Source </t>
  </si>
  <si>
    <t xml:space="preserve">Social security services </t>
  </si>
  <si>
    <t>Assistance (Helping Behavi</t>
  </si>
  <si>
    <t xml:space="preserve">Answer (Response (statement) </t>
  </si>
  <si>
    <t xml:space="preserve">Exact (Exact (qualifier) </t>
  </si>
  <si>
    <t xml:space="preserve">Amount (Quantity </t>
  </si>
  <si>
    <t xml:space="preserve">Job Insecurity </t>
  </si>
  <si>
    <t xml:space="preserve">MONTHS (month </t>
  </si>
  <si>
    <t xml:space="preserve">next (Adjacent </t>
  </si>
  <si>
    <t xml:space="preserve">Ability </t>
  </si>
  <si>
    <t xml:space="preserve">Find (Finding </t>
  </si>
  <si>
    <t xml:space="preserve">Equivalent (Equal </t>
  </si>
  <si>
    <t xml:space="preserve">Job (Computer Job </t>
  </si>
  <si>
    <t xml:space="preserve">Easy </t>
  </si>
  <si>
    <t xml:space="preserve">Employer </t>
  </si>
  <si>
    <t xml:space="preserve">SAME (Same </t>
  </si>
  <si>
    <t xml:space="preserve">Fringe Benefits </t>
  </si>
  <si>
    <t xml:space="preserve">Telework (Teleworking </t>
  </si>
  <si>
    <t xml:space="preserve">Able To (Ability </t>
  </si>
  <si>
    <t xml:space="preserve">Location, Work (Workplace </t>
  </si>
  <si>
    <t xml:space="preserve">AOD,CHV,HL7V3.0,LNC,MTH,SNOMEDCT_US} </t>
  </si>
  <si>
    <t>Finding]</t>
  </si>
  <si>
    <t xml:space="preserve">AOD,CHV,CSP,MSH,MTH,NCI,NCI_CTRP,NLMSubSyn,SNMI}) </t>
  </si>
  <si>
    <t>Health Care Activity]</t>
  </si>
  <si>
    <t xml:space="preserve">CHV,MTH,SNOMEDCT_US}) </t>
  </si>
  <si>
    <t>Qualitative Concept]</t>
  </si>
  <si>
    <t xml:space="preserve">AOD,CHV,HL7V3.0,LCH,LCH_NW,LNC,MSH,MTH,NCI,NCI_CDISC-GLOSS,NCI_DICOM,NCI_FDA,NCI_caDSR,SNOMEDCT_US}) </t>
  </si>
  <si>
    <t>Patient Disabled Group]</t>
  </si>
  <si>
    <t xml:space="preserve">CHV,MTH,SNMI,SNOMEDCT_US}) </t>
  </si>
  <si>
    <t>Functional Concept]</t>
  </si>
  <si>
    <t xml:space="preserve">MTH,NCI,NCI_FDA}) </t>
  </si>
  <si>
    <t>Pharmacologic Substance]</t>
  </si>
  <si>
    <t>Professional Occupational Group]</t>
  </si>
  <si>
    <t xml:space="preserve">CHV,LNC,MTH,NLMSubSyn,SNOMEDCT_US}) </t>
  </si>
  <si>
    <t xml:space="preserve">CSP,MSH,NCI,NCI_CDISC-GLOSS}) </t>
  </si>
  <si>
    <t>Phenomenon Process]</t>
  </si>
  <si>
    <t xml:space="preserve">CHV,HL7V3.0,LNC,MTH,NCI,NCI_CDISC,SNMI,SNOMEDCT_US}) </t>
  </si>
  <si>
    <t>Temporal Concept]</t>
  </si>
  <si>
    <t xml:space="preserve">AOD,CHV,CSP,HL7V3.0,LCH,LCH_NW,MSH,MTH,NCI,NCI_caDSR,SNOMEDCT_US} </t>
  </si>
  <si>
    <t>Quantitative Concept]</t>
  </si>
  <si>
    <t xml:space="preserve">CHV,CSP,HL7V3.0,LCH_NW,MSH,NCI,NCI_caDSR}) </t>
  </si>
  <si>
    <t>Family Group]</t>
  </si>
  <si>
    <t xml:space="preserve">CHV,MTH,NCI,NCI_CDISC-GLOSS,NCI_CareLex,NCI_caDSR,SNOMEDCT_US}) </t>
  </si>
  <si>
    <t xml:space="preserve">AOD,CHV,CSP,HL7V3.0,LNC,MEDLINEPLUS,MTH,NCI,NCI_FDA,SNM,SNMI,SNOMEDCT_US}) </t>
  </si>
  <si>
    <t xml:space="preserve">ICF,ICF-CY} </t>
  </si>
  <si>
    <t>Occupational Activity]</t>
  </si>
  <si>
    <t xml:space="preserve">CHV,LCH,LCH_NW,MSH,MTH}) </t>
  </si>
  <si>
    <t>Social Behavior]</t>
  </si>
  <si>
    <t>Intellectual Product]</t>
  </si>
  <si>
    <t xml:space="preserve">MTH,NCI}) </t>
  </si>
  <si>
    <t xml:space="preserve">CHV,LNC,MTH,NCI,NCI_BRIDG_3_0_3,NCI_BRIDG_5_3,NCI_caDSR,SNMI,SNOMEDCT_US}) </t>
  </si>
  <si>
    <t xml:space="preserve">CHV,LNC,MTH,NCI,NCI_CDISC,NCI_FDA,NCI_NCPDP,NCI_UCUM,NCI_caDSR,SNOMEDCT_US}) </t>
  </si>
  <si>
    <t xml:space="preserve">CHV,MTH,NCI,NCI_caDSR,SNMI,SNOMEDCT_US}) </t>
  </si>
  <si>
    <t>Spatial Concept]</t>
  </si>
  <si>
    <t xml:space="preserve">CHV,LCH,LCH_NW,MSH,MTH,NCI,NCI_caDSR} </t>
  </si>
  <si>
    <t>Organism Attribute]</t>
  </si>
  <si>
    <t xml:space="preserve">LNC,MTH,NCI,NCI_caDSR,NLMSubSyn,SNOMEDCT_US}) </t>
  </si>
  <si>
    <t xml:space="preserve">CHV,HL7V3.0,MTH,NCI,NCI_FDA,SNMI,SNOMEDCT_US}) </t>
  </si>
  <si>
    <t>Machine Activity]</t>
  </si>
  <si>
    <t xml:space="preserve">CHV,MTH,NCI,NLMSubSyn,SNOMEDCT_US} </t>
  </si>
  <si>
    <t xml:space="preserve">CHV,LNC,MTH,NCI,NCI_FDA,NCI_caDSR,SNOMEDCT_US}) </t>
  </si>
  <si>
    <t xml:space="preserve">MSH,NCI,NCI_caDSR}) </t>
  </si>
  <si>
    <t xml:space="preserve">HL7V3.0,MSH,MTH,NCI}) </t>
  </si>
  <si>
    <t xml:space="preserve">CHV,LCH,LCH_NW,MSH,MTH,NCI,NCI_caDSR}) </t>
  </si>
  <si>
    <t xml:space="preserve">AOD,CHV,CSP,HL7V3.0,MSH,MTH,NCI,NCI_CDISC,NLMSubSyn,SNOMEDCT_US}) </t>
  </si>
  <si>
    <t>Patients</t>
  </si>
  <si>
    <t>Personal Contact</t>
  </si>
  <si>
    <t>C113393</t>
  </si>
  <si>
    <t>C179413</t>
  </si>
  <si>
    <t>Frontline Essential Worker</t>
  </si>
  <si>
    <t xml:space="preserve">
Prior</t>
  </si>
  <si>
    <t>Pandemic</t>
  </si>
  <si>
    <t>C64498</t>
  </si>
  <si>
    <t>Monthly</t>
  </si>
  <si>
    <t>C41150</t>
  </si>
  <si>
    <t>pre pandemic monthly income exact amount household monthly income before the coronavirus pandemic income sources disability ssi social security assistance services</t>
  </si>
  <si>
    <t>C41194</t>
  </si>
  <si>
    <t>C86021</t>
  </si>
  <si>
    <t>Exact</t>
  </si>
  <si>
    <t>Coronavirus</t>
  </si>
  <si>
    <t>Telework</t>
  </si>
  <si>
    <t>C25256</t>
  </si>
  <si>
    <t>Equal</t>
  </si>
  <si>
    <t>Same</t>
  </si>
  <si>
    <t>C26431</t>
  </si>
  <si>
    <t>Family Received Disability Benefits</t>
  </si>
  <si>
    <t>C159739</t>
  </si>
  <si>
    <t>Social Security Retirement Benefit</t>
  </si>
  <si>
    <t xml:space="preserve"> C120451</t>
  </si>
  <si>
    <t>C171544</t>
  </si>
  <si>
    <t>job insecurity  12 months 12 months lose your job be laid off</t>
  </si>
  <si>
    <t xml:space="preserve">
C78209</t>
  </si>
  <si>
    <t>C61036</t>
  </si>
  <si>
    <t>C78209</t>
  </si>
  <si>
    <t xml:space="preserve">
C61582</t>
  </si>
  <si>
    <t>C25193</t>
  </si>
  <si>
    <t>Occupation</t>
  </si>
  <si>
    <t>C0028811</t>
  </si>
  <si>
    <t>C86068</t>
  </si>
  <si>
    <t xml:space="preserve">
C54144</t>
  </si>
  <si>
    <t>C64637</t>
  </si>
  <si>
    <t>C180631</t>
  </si>
  <si>
    <t>C17556</t>
  </si>
  <si>
    <t>Place of Work</t>
  </si>
  <si>
    <t xml:space="preserve">Property or Attribute (C20189) &gt; Qualifier (C41009) &gt; General Qualifier (C27993) &gt; Consequence (C74555) </t>
  </si>
  <si>
    <t>Not sure what this is for, but without a concept, there's nothing to look up</t>
  </si>
  <si>
    <t xml:space="preserve">Property or Attribute (C20189) &gt; Qualifier (C41009) &gt; Temporal Qualifier (C21514) &gt; Date (C25164) &gt; Onset Date (C93613) &gt; Symptom Onset Date (C119242) </t>
  </si>
  <si>
    <t xml:space="preserve">Disease, Disorder or Finding (C7057) &gt; Finding (C3367) &gt; Finding by Site or System (C36278) &gt; Nervous System Finding (C36280) &gt; Neurological Signs and Symptoms (C3837) &gt; Dizziness (C37943) </t>
  </si>
  <si>
    <t xml:space="preserve">Property or Attribute (C20189) &gt; Qualifier (C41009) &gt; General Qualifier (C27993) &gt; Confirmation (C25458) </t>
  </si>
  <si>
    <t xml:space="preserve">Activity (C43431) &gt; Clinical or Research Activity (C16203) &gt; Intervention or Procedure (C25218) &gt; Diagnostic Procedure (C18020) &gt; Observation (C25598) &gt; Vital Signs Measurement (C49672) &gt; Heart Rate (C49677) </t>
  </si>
  <si>
    <t xml:space="preserve">Disease, Disorder or Finding (C7057) &gt; Finding (C3367) &gt; Finding by Site or System (C36278) &gt; Cardiovascular System Finding (C35552) &gt; Blood Pressure Finding (C54707) </t>
  </si>
  <si>
    <t xml:space="preserve">Disease, Disorder or Finding (C7057) &gt; Finding (C3367) &gt; Sign or Symptom (C100104) &gt; Sign (C53458) &gt; Fever (C3038) </t>
  </si>
  <si>
    <t xml:space="preserve">C75561 </t>
  </si>
  <si>
    <t xml:space="preserve">Activity (C43431) &gt; Action (C25404) &gt; Personal Contact (C113393) </t>
  </si>
  <si>
    <t xml:space="preserve">Conceptual Entity (C20181) &gt; Person (C25190) &gt; Frontline Essential Worker (C179413) </t>
  </si>
  <si>
    <t xml:space="preserve">Activity (C43431) &gt; Action (C25404) &gt; Instruction Imperative (C64913) &gt; Schedule Frequency (C64493) &gt; Monthly (C64498) </t>
  </si>
  <si>
    <t xml:space="preserve">Conceptual Entity (C20181) &gt; Social Circumstances (C20188) &gt; Socioeconomic Factors (C17468) &gt; Income (C41150) </t>
  </si>
  <si>
    <t xml:space="preserve">Conceptual Entity (C20181) &gt; Group (C43359) &gt; Population Group (C17005) &gt; Social Group (C18230) &gt; Household (C41194) </t>
  </si>
  <si>
    <t xml:space="preserve">Organism (C14250) &gt; Virus (C14283) &gt; RNA Virus (C14269) &gt; Positive Sense ssRNA Virus (C14351) &gt; Coronaviridae (C113205) &gt; Coronavirus (C26431)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</si>
  <si>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Question About Family and Family Life (C173151) &gt; Family Received Disability Benefits (C159739) </t>
  </si>
  <si>
    <t xml:space="preserve">Conceptual Entity (C20181) &gt; Social Circumstances (C20188) &gt; Socioeconomic Factors (C17468) &gt; Income (C41150) &gt; Social Security Retirement Benefit (C120451) </t>
  </si>
  <si>
    <t xml:space="preserve">Property or Attribute (C20189) &gt; Qualifier (C41009) &gt; General Qualifier (C27993) &gt; Exact (C86021) </t>
  </si>
  <si>
    <t>C120451</t>
  </si>
  <si>
    <t xml:space="preserve">Conceptual Entity (C20181) &gt; Insecurity (C171543) &gt; Job Insecurity (C171544) </t>
  </si>
  <si>
    <t xml:space="preserve">Property or Attribute (C20189) &gt; Person/Individual Attribute (C171087) &gt; Personal Attribute (C19332) &gt; Ability (C78209) </t>
  </si>
  <si>
    <t xml:space="preserve">Conceptual Entity (C20181) &gt; Investigation Finding (C61036) </t>
  </si>
  <si>
    <t>C61582</t>
  </si>
  <si>
    <t xml:space="preserve">Property or Attribute (C20189) &gt; Equality (C61582) </t>
  </si>
  <si>
    <t xml:space="preserve">Conceptual Entity (C20181) &gt; Occupation or Discipline (C19160) &gt; Occupation (C25193) </t>
  </si>
  <si>
    <t xml:space="preserve">Property or Attribute (C20189) &gt; Qualifier (C41009) &gt; General Qualifier (C27993) &gt; Easy (C86068) </t>
  </si>
  <si>
    <t>C54144</t>
  </si>
  <si>
    <t xml:space="preserve">Conceptual Entity (C20181) &gt; Group (C43359) &gt; Population Group (C17005) &gt; Personnel (C60758) &gt; Research Personnel (C17089) &gt; Employer (C54144) </t>
  </si>
  <si>
    <t xml:space="preserve">Property or Attribute (C20189) &gt; Qualifier (C41009) &gt; General Qualifier (C27993) &gt; Same (C64637) </t>
  </si>
  <si>
    <t xml:space="preserve">Property or Attribute (C20189) &gt; Person/Individual Attribute (C171087) &gt; Personal Attribute (C19332) &gt; Employment Status (C179143) &gt; Employed (C25172) &gt; Telework (C180631) </t>
  </si>
  <si>
    <t xml:space="preserve">Conceptual Entity (C20181) &gt; Geographic Area (C16632) &gt; Sites of Care Delivery (C19696) &gt; Worksite (C17556) </t>
  </si>
  <si>
    <t>Summary List of CDE Concepts and Their Lineage</t>
  </si>
  <si>
    <t>The list of CDEs for which NCIt concept lineage was documented 
using the latest Plan B Iteration 2a approach, which includes running the following CDE attributes through MetaMap: CDE Name (minus stop words) + QT (minus stop words)</t>
  </si>
  <si>
    <t>Mapping Domain name  + CDE name only</t>
  </si>
  <si>
    <r>
      <t xml:space="preserve">Project 5 CDE Metadata
CDE Attributes We Used:
</t>
    </r>
    <r>
      <rPr>
        <sz val="11"/>
        <color theme="1"/>
        <rFont val="Calibri"/>
        <family val="2"/>
        <scheme val="minor"/>
      </rPr>
      <t>1. CDE Name  (minus stop words)
2. Question Text (minus stop words)</t>
    </r>
  </si>
  <si>
    <t xml:space="preserve">Clinical Events  Monitoring Death Date What     date   death Dead Date Person Death
Clinical Events Monitoring Death Date   death date was unknown   not applicable   not reported Dead Date Person Death </t>
  </si>
  <si>
    <t>Clinical Events  Monitoring Death Date What     date   death Dead Date Person Death</t>
  </si>
  <si>
    <t xml:space="preserve">Clinical Events Monitoring Death Date   death date was unknown   not applicable   not reported Dead Date Person Death </t>
  </si>
  <si>
    <t>comorbidities comorbidity underlying condition underlying medical conditions  time  covid 19 testing comorbid condition comorbidities</t>
  </si>
  <si>
    <t>added manually</t>
  </si>
  <si>
    <t>Travel Histor  Travel History in 14 days prior to onset of symptoms or illness	Did the person travel within 14 days prior to symptom onset? Recent  Travel  Person History and Exposures Travel History</t>
  </si>
  <si>
    <t>Travel  in 14 days prior to onset of symptoms or illness	Did the person travel within 14 days prior to symptom onset? Recent  Travel  Person Exposures Travel</t>
  </si>
  <si>
    <t>COVID Testing and  Tracing SARS-CoV-2 Test COVID-19 Infection Detection  For each test  what was the result  SARS Coronavirus 2 Test COVID-19 Infection 
Detection COVID Diagnosis SARS Coronavirus 2 Test</t>
  </si>
  <si>
    <t xml:space="preserve">COVID Testing and Tracing  Sample Collection Date  What date was the sample collected? Specimen Collection Date COVID Monitoring SARS Coronavirus 2 Test </t>
  </si>
  <si>
    <t xml:space="preserve">COVID Testing and Tracing  SARS-CoV-2 Test Manufacturer Name  Who is the manufacturer of the test? SARS Coronavirus 2 Test Manufacturer Name COVID Monitoring SARS Coronavirus 2 Test </t>
  </si>
  <si>
    <t xml:space="preserve">Travel History 	Travel History in 14 days prior to onset of symptoms or illness  Did the person travel within 14 days prior to symptom onset? Recent Travel
Travel History Person History and Exposures Travel History </t>
  </si>
  <si>
    <t>COVID Testing   Tracing  SARS-CoV-2 Tested Occurrence  Has person been tested for COVID-19 SARS Coronavirus 2 Test Administered Occurrence  COVID Specific Diagnosis SARS Coronavirus 2 Test 
 COVID Testing   Tracing  SARS-CoV-2 Test
What test was performed?  SARS Coronavirus 2 Test   COVID Diagnosis SARS Coronavirus 2 Test  
SARS-CoV-2 Test Date and Time  What was the date and time that the test was administered?  SARS Coronavirus 2 Test Date and Time   COVID  Diagnosis SARS Coronavirus 2 Test 
 SARS-CoV-2 Test Date of Result  When were the SARS CoV-2 test results received?   SARS Coronavirus 2 
Test  
Receive 
Outcome
Date and Time   COVID Diagnosis SARS Coronavirus 2 Test  
 SARS-CoV-2 Test COVID-19 Infection Detection   For each test  what was the result:   SARS Coronavirus 2 
Test 
COVID-19 Infection 
Detection   COVID Diagnosis SARS Coronavirus 2 Test  
 SARS-CoV-2 Test Specimen Collection Location
  What was the location type or setting for the specimen collection?
  SARS Coronavirus 2
Test
Specimen
Collection
Location
   COVID  Monitoring  SARS Coronavirus 2 Test 
 Sample Collection Date   What date was the sample collected?   Specimen
Collection
Date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Person  History   Exposures  Travel History 
 Travel Destination State  What US State(s)?  (Select as many as apply) 
  Travel
Destination
State
   Person  History   Exposures  Travel History</t>
  </si>
  <si>
    <t>COVID Testing   Tracing 	SARS-CoV-2 Tested Occurrence Has person been tested for COVID-19 SARS Coronavirus 2  Test  
Administered  Occurrence  COVID Diagnosis SARS Coronavirus 2 Test</t>
  </si>
  <si>
    <t>COVID Testing   Tracing   SARS-CoV-2 Test  What test was performed  SARS Coronavirus 2  Test  COVID Diagnosis SARS Coronavirus 2 Test</t>
  </si>
  <si>
    <t>COVID Testing   Tracing 	SARS-CoV-2 Test Date and Time 	What was the date and time that the test was administered?	SARS Coronavirus 2 (C169076)
Test  Administered  Date and Time  COVID  Diagnosis SARS Coronavirus 2 Test</t>
  </si>
  <si>
    <t>COVID Testing   Tracing 	SARS-CoV-2 Test Date of Result	When were the SARS CoV-2 test results received?  SARS Coronavirus 2   
Test  Receive  Outcome  Date and Time  COVID   Diagnosis SARS Coronavirus 2 Test</t>
  </si>
  <si>
    <t xml:space="preserve">COVID Testing   Tracing SARS-CoV-2 Test Specimen Collection Location  What was the location type or setting for the specimen collection? SARS Coronavirus 2 Test Specimen 
Collection Location COVID Monitoring SARS Coronavirus 2 Test </t>
  </si>
  <si>
    <t>COVID Testing   Tracing   Travel History in 14 days prior to onset of symptoms or illness	Did the person travel within 14 days prior to symptom onset? 		 Fourteen  Day  Prior   Symptom Onset   Sickness   Recent
Travel   Person History   Exposures Travel History</t>
  </si>
  <si>
    <t>COVID Testing   Tracing	Travel Destination State	What US State(s) 
Travel  Destination  State  Person History   Exposures Travel History</t>
  </si>
  <si>
    <t>Travel History  Travel Destination State  What US State   Travel Destination State Person History   Exposures Travel History</t>
  </si>
  <si>
    <t xml:space="preserve">Diagnosis   Disease Progression	Self-Reported COVID-19 Diagnosis Occurrence	 Have you been diagnosed with COVID? Self-Report  COVID-19 Infection  Diagnosis  Occurrence	COVID Diagnosis COVID-19 Diagnosis </t>
  </si>
  <si>
    <t xml:space="preserve">Diagnosis   Disease Progression	Self-Reported COVID-19 Diagnosis Date	When were you diagnosed with COVID?	Self-Report   COVID-19 Infection  Diagnosis  Date  	COVID Diagnosis COVID-19 Diagnosis </t>
  </si>
  <si>
    <t xml:space="preserve">Diagnosis   Disease Progression	Date of Chest Examination	What was the date of the imaging examination? 	Chest  X-Ray Imaging  Examination  Date  	COVID Specific  Diagnosis  Chest Examination </t>
  </si>
  <si>
    <t xml:space="preserve">Diagnosis   Disease Progression	COVID-19 Case	Classification of the diagnosis: 	COVID-19 Infection  Case  Classification  	COVID Specific  Diagnosis  COVID-19 Diagnosis </t>
  </si>
  <si>
    <t xml:space="preserve">Diagnosis   Disease Progression	COVID-19 Case Date	What is the date of this diagnosis classification/confirmation?	COVID-19 Infection  Case  Classification  Date and Time  COVID Diagnosis COVID-19 Diagnosis </t>
  </si>
  <si>
    <t xml:space="preserve">Diagnosis   Disease Progression	COVID-19 Complication Type	Did the patient develop any of the following complications as a result of COVID: COVID-19 Infection  Complication  COVID Specific  Treatment  Complications </t>
  </si>
  <si>
    <t xml:space="preserve">Diagnosis   Disease Progression	COVID-19 Complication Occurrence Indicator	For each item: COVID-19 Infection  Complication  COVID Specific  Treatment  Complications </t>
  </si>
  <si>
    <t xml:space="preserve"> Diagnosis   Disease Progression	Self-Reported COVID-19 Diagnosis Occurrence	  Have you been diagnosed with COVID? Self-Report  COVID-19 Infection  Diagnosis  Occurrence	COVID Diagnosis COVID-19 Diagnosis  
Self-Reported COVID-19 Diagnosis Date	When were you diagnosed with COVID?	Self-Report   COVID-19 Infection  Diagnosis  Date  	COVID Diagnosis COVID-19 Diagnosis  
	COVID-19 Disease Severity  What is the COVID-19 severity at time of diagnosis?	COVID-19 Infection  Severity  COVID Diagnosis COVID-19 Diagnosis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Date of Chest Examination	What was the date of the imaging examination? 	Chest  X-Ray Imaging  Examination  Date  	COVID Specific  Diagnosis  Chest Examination  
	COVID-19 Case	Classification of the diagnosis: 	COVID-19 Infection  Case  Classification  	COVID Specific  Diagnosis  COVID-19 Diagnosis  
	COVID-19 Case Date	What is the date of this diagnosis classification/confirmation?	COVID-19 Infection  Case  Classification  Date and Time  COVID Diagnosis COVID-19 Diagnosis  
	COVID-19 Complication Type	Did the patient develop any of the following complications as a result of COVID: COVID-19 Infection  Complication  COVID Specific  Treatment  Complications  
	COVID-19 Complication Specify Other Type	Other Complication  Specify:	COVID-19 Infection  Complication  COVID Specific  Treatment  Complications  
	COVID-19 Complication Occurrence Indicator	For each item: COVID-19 Infection  Complication  COVID Specific  Treatment  Complications  </t>
  </si>
  <si>
    <t xml:space="preserve">Diagnosis   Disease Progression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t>
  </si>
  <si>
    <t xml:space="preserve">Diagnosis   Disease Progression	COVID-19 Complication Specify Other Type	Other Complication  Specify:	COVID-19 Infection  Complication  COVID Specific  Treatment  Complications </t>
  </si>
  <si>
    <t xml:space="preserve">Diagnosis   Disease Progression	COVID-19 Disease Severity  What is the COVID-19 severity at time of diagnosis 	COVID-19 Infection  Severity  COVID Diagnosis COVID-19 Diagnosis </t>
  </si>
  <si>
    <t>Project 5  COVID CDE Attributes
 For this mapping we used  2 CDE Attributes:
1. CDE Name  (minus rep term)
2. Question text (minus rep term)</t>
  </si>
  <si>
    <t>To do</t>
  </si>
  <si>
    <t>Review starting "healthcare access"</t>
  </si>
  <si>
    <t xml:space="preserve">Project 5 COVID CDE Metadata
We used the following 5 DE attributes for mapping:
1.	Domain
2.	CDE Name minus rep. term/stopword	
3.	Question Text minus rep/stopword	
4.	Data Element Concept (DEC)
5.	Classifications/Tags/Keywords	</t>
  </si>
  <si>
    <t>Question Text / Item Text minus rep. term/stopword</t>
  </si>
  <si>
    <r>
      <rPr>
        <strike/>
        <sz val="10"/>
        <color theme="1"/>
        <rFont val="Arial"/>
        <family val="2"/>
      </rPr>
      <t>Was the</t>
    </r>
    <r>
      <rPr>
        <sz val="10"/>
        <color theme="1"/>
        <rFont val="Arial"/>
        <family val="2"/>
      </rPr>
      <t xml:space="preserve"> mitigation strategy employed/adopted?</t>
    </r>
  </si>
  <si>
    <t xml:space="preserve"> new revised DRN  hospitalization</t>
  </si>
  <si>
    <t xml:space="preserve">Physician Orders for Life Sustaining Treatment  form? 
</t>
  </si>
  <si>
    <t>Vital Sign</t>
  </si>
  <si>
    <t>Vital Signs Date Time</t>
  </si>
  <si>
    <t xml:space="preserve"> vital signs collected</t>
  </si>
  <si>
    <t>supplemental oxygen used</t>
  </si>
  <si>
    <t xml:space="preserve"> date of  physical exam</t>
  </si>
  <si>
    <t>date of the physical exam unknown, or not applicable or not reported</t>
  </si>
  <si>
    <t xml:space="preserve"> physical exam findings</t>
  </si>
  <si>
    <t>Other Finding</t>
  </si>
  <si>
    <t>Project 5 COVID CDE Metadata
Running 5  CDE attributes: 
1. Domain Name, 
2. CDE Name (minus stop words), 
3.  Question text (minus stop words), 
4. DEC 
5. Keywords</t>
  </si>
  <si>
    <r>
      <t xml:space="preserve">Project 5 CDE Attributes
 We Used following 3 CDE for Mapping:
</t>
    </r>
    <r>
      <rPr>
        <sz val="11"/>
        <color theme="1"/>
        <rFont val="Calibri"/>
        <family val="2"/>
        <scheme val="minor"/>
      </rPr>
      <t>1. Domain name
2. CDE Name  (minus stop words)
3. Question Text  (minus stop words)
Below are light peach columns we can give to Russell L</t>
    </r>
  </si>
  <si>
    <r>
      <t xml:space="preserve">Project 5 COVID CDE Metadata 
CDE Attributes We Used for Mapping:
</t>
    </r>
    <r>
      <rPr>
        <sz val="12"/>
        <color theme="1"/>
        <rFont val="Calibri"/>
        <family val="2"/>
        <scheme val="minor"/>
      </rPr>
      <t>1. CDE Name  (minus stop words)
2. Question Text  (minus stop words)</t>
    </r>
  </si>
  <si>
    <t xml:space="preserve">Project 5 COVID CDE Metadata
We used the following 5 DE attributes for mapping:
1.	Domain name
2.	CDE Name minus rep. term/stopword	
3.	Question Text minus rep/stopword	
4.	Data Element Concept (DEC)
5.	Classifications/Tags/Keywords	</t>
  </si>
  <si>
    <t>Project 5 COVID CDE Metadata
We used the following 2 DE attributes for mapping:
1. CDE Name (minus stop words)
2. Question Text (minus stop words)</t>
  </si>
  <si>
    <t xml:space="preserve">Project 5 COVID CDE Metadata
For this mapping we used the follwing 5 CDE attributes
1.	Domain
2.	CDE Name minus rep. term/stopword	
3.	Question Text minus rep/stopword	
4.	Data Element Concept (DEC)
5.	Classifications/Tags/Keywords	</t>
  </si>
  <si>
    <t xml:space="preserve">Project 5 COVID CDE Metadata
For this mapping we used the follwing 5 CDE attributes:
1.	Domain
2.	CDE Name minus rep. term/stopword	
3.	Question Text minus rep/stopword	
4.	Data Element Concept (DEC)
5.	Classifications/Tags/Keywords	</t>
  </si>
  <si>
    <t>Project 5  COVID CDE Attributes 
For this mapping we used only  2 CDE atttributes
1. CDE Name  minus rep term 
2. Question text minus rep term"</t>
  </si>
  <si>
    <t>Project 5  COVID CDE Attributes 
For this mapping we used 2 CDE attributes
1. CDE Name  minus rep term 
2. Question text minus rep term</t>
  </si>
  <si>
    <r>
      <t xml:space="preserve">Project 5 CDE Metadata:
CDE Attributes We Used:
1. Domain Name
</t>
    </r>
    <r>
      <rPr>
        <sz val="11"/>
        <color theme="1"/>
        <rFont val="Calibri"/>
        <family val="2"/>
        <scheme val="minor"/>
      </rPr>
      <t>2. CDE Name  (minus stop words)
3. Question Text (minus stop words)</t>
    </r>
  </si>
  <si>
    <t>sum:</t>
  </si>
  <si>
    <t>sum-2</t>
  </si>
  <si>
    <t>average- (sum-2)</t>
  </si>
  <si>
    <t>Financial Stability Employment</t>
  </si>
  <si>
    <t>Risc Behaviours</t>
  </si>
  <si>
    <t xml:space="preserve">CDE attributes we used for mapping following Plan B Iteration strategy
1. CDE Name (minus stop words), 
2.  Question text (minus stop words), </t>
  </si>
  <si>
    <t>Domain name</t>
  </si>
  <si>
    <t>average # of concepts given by MetaMap</t>
  </si>
  <si>
    <t>average # of concepts selected by a human being</t>
  </si>
  <si>
    <t>Summ</t>
  </si>
  <si>
    <t>Average</t>
  </si>
  <si>
    <t>For the following 5 domains we were using  5  CDE attributes for maapping (still Plan B Iteration 2, but on its earlier stages)
1. Domain Name, 
2. CDE Name (minus stop words), 
3.  Question text (minus stop words), 
4. DEC 
5. Keywords</t>
  </si>
  <si>
    <t>CDE NCIt Concept Lineage 
1 Level Down</t>
  </si>
  <si>
    <t>CDE NCIt Concept Lineage 
2 Levels Down</t>
  </si>
  <si>
    <t>CDE NCIt Concept Lineage 
3 Levels Down</t>
  </si>
  <si>
    <t>CDE NCIt Concept Lineage 
4 Levels Down</t>
  </si>
  <si>
    <t xml:space="preserve">Conceptual Entity (C20181) </t>
  </si>
  <si>
    <t xml:space="preserve"> Indicator (C25180) </t>
  </si>
  <si>
    <t xml:space="preserve"> Event Occurrence Indicator (C82438) </t>
  </si>
  <si>
    <t xml:space="preserve"> Adverse Event Ongoing (C83051) </t>
  </si>
  <si>
    <t xml:space="preserve">Disease, Disorder or Finding (C7057) </t>
  </si>
  <si>
    <t xml:space="preserve"> Disease or Disorder (C2991) </t>
  </si>
  <si>
    <t xml:space="preserve"> Non-Neoplastic Disorder (C53529) </t>
  </si>
  <si>
    <t xml:space="preserve"> Non-Neoplastic Disorder by Special Category (C53547) </t>
  </si>
  <si>
    <t xml:space="preserve"> Congenital or Acquired Anatomic Abnormality (C36287) </t>
  </si>
  <si>
    <t xml:space="preserve">Property or Attribute (C20189) </t>
  </si>
  <si>
    <t xml:space="preserve"> Person/Individual Attribute (C171087) </t>
  </si>
  <si>
    <t xml:space="preserve"> Personal Attribute (C19332) </t>
  </si>
  <si>
    <t xml:space="preserve"> Age (C25150) </t>
  </si>
  <si>
    <t xml:space="preserve"> Group (C43359) </t>
  </si>
  <si>
    <t xml:space="preserve"> Population Group (C17005) </t>
  </si>
  <si>
    <t xml:space="preserve"> Ethnic Group (C16564) </t>
  </si>
  <si>
    <t xml:space="preserve"> Hispanic or Latino (C17459) </t>
  </si>
  <si>
    <t>CDE NCIt Concept Lineage 
Top Level</t>
  </si>
  <si>
    <t xml:space="preserve">Finding (C16203) </t>
  </si>
  <si>
    <t>CDE NCIt Concept Lineage 
5 Levels Down</t>
  </si>
  <si>
    <t>Treatment-Emergent Adverse Event (C142733)</t>
  </si>
  <si>
    <t xml:space="preserve">Adverse Event by Type (C154678) </t>
  </si>
  <si>
    <t xml:space="preserve">Adverse Event (C41331) </t>
  </si>
  <si>
    <t xml:space="preserve">Finding by Cause (C3367) </t>
  </si>
  <si>
    <t>Ov work on</t>
  </si>
  <si>
    <t>x</t>
  </si>
  <si>
    <t>wrong concept</t>
  </si>
  <si>
    <t>Conceptual Entity (C20181) &gt; Person (C25190) &gt; Resident (C71416)</t>
  </si>
  <si>
    <t>Originally it was a wrong hierarchy "Property or Attribute (C20189) &gt; Qualifier (C41009) &gt; Clinical or Research Assessment Answer (C91106) &gt; Complete (C25250) "
It was replaced by a right hierarchy by OV. It looks like NCIt concept "Complete (Code C25250)" has multiple parents</t>
  </si>
  <si>
    <t>Property or Attribute (C20189) &gt; Qualifier (C41009) &gt; General Qualifier (C27993) &gt; Complete (C25250)</t>
  </si>
  <si>
    <t>Originaly it was "Conceptual Entity (C20181) &gt; Occupation or Discipline (C19160) &gt; Occupation (C25193) &gt; Medical Occupation (C19254) &gt; Physician (C25741) &gt; Resident (C54624) " which is a wrong concept.
It was replaced to the right concept Resident (Code C71416) by OV : Conceptual Entity (C20181) &gt; Person (C25190) &gt; Resident (C71416)</t>
  </si>
  <si>
    <t xml:space="preserve">Conceptual Entity (C20181) &gt; (C25162) &gt; Postal (C25621) </t>
  </si>
  <si>
    <t>Property or Attribute (C20189)&gt;Qualifier (C41009)&gt;Temporal Qualifier (C21514)&gt; Date (C25164)&gt; Birth Date (C68615)</t>
  </si>
  <si>
    <t>Cchanged by OV, it was originally "Conceptual Entity (C20181) &gt; Geographic Area (C16632) &gt; Country (C25464) &gt; Saint Lucia (C17113) "</t>
  </si>
  <si>
    <t>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t>
  </si>
  <si>
    <t>upon</t>
  </si>
  <si>
    <t>Source MetaMap</t>
  </si>
  <si>
    <t>For these we should not worry, since they are built in into MetaMap</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</si>
  <si>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</si>
  <si>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</si>
  <si>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</si>
  <si>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</si>
  <si>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</si>
  <si>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</si>
  <si>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</si>
  <si>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</si>
  <si>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</si>
  <si>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</si>
  <si>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</si>
  <si>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</si>
  <si>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</si>
  <si>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</si>
  <si>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</si>
  <si>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</si>
  <si>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</si>
  <si>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</si>
  <si>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</si>
  <si>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</si>
  <si>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</si>
  <si>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</si>
  <si>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</si>
  <si>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</si>
  <si>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</si>
  <si>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</si>
  <si>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</si>
  <si>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</si>
  <si>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</si>
  <si>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</si>
  <si>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</si>
  <si>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</si>
  <si>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</si>
  <si>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</si>
  <si>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</si>
  <si>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</si>
  <si>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</si>
  <si>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</si>
  <si>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</si>
  <si>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</si>
  <si>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</si>
  <si>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</si>
  <si>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</si>
  <si>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</si>
  <si>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</si>
  <si>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</si>
  <si>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</si>
  <si>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</si>
  <si>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</si>
  <si>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</si>
  <si>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</si>
  <si>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</si>
  <si>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</si>
  <si>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</si>
  <si>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</si>
  <si>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</si>
  <si>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</si>
  <si>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</si>
  <si>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</si>
  <si>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</si>
  <si>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</si>
  <si>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</si>
  <si>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</si>
  <si>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</si>
  <si>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</si>
  <si>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</si>
  <si>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</si>
  <si>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</si>
  <si>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</si>
  <si>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</si>
  <si>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</si>
  <si>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</si>
  <si>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</si>
  <si>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</si>
  <si>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</si>
  <si>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</si>
  <si>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</si>
  <si>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</si>
  <si>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</si>
  <si>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</si>
  <si>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</si>
  <si>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</si>
  <si>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</si>
  <si>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</si>
  <si>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</si>
  <si>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</si>
  <si>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</si>
  <si>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</si>
  <si>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</si>
  <si>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</si>
  <si>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</si>
  <si>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</si>
  <si>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</si>
  <si>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</si>
  <si>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</si>
  <si>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</si>
  <si>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</si>
  <si>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</si>
  <si>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</si>
  <si>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</si>
  <si>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</si>
  <si>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</si>
  <si>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</si>
  <si>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</si>
  <si>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</si>
  <si>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</si>
  <si>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</si>
  <si>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</si>
  <si>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</si>
  <si>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</si>
  <si>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</si>
  <si>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</si>
  <si>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</si>
  <si>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</si>
  <si>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</si>
  <si>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</si>
  <si>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</si>
  <si>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</si>
  <si>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</si>
  <si>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</si>
  <si>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</si>
  <si>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</si>
  <si>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</si>
  <si>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</si>
  <si>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</si>
  <si>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</si>
  <si>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</si>
  <si>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</si>
  <si>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</si>
  <si>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</si>
  <si>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</si>
  <si>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</si>
  <si>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</si>
  <si>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</si>
  <si>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</si>
  <si>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</si>
  <si>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</si>
  <si>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</si>
  <si>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</si>
  <si>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</si>
  <si>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</si>
  <si>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</si>
  <si>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</si>
  <si>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</si>
  <si>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</si>
  <si>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</si>
  <si>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</si>
  <si>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</si>
  <si>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</si>
  <si>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</si>
  <si>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</si>
  <si>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</si>
  <si>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</si>
  <si>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</si>
  <si>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</si>
  <si>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</si>
  <si>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</si>
  <si>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</si>
  <si>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</si>
  <si>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</si>
  <si>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</si>
  <si>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</si>
  <si>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</si>
  <si>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</si>
  <si>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</si>
  <si>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</si>
  <si>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</si>
  <si>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</si>
  <si>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</si>
  <si>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</si>
  <si>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</si>
  <si>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</si>
  <si>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</si>
  <si>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</si>
  <si>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</si>
  <si>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</si>
  <si>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</si>
  <si>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</si>
  <si>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</si>
  <si>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</si>
  <si>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</si>
  <si>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</si>
  <si>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</si>
  <si>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</si>
  <si>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</si>
  <si>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</si>
  <si>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</si>
  <si>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</si>
  <si>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</si>
  <si>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</si>
  <si>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</si>
  <si>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</si>
  <si>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</si>
  <si>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</si>
  <si>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</si>
  <si>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</si>
  <si>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</si>
  <si>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</si>
  <si>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</si>
  <si>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</si>
  <si>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</si>
  <si>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</si>
  <si>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</si>
  <si>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</si>
  <si>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</si>
  <si>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</si>
  <si>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</si>
  <si>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</si>
  <si>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</si>
  <si>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</si>
  <si>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</si>
  <si>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</si>
  <si>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</si>
  <si>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</si>
  <si>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</si>
  <si>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</si>
  <si>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</si>
  <si>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</si>
  <si>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</si>
  <si>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</si>
  <si>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</si>
  <si>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</si>
  <si>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</si>
  <si>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</si>
  <si>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</si>
  <si>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</si>
  <si>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</si>
  <si>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</si>
  <si>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</si>
  <si>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</si>
  <si>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</si>
  <si>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</si>
  <si>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</si>
  <si>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</si>
  <si>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</si>
  <si>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</si>
  <si>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</si>
  <si>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</si>
  <si>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</si>
  <si>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</si>
  <si>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</si>
  <si>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</si>
  <si>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</si>
  <si>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</si>
  <si>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</si>
  <si>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</si>
  <si>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</si>
  <si>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</si>
  <si>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</si>
  <si>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</si>
  <si>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</si>
  <si>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</si>
  <si>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</si>
  <si>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</si>
  <si>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</si>
  <si>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</si>
  <si>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</si>
  <si>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</si>
  <si>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</si>
  <si>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</si>
  <si>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</si>
  <si>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</si>
  <si>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</si>
  <si>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</si>
  <si>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</si>
  <si>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</si>
  <si>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</si>
  <si>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</si>
  <si>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</si>
  <si>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</si>
  <si>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</si>
  <si>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</si>
  <si>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</si>
  <si>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</si>
  <si>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</si>
  <si>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</si>
  <si>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</si>
  <si>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</si>
  <si>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</si>
  <si>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</si>
  <si>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</si>
  <si>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</si>
  <si>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</si>
  <si>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</si>
  <si>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</si>
  <si>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</si>
  <si>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</si>
  <si>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</si>
  <si>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</si>
  <si>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</si>
  <si>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</si>
  <si>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</si>
  <si>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</si>
  <si>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</si>
  <si>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</si>
  <si>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</si>
  <si>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</si>
  <si>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</si>
  <si>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</si>
  <si>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</si>
  <si>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</si>
  <si>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</si>
  <si>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</si>
  <si>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</si>
  <si>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</si>
  <si>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</si>
  <si>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</si>
  <si>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</si>
  <si>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</si>
  <si>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</si>
  <si>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</si>
  <si>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</si>
  <si>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</si>
  <si>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</si>
  <si>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</si>
  <si>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</si>
  <si>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</si>
  <si>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</si>
  <si>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</si>
  <si>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</si>
  <si>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</si>
  <si>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</si>
  <si>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</si>
  <si>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</si>
  <si>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</si>
  <si>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</si>
  <si>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</si>
  <si>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</si>
  <si>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</si>
  <si>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</si>
  <si>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</si>
  <si>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</si>
  <si>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</si>
  <si>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C0518214</t>
  </si>
  <si>
    <t>High School Graduate</t>
  </si>
  <si>
    <t>C0870649</t>
  </si>
  <si>
    <t xml:space="preserve">Activity (C43431) </t>
  </si>
  <si>
    <t xml:space="preserve"> Action (C25404) </t>
  </si>
  <si>
    <t xml:space="preserve"> Arrival (C53463) </t>
  </si>
  <si>
    <t xml:space="preserve"> Bathing (C86050) </t>
  </si>
  <si>
    <t xml:space="preserve"> Care (C61488) </t>
  </si>
  <si>
    <t xml:space="preserve"> Defer (C79754) </t>
  </si>
  <si>
    <t xml:space="preserve"> Exacerbation (C124138) </t>
  </si>
  <si>
    <t xml:space="preserve"> Expand (C96889) </t>
  </si>
  <si>
    <t xml:space="preserve"> Instruction Imperative (C64913) </t>
  </si>
  <si>
    <t xml:space="preserve"> Clean (C65076) </t>
  </si>
  <si>
    <t xml:space="preserve"> Wash (C65077) </t>
  </si>
  <si>
    <t xml:space="preserve"> Schedule Frequency (C64493) </t>
  </si>
  <si>
    <t xml:space="preserve"> Monthly (C64498) </t>
  </si>
  <si>
    <t xml:space="preserve"> Storage (C60824) </t>
  </si>
  <si>
    <t xml:space="preserve"> Take (C65105) </t>
  </si>
  <si>
    <t xml:space="preserve"> Occur (C54069) </t>
  </si>
  <si>
    <t xml:space="preserve"> Personal Contact (C113393) </t>
  </si>
  <si>
    <t xml:space="preserve"> Provide (C80514) </t>
  </si>
  <si>
    <t xml:space="preserve"> Quality Assurance (C15381) </t>
  </si>
  <si>
    <t xml:space="preserve"> Quality Control (C15311) </t>
  </si>
  <si>
    <t xml:space="preserve"> Receive (C25639) </t>
  </si>
  <si>
    <t xml:space="preserve"> Representation (C67045) </t>
  </si>
  <si>
    <t xml:space="preserve"> Retirement (C78237) </t>
  </si>
  <si>
    <t xml:space="preserve"> Return (C71900) </t>
  </si>
  <si>
    <t xml:space="preserve"> Routine (C47893) </t>
  </si>
  <si>
    <t xml:space="preserve"> Specify (C25685) </t>
  </si>
  <si>
    <t xml:space="preserve"> Test (C47891) </t>
  </si>
  <si>
    <t xml:space="preserve"> Work (C74299) </t>
  </si>
  <si>
    <t xml:space="preserve"> Administrative Activity (C49235) </t>
  </si>
  <si>
    <t xml:space="preserve"> Form Directive (C157093) </t>
  </si>
  <si>
    <t xml:space="preserve"> Specify Other (C157106) </t>
  </si>
  <si>
    <t xml:space="preserve"> Medical Product Usage and Evaluation (C54343) </t>
  </si>
  <si>
    <t xml:space="preserve"> Medical Product Intent of Use (C54390) </t>
  </si>
  <si>
    <t xml:space="preserve"> Intent To Treat (C54398) </t>
  </si>
  <si>
    <t xml:space="preserve"> Patient Discharge (C25166) </t>
  </si>
  <si>
    <t xml:space="preserve"> Behavior (C16326) </t>
  </si>
  <si>
    <t xml:space="preserve"> Personal Behavior (C19683) </t>
  </si>
  <si>
    <t xml:space="preserve"> Informed Consent (C16735) </t>
  </si>
  <si>
    <t xml:space="preserve"> Clinical or Research Activity (C16203) </t>
  </si>
  <si>
    <t xml:space="preserve"> Healthcare Activity (C16205) </t>
  </si>
  <si>
    <t xml:space="preserve"> HealthCare Activity (C16205) </t>
  </si>
  <si>
    <t xml:space="preserve"> Diagnostic Procedure (C18020) </t>
  </si>
  <si>
    <t xml:space="preserve"> Detection (C16210)</t>
  </si>
  <si>
    <t xml:space="preserve"> Hospitalization (C25179) </t>
  </si>
  <si>
    <t xml:space="preserve"> Patient Care (C15239) </t>
  </si>
  <si>
    <t xml:space="preserve"> Medical Care (C160222) </t>
  </si>
  <si>
    <t xml:space="preserve"> Intervention or Procedure (C25218) </t>
  </si>
  <si>
    <t xml:space="preserve"> Biospecimen Collection (C70945) </t>
  </si>
  <si>
    <t xml:space="preserve"> Detection (C16210) </t>
  </si>
  <si>
    <t xml:space="preserve"> Diagnosis (C15220) </t>
  </si>
  <si>
    <t xml:space="preserve"> Diagnostic Imaging (C16502) </t>
  </si>
  <si>
    <t xml:space="preserve"> X-Ray Imaging (C38101) </t>
  </si>
  <si>
    <t xml:space="preserve"> Diagnostic or Prognostic Test (C18742) </t>
  </si>
  <si>
    <t xml:space="preserve"> Research or Clinical Assessment Tool (C20993) </t>
  </si>
  <si>
    <t xml:space="preserve"> California Health Interview Survey (C171589) </t>
  </si>
  <si>
    <t xml:space="preserve"> Clinical or Research Assessment Question (C91102) </t>
  </si>
  <si>
    <t xml:space="preserve"> Feelings Question (C173160) </t>
  </si>
  <si>
    <t xml:space="preserve"> Distress Question (C173348) </t>
  </si>
  <si>
    <t xml:space="preserve"> Able to Concentrate (C105891) </t>
  </si>
  <si>
    <t xml:space="preserve"> MFIS Questionnaire Question (C113869) </t>
  </si>
  <si>
    <t xml:space="preserve"> MFIS - Have Difficulty Making Decisions (C113977) </t>
  </si>
  <si>
    <t xml:space="preserve"> CPTAC Questions (C158612) </t>
  </si>
  <si>
    <t xml:space="preserve"> Other Medication (C159287) </t>
  </si>
  <si>
    <t xml:space="preserve"> At Time of Diagnosis (C158810) </t>
  </si>
  <si>
    <t xml:space="preserve"> Activity Question (C176021) </t>
  </si>
  <si>
    <t xml:space="preserve"> Play or Do Physical Activity Question (C173458) </t>
  </si>
  <si>
    <t xml:space="preserve"> Do Housework (C110952) </t>
  </si>
  <si>
    <t xml:space="preserve"> Have Trouble or Difficulty Question (C173398) </t>
  </si>
  <si>
    <t xml:space="preserve"> Have Difficulty Hearing (C125736) </t>
  </si>
  <si>
    <t xml:space="preserve"> Question About Family and Family Life (C173151) </t>
  </si>
  <si>
    <t xml:space="preserve"> Family Received Disability Benefits (C159739) </t>
  </si>
  <si>
    <t xml:space="preserve"> Self-Report (C74528) </t>
  </si>
  <si>
    <t xml:space="preserve"> Medical Examination (C25305) </t>
  </si>
  <si>
    <t xml:space="preserve"> Physical Examination (C20989) </t>
  </si>
  <si>
    <t xml:space="preserve"> Observation (C25598) </t>
  </si>
  <si>
    <t xml:space="preserve"> Vital Signs Measurement (C49672) </t>
  </si>
  <si>
    <t xml:space="preserve"> Heart Rate (C49677) </t>
  </si>
  <si>
    <t xml:space="preserve"> Laboratory Procedure (C25294) </t>
  </si>
  <si>
    <t xml:space="preserve"> Therapeutic Procedure (C49236) </t>
  </si>
  <si>
    <t xml:space="preserve"> Adverse Event Treatment (C88082) </t>
  </si>
  <si>
    <t xml:space="preserve"> Biological Therapy (C15187) </t>
  </si>
  <si>
    <t xml:space="preserve"> Nicotine Replacement (C15710) </t>
  </si>
  <si>
    <t xml:space="preserve"> Oxygen Therapy (C94624) </t>
  </si>
  <si>
    <t xml:space="preserve"> Pharmacologic Management (C21090) </t>
  </si>
  <si>
    <t xml:space="preserve"> Current Medication (C156818) </t>
  </si>
  <si>
    <t xml:space="preserve"> Research Activity (C15429) </t>
  </si>
  <si>
    <t xml:space="preserve"> Study Design (C15320) </t>
  </si>
  <si>
    <t xml:space="preserve"> Clinical Trials Design (C15787) </t>
  </si>
  <si>
    <t xml:space="preserve"> Eligibility Determination (C25171) </t>
  </si>
  <si>
    <t xml:space="preserve"> Testing (C15336) </t>
  </si>
  <si>
    <t xml:space="preserve"> Technique (C16847) </t>
  </si>
  <si>
    <t xml:space="preserve"> Research Technique (C20368) </t>
  </si>
  <si>
    <t xml:space="preserve"> Biomolecule Separation Technology (C18653) </t>
  </si>
  <si>
    <t xml:space="preserve"> Chromatography (C16431) </t>
  </si>
  <si>
    <t xml:space="preserve">Anatomic Structure, System, or Substance (C12219) </t>
  </si>
  <si>
    <t xml:space="preserve"> Body Fluid or Substance (C13236) </t>
  </si>
  <si>
    <t xml:space="preserve"> Aqueous Humor (C13190) </t>
  </si>
  <si>
    <t xml:space="preserve"> Body Region (C12680) </t>
  </si>
  <si>
    <t xml:space="preserve"> Chest (C25389) </t>
  </si>
  <si>
    <t xml:space="preserve">Biological Process (C17828) </t>
  </si>
  <si>
    <t xml:space="preserve"> Organismal Process (C19988) </t>
  </si>
  <si>
    <t xml:space="preserve"> Neurologic Process (C21074) </t>
  </si>
  <si>
    <t xml:space="preserve"> Mental Process (C16840) </t>
  </si>
  <si>
    <t xml:space="preserve"> Confidence (C43367) </t>
  </si>
  <si>
    <t xml:space="preserve"> Recollect (C122669) </t>
  </si>
  <si>
    <t xml:space="preserve"> Reproductive Process (C21173) </t>
  </si>
  <si>
    <t xml:space="preserve"> Pregnancy (C25742) </t>
  </si>
  <si>
    <t xml:space="preserve"> Pathologic Process (C16956) </t>
  </si>
  <si>
    <t xml:space="preserve"> Pathogenesis (C18264) </t>
  </si>
  <si>
    <t xml:space="preserve"> Disease Transmission (C17214) </t>
  </si>
  <si>
    <t xml:space="preserve"> Agent (C1708) </t>
  </si>
  <si>
    <t xml:space="preserve"> Medication (C459) </t>
  </si>
  <si>
    <t xml:space="preserve"> Metabolite (C61154) </t>
  </si>
  <si>
    <t xml:space="preserve"> Over the Counter Product (C54068) </t>
  </si>
  <si>
    <t xml:space="preserve"> (C25162) </t>
  </si>
  <si>
    <t xml:space="preserve"> Postal (C25621) </t>
  </si>
  <si>
    <t xml:space="preserve"> Criterion (C25466) </t>
  </si>
  <si>
    <t xml:space="preserve"> Data Element (C41002) </t>
  </si>
  <si>
    <t xml:space="preserve"> Measurement Unit Description (C92571) </t>
  </si>
  <si>
    <t xml:space="preserve"> Original Result Unit (C82586) </t>
  </si>
  <si>
    <t xml:space="preserve"> Laboratory Test Original Result Unit (C83106) </t>
  </si>
  <si>
    <t xml:space="preserve"> Decision (C53285) </t>
  </si>
  <si>
    <t xml:space="preserve"> Difficulty (C62189) </t>
  </si>
  <si>
    <t xml:space="preserve"> Domain (C62289) </t>
  </si>
  <si>
    <t xml:space="preserve"> Submission Domain (C49556) </t>
  </si>
  <si>
    <t xml:space="preserve"> Clinical Events Domain (C85441) </t>
  </si>
  <si>
    <t xml:space="preserve"> Laboratory Data Domain (C49592) </t>
  </si>
  <si>
    <t xml:space="preserve"> Event (C25499) </t>
  </si>
  <si>
    <t xml:space="preserve"> Encounter (C62143) </t>
  </si>
  <si>
    <t xml:space="preserve"> Inpatient Encounter (C150753) </t>
  </si>
  <si>
    <t xml:space="preserve"> Hospital Stay (C171453) </t>
  </si>
  <si>
    <t xml:space="preserve"> Occurrence (C25275) </t>
  </si>
  <si>
    <t xml:space="preserve"> Geographic Area (C16632) </t>
  </si>
  <si>
    <t xml:space="preserve"> City (C25160) </t>
  </si>
  <si>
    <t xml:space="preserve"> Country (C25464) </t>
  </si>
  <si>
    <t xml:space="preserve"> Inflammatory Disorder (C93210) </t>
  </si>
  <si>
    <t xml:space="preserve"> Infectious Disorder (C26726) </t>
  </si>
  <si>
    <t xml:space="preserve"> Viral Infection (C3439) </t>
  </si>
  <si>
    <t xml:space="preserve"> Coronavirus Infection (C181757) </t>
  </si>
  <si>
    <t xml:space="preserve"> COVID-19 Infection (C171133)</t>
  </si>
  <si>
    <t xml:space="preserve"> United States (C17234) </t>
  </si>
  <si>
    <t xml:space="preserve"> County (C49292) </t>
  </si>
  <si>
    <t xml:space="preserve"> Living Quarters (C86029) </t>
  </si>
  <si>
    <t xml:space="preserve"> Residence (C25273) </t>
  </si>
  <si>
    <t xml:space="preserve"> Shared Living Space (C173634) </t>
  </si>
  <si>
    <t xml:space="preserve"> Sites of Care Delivery (C19696) </t>
  </si>
  <si>
    <t xml:space="preserve"> Correctional Institution (C85862) </t>
  </si>
  <si>
    <t xml:space="preserve"> Healthcare Facility (C21541) </t>
  </si>
  <si>
    <t xml:space="preserve"> Assisted Living Facility (C154425) </t>
  </si>
  <si>
    <t xml:space="preserve"> Clinics and Hospitals (C19326) </t>
  </si>
  <si>
    <t xml:space="preserve"> Hospital (C16696) </t>
  </si>
  <si>
    <t xml:space="preserve"> Intensive Care Unit (C53511) </t>
  </si>
  <si>
    <t xml:space="preserve"> Long-Term Care Facility (C53530) </t>
  </si>
  <si>
    <t xml:space="preserve"> Retirement Home (C53537) </t>
  </si>
  <si>
    <t xml:space="preserve"> Skilled Nursing Facility (C154428) </t>
  </si>
  <si>
    <t xml:space="preserve"> Urgent Care Center (C53528) </t>
  </si>
  <si>
    <t xml:space="preserve"> Worksite (C17556) </t>
  </si>
  <si>
    <t xml:space="preserve"> State (C87194) </t>
  </si>
  <si>
    <t xml:space="preserve"> US State (C30010) </t>
  </si>
  <si>
    <t xml:space="preserve"> Housing Group (C90394) </t>
  </si>
  <si>
    <t xml:space="preserve"> At-Risk Population (C17734) </t>
  </si>
  <si>
    <t xml:space="preserve"> Personnel (C60758) </t>
  </si>
  <si>
    <t xml:space="preserve"> Research Personnel (C17089) </t>
  </si>
  <si>
    <t xml:space="preserve"> Employer (C54144) </t>
  </si>
  <si>
    <t xml:space="preserve"> Professional Organization or Group (C19711) </t>
  </si>
  <si>
    <t xml:space="preserve"> Centers for Medicare and Medicaid Services (C95516) </t>
  </si>
  <si>
    <t xml:space="preserve"> Race (C17049) </t>
  </si>
  <si>
    <t xml:space="preserve"> Social Group (C18230) </t>
  </si>
  <si>
    <t xml:space="preserve"> Household (C41194) </t>
  </si>
  <si>
    <t xml:space="preserve"> History (C54625) </t>
  </si>
  <si>
    <t xml:space="preserve"> Social History (C81292) </t>
  </si>
  <si>
    <t xml:space="preserve"> Travel History (C173619) </t>
  </si>
  <si>
    <t xml:space="preserve"> Test Occurrence (C82525) </t>
  </si>
  <si>
    <t xml:space="preserve"> Occurrence Indicator (C127786) </t>
  </si>
  <si>
    <t xml:space="preserve"> Insecurity (C171543) </t>
  </si>
  <si>
    <t xml:space="preserve"> Job Insecurity (C171544) </t>
  </si>
  <si>
    <t xml:space="preserve"> Intellectual Property (C97331) </t>
  </si>
  <si>
    <t xml:space="preserve"> Classification (C25161) </t>
  </si>
  <si>
    <t xml:space="preserve"> Adverse Event Classification (C48276) </t>
  </si>
  <si>
    <t xml:space="preserve"> Common Terminology Criteria for Adverse Events (C49704) </t>
  </si>
  <si>
    <t xml:space="preserve"> Class (C25346) </t>
  </si>
  <si>
    <t xml:space="preserve"> Document (C19498) </t>
  </si>
  <si>
    <t xml:space="preserve"> Address (C25407) </t>
  </si>
  <si>
    <t xml:space="preserve"> Street Address (C25690) </t>
  </si>
  <si>
    <t xml:space="preserve"> Advance Directive (C93142) </t>
  </si>
  <si>
    <t xml:space="preserve"> Do Not Resuscitate Order (C93313) </t>
  </si>
  <si>
    <t xml:space="preserve"> Identifier (C25364) </t>
  </si>
  <si>
    <t xml:space="preserve"> Unique Identifier (C70663) </t>
  </si>
  <si>
    <t xml:space="preserve"> Instruction (C42688) </t>
  </si>
  <si>
    <t xml:space="preserve"> Medical Order (C177532) </t>
  </si>
  <si>
    <t xml:space="preserve"> Physician Orders for Life Sustaining Treatment (C176984) </t>
  </si>
  <si>
    <t xml:space="preserve"> Prescription (C28180) </t>
  </si>
  <si>
    <t xml:space="preserve"> Signature (C25678) </t>
  </si>
  <si>
    <t xml:space="preserve"> Investigation Finding (C61036) </t>
  </si>
  <si>
    <t xml:space="preserve"> Language (C16779) </t>
  </si>
  <si>
    <t xml:space="preserve"> Spoken Language (C51277) </t>
  </si>
  <si>
    <t xml:space="preserve"> Indo-European Language (C160962) </t>
  </si>
  <si>
    <t xml:space="preserve"> Germanic Language (C161904) </t>
  </si>
  <si>
    <t xml:space="preserve"> West Germanic Language (C160956) </t>
  </si>
  <si>
    <t xml:space="preserve"> English Language (C82847) </t>
  </si>
  <si>
    <t xml:space="preserve"> Literacy (C49162) </t>
  </si>
  <si>
    <t xml:space="preserve"> Health Literacy (C176259) </t>
  </si>
  <si>
    <t xml:space="preserve"> Material (C48187) </t>
  </si>
  <si>
    <t xml:space="preserve"> Specimen (C19157) </t>
  </si>
  <si>
    <t xml:space="preserve"> Means (C47955) </t>
  </si>
  <si>
    <t xml:space="preserve"> Method (C71460) </t>
  </si>
  <si>
    <t xml:space="preserve"> Test Method (C82535) </t>
  </si>
  <si>
    <t xml:space="preserve"> Miscellaneous Molecular Biology Terms (C19896) </t>
  </si>
  <si>
    <t xml:space="preserve"> Genome Variation (C179559) </t>
  </si>
  <si>
    <t xml:space="preserve"> Rh Factor (C67517) </t>
  </si>
  <si>
    <t xml:space="preserve"> Name (C42614) </t>
  </si>
  <si>
    <t xml:space="preserve"> Person Name (C25191) </t>
  </si>
  <si>
    <t xml:space="preserve"> First Name (C40974) </t>
  </si>
  <si>
    <t xml:space="preserve"> Last Name (C40975) </t>
  </si>
  <si>
    <t xml:space="preserve"> Middle Name (C188268) </t>
  </si>
  <si>
    <t xml:space="preserve"> Sequencing Platform Name (C172274) </t>
  </si>
  <si>
    <t xml:space="preserve"> Need (C41204) </t>
  </si>
  <si>
    <t xml:space="preserve"> Occupation or Discipline (C19160) </t>
  </si>
  <si>
    <t xml:space="preserve"> Occupation (C25193) </t>
  </si>
  <si>
    <t xml:space="preserve"> Medical Occupation (C19254) </t>
  </si>
  <si>
    <t xml:space="preserve"> Physician (C25741) </t>
  </si>
  <si>
    <t xml:space="preserve"> Person (C25190) </t>
  </si>
  <si>
    <t xml:space="preserve"> Resident (C71416)</t>
  </si>
  <si>
    <t xml:space="preserve"> Miscellaneous Occupation (C20192) </t>
  </si>
  <si>
    <t xml:space="preserve"> Manufacturer (C25392) </t>
  </si>
  <si>
    <t xml:space="preserve"> Student (C75561) </t>
  </si>
  <si>
    <t xml:space="preserve"> Social Sciences (C17141) </t>
  </si>
  <si>
    <t xml:space="preserve"> Economics (C61331) </t>
  </si>
  <si>
    <t xml:space="preserve"> Medical Economics (C16527) </t>
  </si>
  <si>
    <t xml:space="preserve"> Insurance and Payment Issues (C18928) </t>
  </si>
  <si>
    <t xml:space="preserve"> Insurance (C16745) </t>
  </si>
  <si>
    <t xml:space="preserve"> Health Insurance (C157356) </t>
  </si>
  <si>
    <t xml:space="preserve"> Technology (C17187) </t>
  </si>
  <si>
    <t xml:space="preserve"> Information Sciences (C16733) </t>
  </si>
  <si>
    <t xml:space="preserve"> Informatics (C18145) </t>
  </si>
  <si>
    <t xml:space="preserve"> Bioinformatics (C17964) </t>
  </si>
  <si>
    <t xml:space="preserve"> Outcome (C20200) </t>
  </si>
  <si>
    <t xml:space="preserve"> Dead (C28554) </t>
  </si>
  <si>
    <t xml:space="preserve"> Experimental Result (C76125) </t>
  </si>
  <si>
    <t xml:space="preserve"> Family Member (C41256) </t>
  </si>
  <si>
    <t xml:space="preserve"> Relative (C21480) </t>
  </si>
  <si>
    <t xml:space="preserve"> Parent (C42709) </t>
  </si>
  <si>
    <t xml:space="preserve"> Frontline Essential Worker (C179413) </t>
  </si>
  <si>
    <t xml:space="preserve"> Patient (C16960) </t>
  </si>
  <si>
    <t>Property or Attribute (C20189)</t>
  </si>
  <si>
    <t>Qualifier (C41009)</t>
  </si>
  <si>
    <t>Temporal Qualifier (C21514)</t>
  </si>
  <si>
    <t xml:space="preserve"> Date (C25164)</t>
  </si>
  <si>
    <t xml:space="preserve"> Birth Date (C68615)</t>
  </si>
  <si>
    <t xml:space="preserve"> Resident (C71416) </t>
  </si>
  <si>
    <t xml:space="preserve"> Place (C25319) </t>
  </si>
  <si>
    <t xml:space="preserve"> Destination (C165585) </t>
  </si>
  <si>
    <t xml:space="preserve"> Provider (C37900) </t>
  </si>
  <si>
    <t xml:space="preserve"> Health Care Provider (C16666) </t>
  </si>
  <si>
    <t xml:space="preserve"> Requirement (C25652) </t>
  </si>
  <si>
    <t xml:space="preserve"> Risk (C17102) </t>
  </si>
  <si>
    <t xml:space="preserve"> High Risk (C102401) </t>
  </si>
  <si>
    <t xml:space="preserve"> Social Circumstances (C20188) </t>
  </si>
  <si>
    <t xml:space="preserve"> Household Crowding (C173632) </t>
  </si>
  <si>
    <t xml:space="preserve"> Living Arrangement (C94852) </t>
  </si>
  <si>
    <t xml:space="preserve"> Socioeconomic Factors (C17468) </t>
  </si>
  <si>
    <t xml:space="preserve"> Education Level (C17953) </t>
  </si>
  <si>
    <t xml:space="preserve"> High School Completion (C67136) </t>
  </si>
  <si>
    <t xml:space="preserve"> Income (C41150) </t>
  </si>
  <si>
    <t xml:space="preserve"> Social Security Retirement Benefit (C120451) </t>
  </si>
  <si>
    <t xml:space="preserve"> Strategy (C147914) </t>
  </si>
  <si>
    <t xml:space="preserve"> Mitigation Strategy (C173767) </t>
  </si>
  <si>
    <t xml:space="preserve"> Supplement (C68641) </t>
  </si>
  <si>
    <t xml:space="preserve"> Terminology Entity (C42698) </t>
  </si>
  <si>
    <t xml:space="preserve"> Linguistic Form (C84268) </t>
  </si>
  <si>
    <t xml:space="preserve"> Term (C45559) </t>
  </si>
  <si>
    <t xml:space="preserve"> MedDRA Low Level Term (C71886) </t>
  </si>
  <si>
    <t xml:space="preserve"> Version (C25714) </t>
  </si>
  <si>
    <t xml:space="preserve"> Technology Platform Version (C45378) </t>
  </si>
  <si>
    <t xml:space="preserve">Conceptual Entity (Code C20181) </t>
  </si>
  <si>
    <t xml:space="preserve">  Insecurity (Code C171543)  </t>
  </si>
  <si>
    <t xml:space="preserve"> Food Insecurity (Code C171542)</t>
  </si>
  <si>
    <t xml:space="preserve"> Disorder by Site (C27551) </t>
  </si>
  <si>
    <t xml:space="preserve"> Immune System and Related Disorders (C27351) </t>
  </si>
  <si>
    <t xml:space="preserve"> Immune System Disorder (C3507) </t>
  </si>
  <si>
    <t xml:space="preserve"> Hypersensitivity (C3114) </t>
  </si>
  <si>
    <t xml:space="preserve"> Allergic Reaction (C114476) </t>
  </si>
  <si>
    <t xml:space="preserve"> Vision Disorder (C35126) </t>
  </si>
  <si>
    <t xml:space="preserve"> Non-Neoplastic Disorder by Site (C53531) </t>
  </si>
  <si>
    <t xml:space="preserve"> Non-Neoplastic Head and Neck Disorder (C27663) </t>
  </si>
  <si>
    <t xml:space="preserve"> Non-Neoplastic Ear Disorder (C27652) </t>
  </si>
  <si>
    <t xml:space="preserve"> Hearing Disorder (C3078) </t>
  </si>
  <si>
    <t xml:space="preserve"> Hearing Impairment (C50576) </t>
  </si>
  <si>
    <t xml:space="preserve"> Hearing Loss (C35731) </t>
  </si>
  <si>
    <t xml:space="preserve"> Deafness (C27644) </t>
  </si>
  <si>
    <t xml:space="preserve"> Non-Neoplastic Vision Disorder (C53534) </t>
  </si>
  <si>
    <t xml:space="preserve"> Blindness (C97109) </t>
  </si>
  <si>
    <t xml:space="preserve"> Congenital Abnormality (C2849) </t>
  </si>
  <si>
    <t xml:space="preserve"> Epidemic Disorder (C171452) </t>
  </si>
  <si>
    <t xml:space="preserve"> Pandemic Disorder (C171519) </t>
  </si>
  <si>
    <t xml:space="preserve"> COVID-19 Infection (C171133) </t>
  </si>
  <si>
    <t xml:space="preserve"> Psychiatric Disorder (C2893) </t>
  </si>
  <si>
    <t xml:space="preserve"> Cognitive Dysfunction (C46083) </t>
  </si>
  <si>
    <t xml:space="preserve"> Cognitive Disturbance (C27101) </t>
  </si>
  <si>
    <t xml:space="preserve"> Emotional Problem (C114900) </t>
  </si>
  <si>
    <t xml:space="preserve"> Finding (C3367) </t>
  </si>
  <si>
    <t xml:space="preserve"> Clinical Test Result (C77140) </t>
  </si>
  <si>
    <t xml:space="preserve"> Physical Examination Finding (C83119) </t>
  </si>
  <si>
    <t xml:space="preserve"> Finding by Cause (C36291) </t>
  </si>
  <si>
    <t xml:space="preserve"> Adverse Event (C41331) </t>
  </si>
  <si>
    <t xml:space="preserve"> Adverse Event by Severity (C52680) </t>
  </si>
  <si>
    <t xml:space="preserve"> Adverse Event Severity Grade (C166200) </t>
  </si>
  <si>
    <t xml:space="preserve"> Complication (C2959) </t>
  </si>
  <si>
    <t xml:space="preserve"> Infection (C128320) </t>
  </si>
  <si>
    <t xml:space="preserve"> Co-infection (C173511) </t>
  </si>
  <si>
    <t xml:space="preserve"> Superinfection (C177386) </t>
  </si>
  <si>
    <t xml:space="preserve"> Finding by Site or System (C36278) </t>
  </si>
  <si>
    <t xml:space="preserve"> Cardiovascular System Finding (C35552) </t>
  </si>
  <si>
    <t xml:space="preserve"> Blood Pressure Finding (C54707) </t>
  </si>
  <si>
    <t xml:space="preserve"> Nervous System Finding (C36280) </t>
  </si>
  <si>
    <t xml:space="preserve"> Neurological Signs and Symptoms (C3837) </t>
  </si>
  <si>
    <t xml:space="preserve"> Dizziness (C37943) </t>
  </si>
  <si>
    <t xml:space="preserve"> Motor Manifestations (C5039) </t>
  </si>
  <si>
    <t xml:space="preserve"> Ambulation Difficulty (C50458) </t>
  </si>
  <si>
    <t xml:space="preserve"> Reproductive System Finding (C36284) </t>
  </si>
  <si>
    <t xml:space="preserve"> Female Reproductive System Finding (C117720) </t>
  </si>
  <si>
    <t xml:space="preserve"> Pregnancy Finding (C92720) </t>
  </si>
  <si>
    <t xml:space="preserve"> Pregnancy Status (C69218) </t>
  </si>
  <si>
    <t xml:space="preserve"> Pregnant (C124295) </t>
  </si>
  <si>
    <t xml:space="preserve"> Other Finding (C36295) </t>
  </si>
  <si>
    <t xml:space="preserve"> Sign or Symptom (C100104) </t>
  </si>
  <si>
    <t xml:space="preserve"> Mental and Behavioral Signs and Symptoms (C3858) </t>
  </si>
  <si>
    <t xml:space="preserve"> Sign (C53458) </t>
  </si>
  <si>
    <t xml:space="preserve"> Fever (C3038) </t>
  </si>
  <si>
    <t xml:space="preserve"> Symptom (C4876) </t>
  </si>
  <si>
    <t xml:space="preserve"> Sickness (C107499) </t>
  </si>
  <si>
    <t xml:space="preserve"> Vital Signs (C154628) </t>
  </si>
  <si>
    <t xml:space="preserve">Drug, Food, Chemical or Biomedical Material (C1908) </t>
  </si>
  <si>
    <t xml:space="preserve"> Chemical Modifier (C1932) </t>
  </si>
  <si>
    <t xml:space="preserve"> Allergen (C62651) </t>
  </si>
  <si>
    <t xml:space="preserve"> Pharmacologic Substance (C1909) </t>
  </si>
  <si>
    <t xml:space="preserve"> Immunotherapeutic Agent (C308) </t>
  </si>
  <si>
    <t xml:space="preserve"> Vaccine (C923) </t>
  </si>
  <si>
    <t xml:space="preserve"> COVID-19 Vaccine (C173023) </t>
  </si>
  <si>
    <t xml:space="preserve">Gene Product (C26548) </t>
  </si>
  <si>
    <t xml:space="preserve"> Protein (C17021) </t>
  </si>
  <si>
    <t xml:space="preserve"> Protein, Organized by Function (C20027) </t>
  </si>
  <si>
    <t xml:space="preserve"> Enzyme (C16554) </t>
  </si>
  <si>
    <t xml:space="preserve"> Hydrolase (C16701) </t>
  </si>
  <si>
    <t xml:space="preserve"> Helicase (C20423) </t>
  </si>
  <si>
    <t xml:space="preserve"> DNA Helicase (C16517) </t>
  </si>
  <si>
    <t xml:space="preserve"> RecQ Helicase Family Protein (C20595) </t>
  </si>
  <si>
    <t xml:space="preserve"> ATP-Dependent DNA Helicase Q1 (C17914) </t>
  </si>
  <si>
    <t xml:space="preserve"> Protein, Organized by Origin (C20032) </t>
  </si>
  <si>
    <t xml:space="preserve"> Non-Human Protein (C20158) </t>
  </si>
  <si>
    <t xml:space="preserve"> Viral Protein (C17254) </t>
  </si>
  <si>
    <t xml:space="preserve"> SARS-CoV-2 Spike Glycoprotein (C178209) </t>
  </si>
  <si>
    <t xml:space="preserve">Manufactured Object (C97325) </t>
  </si>
  <si>
    <t xml:space="preserve"> Diagnostic, Therapeutic, or Research Equipment (C19238) </t>
  </si>
  <si>
    <t xml:space="preserve"> Corrective Lens (C87188) </t>
  </si>
  <si>
    <t xml:space="preserve"> Glasses (C87148) </t>
  </si>
  <si>
    <t xml:space="preserve"> Device (C62103) </t>
  </si>
  <si>
    <t xml:space="preserve"> Medical Device (C16830) </t>
  </si>
  <si>
    <t xml:space="preserve"> Package Type (C43164) </t>
  </si>
  <si>
    <t xml:space="preserve"> Vial (C41275) </t>
  </si>
  <si>
    <t xml:space="preserve"> Freezer (C84327) </t>
  </si>
  <si>
    <t xml:space="preserve">Molecular Abnormality (C3910) </t>
  </si>
  <si>
    <t xml:space="preserve"> Molecular Sequence Variation (C97926) </t>
  </si>
  <si>
    <t xml:space="preserve"> Molecular Genetic Variation (C36391) </t>
  </si>
  <si>
    <t xml:space="preserve"> Mutation Abnormality (C45576) </t>
  </si>
  <si>
    <t xml:space="preserve"> Gene Mutation (C18093) </t>
  </si>
  <si>
    <t xml:space="preserve">Organism (C14250) </t>
  </si>
  <si>
    <t xml:space="preserve"> Virus (C14283) </t>
  </si>
  <si>
    <t xml:space="preserve"> RNA Virus (C14269) </t>
  </si>
  <si>
    <t xml:space="preserve"> Positive Sense ssRNA Virus (C14351) </t>
  </si>
  <si>
    <t xml:space="preserve"> Coronaviridae (C113205) </t>
  </si>
  <si>
    <t xml:space="preserve"> Coronavirus (C26431) </t>
  </si>
  <si>
    <t xml:space="preserve"> Betacoronavirus (C113207) </t>
  </si>
  <si>
    <t xml:space="preserve"> SARS Coronavirus 2 (C169076) </t>
  </si>
  <si>
    <t xml:space="preserve"> Characteristic (C25447) </t>
  </si>
  <si>
    <t xml:space="preserve"> Population Group Characteristic (C171088) </t>
  </si>
  <si>
    <t xml:space="preserve"> Demographics (C16495) </t>
  </si>
  <si>
    <t xml:space="preserve"> Comorbidity (C16457) </t>
  </si>
  <si>
    <t xml:space="preserve"> Temperature (C25206) </t>
  </si>
  <si>
    <t xml:space="preserve"> Volume (C25335) </t>
  </si>
  <si>
    <t xml:space="preserve"> Fluid Volume (C124480) </t>
  </si>
  <si>
    <t xml:space="preserve"> Aliquot Volume (C171279) </t>
  </si>
  <si>
    <t xml:space="preserve"> Difference (C46003) </t>
  </si>
  <si>
    <t xml:space="preserve"> Distance (C25167) </t>
  </si>
  <si>
    <t xml:space="preserve"> Dose (C25488) </t>
  </si>
  <si>
    <t xml:space="preserve"> Due To (C89272) </t>
  </si>
  <si>
    <t xml:space="preserve"> Effect (C25492) </t>
  </si>
  <si>
    <t xml:space="preserve"> Impact (C122929) </t>
  </si>
  <si>
    <t xml:space="preserve"> Psychosocial Effect (C17873) </t>
  </si>
  <si>
    <t xml:space="preserve"> Equality (C61582) </t>
  </si>
  <si>
    <t xml:space="preserve"> Grade (C48309) </t>
  </si>
  <si>
    <t xml:space="preserve"> Health (C25178) </t>
  </si>
  <si>
    <t xml:space="preserve"> Mental Health (C93187) </t>
  </si>
  <si>
    <t xml:space="preserve"> Location (C25341) </t>
  </si>
  <si>
    <t xml:space="preserve"> Number (C25337) </t>
  </si>
  <si>
    <t xml:space="preserve"> Number Type (C62438) </t>
  </si>
  <si>
    <t xml:space="preserve"> Whole Number (C62440) </t>
  </si>
  <si>
    <t xml:space="preserve"> Natural Number (C62439) </t>
  </si>
  <si>
    <t xml:space="preserve"> Fourteen (C113428) </t>
  </si>
  <si>
    <t xml:space="preserve"> Performed (C38000) </t>
  </si>
  <si>
    <t xml:space="preserve"> Ability (C78209) </t>
  </si>
  <si>
    <t xml:space="preserve"> Adherence (C25729) </t>
  </si>
  <si>
    <t xml:space="preserve"> Birthplace (C176764) </t>
  </si>
  <si>
    <t xml:space="preserve"> Blood Type (C61009) </t>
  </si>
  <si>
    <t xml:space="preserve"> Employment Status (C179143) </t>
  </si>
  <si>
    <t xml:space="preserve"> Employed (C25172) </t>
  </si>
  <si>
    <t xml:space="preserve"> Telework (C180631) </t>
  </si>
  <si>
    <t xml:space="preserve"> Looking for Work (C165487) </t>
  </si>
  <si>
    <t xml:space="preserve"> Marital Status (C25188) </t>
  </si>
  <si>
    <t xml:space="preserve"> Quality of Life (C17047) </t>
  </si>
  <si>
    <t xml:space="preserve"> Sexual Orientation (C84361) </t>
  </si>
  <si>
    <t xml:space="preserve"> Primary Language Spoken (C132459) </t>
  </si>
  <si>
    <t xml:space="preserve"> Qualifier (C41009) </t>
  </si>
  <si>
    <t xml:space="preserve"> Anatomy Qualifier (C13442) </t>
  </si>
  <si>
    <t xml:space="preserve"> Distal (C25237) </t>
  </si>
  <si>
    <t xml:space="preserve"> Clinical or Research Assessment Answer (C91106) </t>
  </si>
  <si>
    <t xml:space="preserve"> Ability Answer (C175322) </t>
  </si>
  <si>
    <t xml:space="preserve"> Needs Help to Use Stairs (C131952) </t>
  </si>
  <si>
    <t xml:space="preserve"> General Qualifier (C27993) </t>
  </si>
  <si>
    <t xml:space="preserve"> Complete (C25250)</t>
  </si>
  <si>
    <t xml:space="preserve"> Excellent (C82488) </t>
  </si>
  <si>
    <t xml:space="preserve"> Fair (C82489) </t>
  </si>
  <si>
    <t xml:space="preserve"> Good (C64975) </t>
  </si>
  <si>
    <t xml:space="preserve"> Usual (C102843) </t>
  </si>
  <si>
    <t xml:space="preserve"> Very Poor (C104315) </t>
  </si>
  <si>
    <t xml:space="preserve"> Disease Qualifier (C27992) </t>
  </si>
  <si>
    <t xml:space="preserve"> Better (C71685) </t>
  </si>
  <si>
    <t xml:space="preserve"> Communicable Disorder (C157825) </t>
  </si>
  <si>
    <t xml:space="preserve"> Administered (C25382) </t>
  </si>
  <si>
    <t xml:space="preserve"> Availability (C25429) </t>
  </si>
  <si>
    <t xml:space="preserve"> Condition (C25457) </t>
  </si>
  <si>
    <t xml:space="preserve"> Comorbid Condition (C161320) </t>
  </si>
  <si>
    <t xml:space="preserve"> Medical Condition (C156809) </t>
  </si>
  <si>
    <t xml:space="preserve"> Confirmation (C25458) </t>
  </si>
  <si>
    <t xml:space="preserve"> Consequence (C74555) </t>
  </si>
  <si>
    <t xml:space="preserve"> Easy (C86068) </t>
  </si>
  <si>
    <t xml:space="preserve"> Exact (C86021) </t>
  </si>
  <si>
    <t xml:space="preserve"> Examined (C25500) </t>
  </si>
  <si>
    <t xml:space="preserve"> Full (C25517) </t>
  </si>
  <si>
    <t xml:space="preserve"> Important (C115916) </t>
  </si>
  <si>
    <t xml:space="preserve"> Informed (C37896) </t>
  </si>
  <si>
    <t xml:space="preserve"> Major (C45368) </t>
  </si>
  <si>
    <t xml:space="preserve"> Missing Value Reason (C48655) </t>
  </si>
  <si>
    <t xml:space="preserve"> Not Applicable (C48660) </t>
  </si>
  <si>
    <t xml:space="preserve"> Not Done (C49484) </t>
  </si>
  <si>
    <t xml:space="preserve"> New (C25586) </t>
  </si>
  <si>
    <t xml:space="preserve"> Not Reported (C43234) </t>
  </si>
  <si>
    <t xml:space="preserve"> Present (C25626) </t>
  </si>
  <si>
    <t xml:space="preserve"> Same (C64637) </t>
  </si>
  <si>
    <t xml:space="preserve"> Suspected (C71458) </t>
  </si>
  <si>
    <t xml:space="preserve"> Underlying (C154417) </t>
  </si>
  <si>
    <t xml:space="preserve"> Unknown (C17998) </t>
  </si>
  <si>
    <t xml:space="preserve"> Vaccinated (C28385) </t>
  </si>
  <si>
    <t xml:space="preserve"> Spatial Qualifier (C73706) </t>
  </si>
  <si>
    <t xml:space="preserve"> External (C44280) </t>
  </si>
  <si>
    <t xml:space="preserve"> Shape (C25677) </t>
  </si>
  <si>
    <t xml:space="preserve"> Tube (C41277) </t>
  </si>
  <si>
    <t xml:space="preserve"> Temporal Qualifier (C21514) </t>
  </si>
  <si>
    <t xml:space="preserve"> Concurrent (C25456) </t>
  </si>
  <si>
    <t xml:space="preserve"> Current (C25471) </t>
  </si>
  <si>
    <t xml:space="preserve"> Date (C25164) </t>
  </si>
  <si>
    <t xml:space="preserve"> Birth Date (C68615) </t>
  </si>
  <si>
    <t xml:space="preserve"> Date of Death (C70810) </t>
  </si>
  <si>
    <t xml:space="preserve"> Date of Diagnosis (C164339) </t>
  </si>
  <si>
    <t xml:space="preserve"> End Date (C68617) </t>
  </si>
  <si>
    <t xml:space="preserve"> Adverse Event End Date (C78537) </t>
  </si>
  <si>
    <t xml:space="preserve"> Expected Date of Confinement (C81247) </t>
  </si>
  <si>
    <t xml:space="preserve"> Informed Consent Date (C93579) </t>
  </si>
  <si>
    <t xml:space="preserve"> Onset Date (C93613) </t>
  </si>
  <si>
    <t xml:space="preserve"> Symptom Onset Date (C119242) </t>
  </si>
  <si>
    <t xml:space="preserve"> Sample Procurement Date (C164024) </t>
  </si>
  <si>
    <t xml:space="preserve"> Biospecimen Collection Date (C178868) </t>
  </si>
  <si>
    <t xml:space="preserve"> SARS-CoV-2 PCR Sample Collection Date (C178976) </t>
  </si>
  <si>
    <t xml:space="preserve"> Start Date (C68616) </t>
  </si>
  <si>
    <t xml:space="preserve"> Adverse Event Start Date (C78536) </t>
  </si>
  <si>
    <t xml:space="preserve"> Test Date (C82512) </t>
  </si>
  <si>
    <t xml:space="preserve"> Vital Signs Date (C83032) </t>
  </si>
  <si>
    <t xml:space="preserve"> Date and Time (C37939) </t>
  </si>
  <si>
    <t xml:space="preserve"> Observation End Date Time (C82516) </t>
  </si>
  <si>
    <t xml:space="preserve"> Adverse Event End Date Time (C83201) </t>
  </si>
  <si>
    <t xml:space="preserve"> Observation Start Date Time (C82517) </t>
  </si>
  <si>
    <t xml:space="preserve"> Adverse Event Start Date Time (C83215) </t>
  </si>
  <si>
    <t xml:space="preserve"> Duration (C25330) </t>
  </si>
  <si>
    <t xml:space="preserve"> Duration of Symptoms Prior to Diagnosis (C182353) </t>
  </si>
  <si>
    <t xml:space="preserve"> Frequently (C64649) </t>
  </si>
  <si>
    <t xml:space="preserve"> Long-Term (C25322) </t>
  </si>
  <si>
    <t xml:space="preserve"> Now (C65002) </t>
  </si>
  <si>
    <t xml:space="preserve"> Onset (C25279) </t>
  </si>
  <si>
    <t xml:space="preserve"> Symptom Onset (C124353) </t>
  </si>
  <si>
    <t xml:space="preserve"> Past (C25609) </t>
  </si>
  <si>
    <t xml:space="preserve"> Period (C25616) </t>
  </si>
  <si>
    <t xml:space="preserve"> 12 Months (C156842) </t>
  </si>
  <si>
    <t xml:space="preserve"> Past 30 days (C131330) </t>
  </si>
  <si>
    <t xml:space="preserve"> Prior (C25629) </t>
  </si>
  <si>
    <t xml:space="preserve"> Recent (C25280) </t>
  </si>
  <si>
    <t xml:space="preserve"> Time (C25207) </t>
  </si>
  <si>
    <t xml:space="preserve"> Collection Time (C81287) </t>
  </si>
  <si>
    <t xml:space="preserve"> Biospecimen Collection Time (C178869) </t>
  </si>
  <si>
    <t xml:space="preserve"> Elapsed Time (C82572) </t>
  </si>
  <si>
    <t xml:space="preserve"> Time from COVID-19 Symptom Onset to Hospitalization (C178503) </t>
  </si>
  <si>
    <t xml:space="preserve"> Test Time (C82577) </t>
  </si>
  <si>
    <t xml:space="preserve"> Vital Signs Time (C83155) </t>
  </si>
  <si>
    <t xml:space="preserve"> Timepoint (C68568) </t>
  </si>
  <si>
    <t xml:space="preserve"> Vital Signs Time Point (C83159) </t>
  </si>
  <si>
    <t xml:space="preserve"> Quantity (C25256) </t>
  </si>
  <si>
    <t xml:space="preserve"> Severity (C25676) </t>
  </si>
  <si>
    <t xml:space="preserve"> Status (C25688) </t>
  </si>
  <si>
    <t xml:space="preserve"> Health Status (C16669) </t>
  </si>
  <si>
    <t xml:space="preserve"> Disability (C21007) </t>
  </si>
  <si>
    <t xml:space="preserve"> Individual Physical Condition (C106492) </t>
  </si>
  <si>
    <t xml:space="preserve"> Patient Status (C166244) </t>
  </si>
  <si>
    <t xml:space="preserve"> Unit of Measure (C25709) </t>
  </si>
  <si>
    <t xml:space="preserve"> Unit by Category (C42568) </t>
  </si>
  <si>
    <t xml:space="preserve"> Age Unit (C50400) </t>
  </si>
  <si>
    <t xml:space="preserve"> Day (C25301) </t>
  </si>
  <si>
    <t xml:space="preserve"> Year (C29848) </t>
  </si>
  <si>
    <t xml:space="preserve"> Unit of Length (C42578) </t>
  </si>
  <si>
    <t xml:space="preserve"> Mile Unit of Distance (C71181) </t>
  </si>
  <si>
    <t xml:space="preserve"> Unit of Time (C42574) </t>
  </si>
  <si>
    <t xml:space="preserve"> Minute (C48154) </t>
  </si>
  <si>
    <t xml:space="preserve">Retired Concept (C28428) </t>
  </si>
  <si>
    <t xml:space="preserve"> Retired Concept 2006 (C83482) </t>
  </si>
  <si>
    <t xml:space="preserve"> Healthcare (C15363) </t>
  </si>
  <si>
    <t xml:space="preserve"> Treatment (C15368) </t>
  </si>
  <si>
    <t>Age Unit</t>
  </si>
  <si>
    <t>C1706749</t>
  </si>
  <si>
    <t>Remove</t>
  </si>
  <si>
    <t>Resident (person)</t>
  </si>
  <si>
    <t>Street address</t>
  </si>
  <si>
    <t>C1301826</t>
  </si>
  <si>
    <t>MTH, SNOMEDCT_US, NCI, SCTSPA</t>
  </si>
  <si>
    <t>Educational Status</t>
  </si>
  <si>
    <t xml:space="preserve"> C0013658</t>
  </si>
  <si>
    <t xml:space="preserve"> MTH · MSH · SNOMEDCT_US · MEDCIN · NCI · CHV · NOC · PSY</t>
  </si>
  <si>
    <t xml:space="preserve">Educational Status </t>
  </si>
  <si>
    <t>C0013658</t>
  </si>
  <si>
    <t>MTH · MSH · SNOMEDCT_US · MEDCIN · NCI · CHV · NOC · PSY</t>
  </si>
  <si>
    <t>MTH · NCI · LNC · PSY</t>
  </si>
  <si>
    <t>parent</t>
  </si>
  <si>
    <t>MTH · MSH · SNOMEDCT_US · NCI · CHV · LNC · HL7V3.0 · PSY</t>
  </si>
  <si>
    <t>covid qualitative quality of life your quality of life</t>
  </si>
  <si>
    <t>Idea or Concept]</t>
  </si>
  <si>
    <t>covid qualitative covid 19 vaccine receptivity vaccine covid 19 available today get vaccinated</t>
  </si>
  <si>
    <t xml:space="preserve">DRUGBANK,MEDLINEPLUS,MSH,MTH,NCI,NCI_caDSR,SNOMEDCT_US}) </t>
  </si>
  <si>
    <t>Clinical Drug]</t>
  </si>
  <si>
    <t xml:space="preserve">AOD,CHV,NCI,NCI_caDSR,SNMI,SNOMEDCT_US}) </t>
  </si>
  <si>
    <t xml:space="preserve">CHV,LNC,MTH}) </t>
  </si>
  <si>
    <t>UMLS semantic types</t>
  </si>
  <si>
    <t>CHV,MSH,MTH, NCI</t>
  </si>
  <si>
    <t>COVID19 (disease)</t>
  </si>
  <si>
    <t xml:space="preserve"> MTH · MSH · MDR · NCI · ICD10CM · MDRSPA · MDRDUT · MDRFRE</t>
  </si>
  <si>
    <t>Re-run on</t>
  </si>
  <si>
    <t>Geographic Area]</t>
  </si>
  <si>
    <t xml:space="preserve">CHV,HL7V3.0,LNC,MTH,NCI,NCI_CDISC,SNOMEDCT_US}) </t>
  </si>
  <si>
    <t xml:space="preserve"> C1301808</t>
  </si>
  <si>
    <t xml:space="preserve">AOD,CHV,CSP,MTH,NLMSubSyn,SNMI,SNOMEDCT_US} </t>
  </si>
  <si>
    <t xml:space="preserve">Onset of illness </t>
  </si>
  <si>
    <t xml:space="preserve">CHV,LCH,MTH,NCI}) </t>
  </si>
  <si>
    <t xml:space="preserve">804 
</t>
  </si>
  <si>
    <t xml:space="preserve"> History of travel (C0489542)  {MTH · MEDCIN · NCI}</t>
  </si>
  <si>
    <t xml:space="preserve">
</t>
  </si>
  <si>
    <t xml:space="preserve">CHV,MTH,NCI,SNMI,SNOMEDCT_US} </t>
  </si>
  <si>
    <t xml:space="preserve">HL7V3.0,MTH}) </t>
  </si>
  <si>
    <t>C1555670</t>
  </si>
  <si>
    <t xml:space="preserve">travel (travel charge </t>
  </si>
  <si>
    <t xml:space="preserve">CHV,LNC,MTH,NCI,NCI_BRIDG_3_0_3,NCI_CDISC,NCI_FDA}) </t>
  </si>
  <si>
    <t xml:space="preserve"> C0947322</t>
  </si>
  <si>
    <t xml:space="preserve">MANUFACTURER (Manufacturer Name </t>
  </si>
  <si>
    <t xml:space="preserve">NLMSubSyn,SNOMEDCT_US}) </t>
  </si>
  <si>
    <t xml:space="preserve">CHV,LCH,LNC,MTH,NCI,NCI_CDISC,NCI_CareLex,SNOMEDCT_US} </t>
  </si>
  <si>
    <t xml:space="preserve">LNC,MTH,NCI,NCI_CDISC,NCI_CTRP}) </t>
  </si>
  <si>
    <t xml:space="preserve"> C1516698</t>
  </si>
  <si>
    <t xml:space="preserve">Collection (Collection (action) </t>
  </si>
  <si>
    <t>Substance]</t>
  </si>
  <si>
    <t xml:space="preserve">CHV,HL7V3.0,LCH,LNC,MTH,NCI,NLMSubSyn,SNOMEDCT_US} </t>
  </si>
  <si>
    <t xml:space="preserve"> C0370003</t>
  </si>
  <si>
    <t xml:space="preserve">1000
</t>
  </si>
  <si>
    <t>Therapeutic or Preventive Procedure]</t>
  </si>
  <si>
    <t xml:space="preserve">LNC,MTH,NCI,SNOMEDCT_US}) </t>
  </si>
  <si>
    <t>Laboratory or Test Result]</t>
  </si>
  <si>
    <t xml:space="preserve">CHV,LNC,MTH,NCI,NLMSubSyn,SNOMEDCT_US}) </t>
  </si>
  <si>
    <t xml:space="preserve"> C0456984</t>
  </si>
  <si>
    <t xml:space="preserve">CHV,MTH,NCI,SNOMEDCT_US}) </t>
  </si>
  <si>
    <t xml:space="preserve">Test Time (Test time </t>
  </si>
  <si>
    <t xml:space="preserve">897 
</t>
  </si>
  <si>
    <t xml:space="preserve"> C2826260</t>
  </si>
  <si>
    <t>UMLS Semantic Type</t>
  </si>
  <si>
    <t>MetaMap score</t>
  </si>
  <si>
    <t xml:space="preserve">updated on </t>
  </si>
  <si>
    <t>Project 5  COVID CDE Attributes
2 CDE Attributes We Used for Mapping:
1. CDE Name  (minus stop words)
2. Question Text  (minus stop words)</t>
  </si>
  <si>
    <r>
      <t xml:space="preserve">Project 5 COVID CDE Metadata
2 CDE Attributes We Used
</t>
    </r>
    <r>
      <rPr>
        <sz val="11"/>
        <color theme="1"/>
        <rFont val="Calibri"/>
        <family val="2"/>
        <scheme val="minor"/>
      </rPr>
      <t>1. CDE Name  (minus stop words)
2. Question Text  (minus stop words)</t>
    </r>
  </si>
  <si>
    <t>2 CDE Attributes We Used:
1. CDE Name (minus stop words)
2. Question Text (minus stop words)</t>
  </si>
  <si>
    <t>Project 5  COVID CDE 
2 CDE Attributes
1. CDE Name (minus stop words)
2. Question Text (minus stop words)</t>
  </si>
  <si>
    <t>MTH · MSH · SNOMEDCT_US · NCI · CHV · LNC · SNMI · SNM</t>
  </si>
  <si>
    <t xml:space="preserve"> MTH · MSH · SNOMEDCT_US · NCI · CHV · LNC · CCS · HL7V3.0</t>
  </si>
  <si>
    <t>Project 5 Tier 1 and Tier 2 COVID CDEs Combined and Grouped by Domain and Contract Month</t>
  </si>
  <si>
    <t>Contract Month</t>
  </si>
  <si>
    <t>Tier</t>
  </si>
  <si>
    <t>CDE #</t>
  </si>
  <si>
    <t>CDE Data Type</t>
  </si>
  <si>
    <t>Question Source /Origin/Reference</t>
  </si>
  <si>
    <t>Mapped to another group's CDE?</t>
  </si>
  <si>
    <t>Data Element Concept (DEC) Identifier</t>
  </si>
  <si>
    <t>DEC Concept Terminology Source</t>
  </si>
  <si>
    <t xml:space="preserve">CDE Type            </t>
  </si>
  <si>
    <t xml:space="preserve">Name of Composite or Bundle                </t>
  </si>
  <si>
    <t xml:space="preserve">Value Meaning Label
</t>
  </si>
  <si>
    <t>Value Meaning Definition</t>
  </si>
  <si>
    <t>Value Meaning Terminology Concept Identifier</t>
  </si>
  <si>
    <t>Value Meaning Terminology Source</t>
  </si>
  <si>
    <t>Value/Code</t>
  </si>
  <si>
    <t>Value Code System</t>
  </si>
  <si>
    <t>NLM identifier for CDE-R interoperability</t>
  </si>
  <si>
    <t>References (only for standardized bundles/instruments)</t>
  </si>
  <si>
    <t>*License/Intellectual Property and/or Copyright Information</t>
  </si>
  <si>
    <t>*Licensor / Copyright Owner Permission</t>
  </si>
  <si>
    <t>Contexts using the CDE</t>
  </si>
  <si>
    <t>Required</t>
  </si>
  <si>
    <t>Conditionally Required</t>
  </si>
  <si>
    <t xml:space="preserve">Required </t>
  </si>
  <si>
    <t>Mandatory for final endorsement</t>
  </si>
  <si>
    <t xml:space="preserve"> Conditionally Required With DEC ID</t>
  </si>
  <si>
    <r>
      <rPr>
        <u/>
        <sz val="11"/>
        <color theme="1"/>
        <rFont val="Calibri"/>
        <family val="2"/>
        <scheme val="minor"/>
      </rPr>
      <t>Required</t>
    </r>
    <r>
      <rPr>
        <sz val="11"/>
        <color theme="1"/>
        <rFont val="Calibri"/>
        <family val="2"/>
        <scheme val="minor"/>
      </rPr>
      <t xml:space="preserve"> - can be pasted in from the VM Concept ID</t>
    </r>
  </si>
  <si>
    <t>Optional</t>
  </si>
  <si>
    <t>If mapped to standard value set or coding system</t>
  </si>
  <si>
    <t>Used by SOW to group CDEs for mapping puposes over the contract year</t>
  </si>
  <si>
    <t>Ditto</t>
  </si>
  <si>
    <t>Dervied from  Governance form</t>
  </si>
  <si>
    <t>A unique and unambiguous label to help users understand and differentiate one CDE from another. No character limit, will pre-populate as key field for optional supplement. 
Examples: Visit Date; Head circumference measurement;. SURG_PROC_APPRO_TYPE</t>
  </si>
  <si>
    <t>The type of data to be collected 
-choose from the dropdown list:
Value List, Text, Number, Date, Time, Datetime, Geolocation, File, URI/URL</t>
  </si>
  <si>
    <t xml:space="preserve">The source of the CDE. 
It may be a single question from an existing form. It could also be the agency, authoritative source or project that created this CDE. </t>
  </si>
  <si>
    <r>
      <t xml:space="preserve">The name or identifier of the CDE that this row-specific CDE has been aligned with </t>
    </r>
    <r>
      <rPr>
        <b/>
        <i/>
        <sz val="10"/>
        <color theme="2" tint="-0.499984740745262"/>
        <rFont val="Arial"/>
        <family val="2"/>
      </rPr>
      <t>(if designated in Cover Sheet items #15-16)</t>
    </r>
    <r>
      <rPr>
        <i/>
        <sz val="10"/>
        <color theme="2" tint="-0.499984740745262"/>
        <rFont val="Arial"/>
        <family val="2"/>
      </rPr>
      <t>. Be as specific as possible.</t>
    </r>
  </si>
  <si>
    <t xml:space="preserve">A textual definition created by a Subject Matter Expert (SME). Examples: 
“Date of interview or visit (actually the date when data in the form were captured) “ 
- “Circumferential measurement of the head at the widest point - the distance from above the eyebrows and ears and around the back of the head” </t>
  </si>
  <si>
    <t xml:space="preserve">The text to be used on a case report form, data collection template, questionnaire, measure to standardize how the question is asked. </t>
  </si>
  <si>
    <t>Identifier(s) for the concept(s) associated with the data element.
e.g., for "Educational Status" the UMLS Concept Unique Identifier (CUI) is C0013658 (https://uts.nlm.nih.gov/uts/umls/concept/C0013658 )</t>
  </si>
  <si>
    <r>
      <t xml:space="preserve">Source of the concepts associated with the data element, supplied </t>
    </r>
    <r>
      <rPr>
        <b/>
        <i/>
        <sz val="10"/>
        <color theme="2" tint="-0.499984740745262"/>
        <rFont val="Arial"/>
        <family val="2"/>
      </rPr>
      <t>if completing DEC in column to the immediate left.</t>
    </r>
    <r>
      <rPr>
        <i/>
        <sz val="10"/>
        <color theme="2" tint="-0.499984740745262"/>
        <rFont val="Arial"/>
        <family val="2"/>
      </rPr>
      <t xml:space="preserve">. </t>
    </r>
  </si>
  <si>
    <t>Use the drop-down options to indicate if the item is a Composite OR part of a Bundled Set of Questions. The default type is an individual CDE. 
Example: If CDE is not a composite or bundled set of questions, leave blank</t>
  </si>
  <si>
    <t xml:space="preserve">If CDE part of a Composite or Bundled Set of Questions indicate the name of the composite or bundle. 
If CDE is not a composite or bundled set of questions, leave blank. </t>
  </si>
  <si>
    <r>
      <t>The list of values associated with the data element
You may provide an object identifier* for a VSAC value set.
* for more, see
https://vsac.nlm.nih.gov/
Example: male|female|unknown</t>
    </r>
    <r>
      <rPr>
        <b/>
        <i/>
        <sz val="10"/>
        <color rgb="FF757171"/>
        <rFont val="Arial"/>
        <family val="2"/>
      </rPr>
      <t xml:space="preserve">
Please use a pipe " |" to separate values in the list. </t>
    </r>
  </si>
  <si>
    <r>
      <t>A more detailed textual definition for the value meaning label; as noted above, if a unique Concept ID is employed (e.g, CUI example within instructions for the column to the immediate right) then Value Meaning Definition can simply be copy/pasted into the corresponding cell.</t>
    </r>
    <r>
      <rPr>
        <b/>
        <i/>
        <sz val="10"/>
        <color rgb="FF757171"/>
        <rFont val="Arial"/>
        <family val="2"/>
      </rPr>
      <t xml:space="preserve">
Please use a pipe " |" to separate individual definitions in the list. The order should correspond to the values in the Value Meaning Label list.</t>
    </r>
  </si>
  <si>
    <r>
      <t>Identifier(s) for the concept(s) associated with value meaning label.
Concept unique identifiers (CUIs) can be found in the UMLS Metathesarus.
Example: the UMLS CUI for Head Circumference is   C0262499: https://uts.nlm.nih.gov/uts/umls/concept/C0262499</t>
    </r>
    <r>
      <rPr>
        <b/>
        <i/>
        <sz val="10"/>
        <color rgb="FF757171"/>
        <rFont val="Arial"/>
        <family val="2"/>
      </rPr>
      <t xml:space="preserve">
Please use a pipe " |" to separate values in the list. The order of the identifiers should correspond to the values in the Value Meaning Label list.  </t>
    </r>
  </si>
  <si>
    <r>
      <t>The system from which the value meaning concept is drawn,</t>
    </r>
    <r>
      <rPr>
        <b/>
        <i/>
        <sz val="10"/>
        <color rgb="FF757171"/>
        <rFont val="Arial"/>
        <family val="2"/>
      </rPr>
      <t xml:space="preserve"> i</t>
    </r>
    <r>
      <rPr>
        <i/>
        <sz val="10"/>
        <color rgb="FF757171"/>
        <rFont val="Arial"/>
        <family val="2"/>
      </rPr>
      <t>f completing Value Meaning Terminology Concept Identifier in column to the immediate left.</t>
    </r>
    <r>
      <rPr>
        <b/>
        <i/>
        <sz val="10"/>
        <color rgb="FF757171"/>
        <rFont val="Arial"/>
        <family val="2"/>
      </rPr>
      <t xml:space="preserve">
Please use a pipe " |" to separate values in the list. The order of the terminology sources should correspond to the values in the Value Meaning Terminology Concept Identifer list.  </t>
    </r>
  </si>
  <si>
    <r>
      <t>A code representing the value.
Note that such a code may be used by information systems for interoperability, rather than for human comprehension; if this optional item is not completed, the required item 'Value Meaning Label' will be presumed by default.</t>
    </r>
    <r>
      <rPr>
        <b/>
        <i/>
        <sz val="10"/>
        <color rgb="FF757171"/>
        <rFont val="Arial"/>
        <family val="2"/>
      </rPr>
      <t xml:space="preserve">
Please use a pipe " |" to separate values in the list. The order of the values or codes should correspond to the values in the Value Meaning Label list. </t>
    </r>
  </si>
  <si>
    <r>
      <t>The system from which the code is drawn.</t>
    </r>
    <r>
      <rPr>
        <b/>
        <i/>
        <sz val="10"/>
        <color rgb="FF757171"/>
        <rFont val="Arial"/>
        <family val="2"/>
      </rPr>
      <t xml:space="preserve">
Please use a pipe " |" to separate values in the list. The order of the values should correspond to the order of values in the Value/Code list.</t>
    </r>
  </si>
  <si>
    <r>
      <rPr>
        <b/>
        <i/>
        <sz val="10"/>
        <color theme="2" tint="-0.499984740745262"/>
        <rFont val="Arial"/>
        <family val="2"/>
      </rPr>
      <t>If your Bundle is already available in the NIH CDE Repository</t>
    </r>
    <r>
      <rPr>
        <i/>
        <sz val="10"/>
        <color theme="2" tint="-0.499984740745262"/>
        <rFont val="Arial"/>
        <family val="2"/>
      </rPr>
      <t xml:space="preserve"> (https://cde.nlm.nih.gov/cde/search), please include the NLM identifier.</t>
    </r>
  </si>
  <si>
    <r>
      <rPr>
        <b/>
        <i/>
        <sz val="10"/>
        <color theme="2" tint="-0.499984740745262"/>
        <rFont val="Arial"/>
        <family val="2"/>
      </rPr>
      <t xml:space="preserve">If CDE is part of a Bundle/Standardized Instrument/ Composite AND has evidence published on validity/reliability in target populations: </t>
    </r>
    <r>
      <rPr>
        <i/>
        <sz val="10"/>
        <color theme="2" tint="-0.499984740745262"/>
        <rFont val="Arial"/>
        <family val="2"/>
      </rPr>
      <t>provide reference and link to validation publication(s). DOIs, PubMed IDs, or other unique stable identifiers are preferred. 
Note that they will be assessed in terms of evidence quality (e.g., akin to US Preventive Services Task Force ranking, prioritizing evidence from studies graded 'Good' or 'Fair' within a given design, using criteria in Appendix IV of USPSTF Procedure Manual*). If used for different populations, please include references for each. * for more, see https://www.uspreventiveservicestaskforce.org/uspstf/about-uspstf/methods-and-processes/procedure-manual/procedure-manual-appendix-vi-criteria-assessing-internal-validity-individual-studies/</t>
    </r>
  </si>
  <si>
    <r>
      <t xml:space="preserve">Name the Licensor, Intellectual Property and/or Copyright Owner(s), as applicable </t>
    </r>
    <r>
      <rPr>
        <b/>
        <i/>
        <sz val="10"/>
        <color theme="2" tint="-0.499984740745262"/>
        <rFont val="Arial"/>
        <family val="2"/>
      </rPr>
      <t>(if row-specific CDE led to "Yes" answer in Cover Sheet item #10)</t>
    </r>
    <r>
      <rPr>
        <i/>
        <sz val="10"/>
        <color theme="2" tint="-0.499984740745262"/>
        <rFont val="Arial"/>
        <family val="2"/>
      </rPr>
      <t xml:space="preserve">.
Please see Appendix B for additional information. </t>
    </r>
  </si>
  <si>
    <r>
      <t xml:space="preserve">Please indicate </t>
    </r>
    <r>
      <rPr>
        <b/>
        <i/>
        <sz val="10"/>
        <color theme="2" tint="-0.499984740745262"/>
        <rFont val="Arial"/>
        <family val="2"/>
      </rPr>
      <t xml:space="preserve">(if row-specific CDE led to "Yes" answer in Cover Sheet item #10) </t>
    </r>
    <r>
      <rPr>
        <i/>
        <sz val="10"/>
        <color theme="2" tint="-0.499984740745262"/>
        <rFont val="Arial"/>
        <family val="2"/>
      </rPr>
      <t>whether the CDEs/Bundles are, for example, free for research use and/or whether permission has been granted for public posting. 
Indicate if there are restrictions due to scope of validation (e.g., population, context-of-use, regulatory purview, etc.); lack of response will be taken as lack of documentation, requiring return of this submission for further revision.</t>
    </r>
  </si>
  <si>
    <t>Category(s) for the CDE
Please delimit these with a semicolon ";"</t>
  </si>
  <si>
    <t>The name(s) of the group(s) in which a CDE is used
Please delimit these with a semicolon ";"</t>
  </si>
  <si>
    <t>Project 5 WG2</t>
  </si>
  <si>
    <t>A unique identifier assigned to a person.</t>
  </si>
  <si>
    <t>NCI Thesaurus</t>
  </si>
  <si>
    <t>United States Core Data for Interoperability (USCDI)</t>
  </si>
  <si>
    <t>A persons full name, usually consisting of a first (personal) name and a last (family) name with an optional middle name. In some cultural traditions the family name comes first.</t>
  </si>
  <si>
    <t>Person (C25190)
Full (C25517)
Name (C25191)</t>
  </si>
  <si>
    <t>Composite</t>
  </si>
  <si>
    <t>A word or group of words indicating a person's first (personal or given) name; the name that precedes the surname. Synonym = Given Name.</t>
  </si>
  <si>
    <t>Component of Composite:  Full Name</t>
  </si>
  <si>
    <t>A means of identifying an individual by using a word or group of words indicating a person's middle name.</t>
  </si>
  <si>
    <t>A means of identifying an individual by using a word or group of words indicating a person's last (family) name. Synonym = Last Name, Surname.</t>
  </si>
  <si>
    <t>RADx</t>
  </si>
  <si>
    <t>Person (C25190)
Age (C25150)</t>
  </si>
  <si>
    <t>Bundled Set of Questions</t>
  </si>
  <si>
    <t>Value List</t>
  </si>
  <si>
    <t>The unit of measure that represents the person's age.</t>
  </si>
  <si>
    <t xml:space="preserve">Days|
Don't Know|
Months|
Prefer not to answer|
Unknown| 
Weeks| 
Years| </t>
  </si>
  <si>
    <t>The time for Earth to make a complete rotation on its axis; ordinarily divided into twenty-four hours, equal to 86 400 seconds. This also refers to a specific day.|C25301|
The answer is not known by the person answering.|C67142|
One of the 12 divisions of a year as determined by a calendar. It corresponds to the unit of time of approximately to one cycle of the moon's phases, about 30 days or 4 weeks.|C29846|
A response indicating that an individual prefers or preferred not to answer.|C132222|
Not known, not observed, not recorded, or refused.|C17998|
Any period of seven consecutive days.|C29844|
A period of time that it takes for Earth to make a complete revolution around the sun, approximately 365 days; a specific one year period.C29848</t>
  </si>
  <si>
    <t>C25301|
C67142|
C29846|
C132222|
C17998|
C29844|
C29848</t>
  </si>
  <si>
    <t>The month, day and year on which the person was born.</t>
  </si>
  <si>
    <t>Sex*</t>
  </si>
  <si>
    <t xml:space="preserve">HHS Required 
PhenX 11601 
Biological Sex Assigned at Birth                 https://www.phenxtoolkit.org/protocols/view/ 11601 </t>
  </si>
  <si>
    <t xml:space="preserve">A textual description of a person's sex at birth. </t>
  </si>
  <si>
    <t xml:space="preserve">What was your biological sex assigned at birth?
</t>
  </si>
  <si>
    <t>Person (C25190)
Sex at Birth (C124436)</t>
  </si>
  <si>
    <t>Male|
Female|
Intersex|
None of these describe me|
Prefer not to answer|
Unknown|</t>
  </si>
  <si>
    <t>A person who belongs to the sex that normally produces sperm. The term is used to indicate biological sex distinctions, cultural gender role distinctions, or both.|C20197|
A person who belongs to the sex that normally produces ova. The term is used to indicate biological sex distinctions, or cultural gender role distinctions, or both.|C16576|
A person (one of unisexual specimens) who is born with genitalia and/or secondary sexual characteristics of indeterminate sex, or which combine features of both sexes.|C45908|
Suggested Definition:  A response indicating that an individual feels that no option listed is a good description for them.|C177109|
A response indicating that an individual prefers or preferred not to answer.|C132222|
Not known, not observed, not recorded, or refused.|C17998</t>
  </si>
  <si>
    <t>C20197|
C16576|
C45908|
C177109|
C132222|
C17998|</t>
  </si>
  <si>
    <t>LA2-8|
LA3-6|
Intersex|
None of these describe me|
Prefer not to answer|
LA4489-6|</t>
  </si>
  <si>
    <t>LOINC</t>
  </si>
  <si>
    <t xml:space="preserve">HHS
PhenX Current Pregnancy Status - Self-Report 240602         https://www.phenxtoolkit.org/protocols/view/ 240602 </t>
  </si>
  <si>
    <t>Yes|
No|
Unknown|</t>
  </si>
  <si>
    <t>The affirmative response to a question|C49488|
The non-affirmative response to a question|C82475|
Not known, not observed, not recorded, or refused|C17998|</t>
  </si>
  <si>
    <t>C49488|
C82475|
C17998|</t>
  </si>
  <si>
    <t>LA26683-5| 
LA4489-6|
LA15173-0|</t>
  </si>
  <si>
    <t>NICHD</t>
  </si>
  <si>
    <t>HHS required 
RADx
USCDI
PhenX 10801 Current Address https://www.phenxtoolkit.org/protocols/view/ 10801</t>
  </si>
  <si>
    <t>Any address at which a person dwells more than temporarily.</t>
  </si>
  <si>
    <t>Full Residential Address</t>
  </si>
  <si>
    <t>Address Line 1</t>
  </si>
  <si>
    <t>The address where a mail piece is intended to be delivered to a person, including urban-style street address, rural route, and post office box.</t>
  </si>
  <si>
    <t>Address (C25407) 
First (C25509)
Street (C80230)
Text (C25704)</t>
  </si>
  <si>
    <t>Component of Composite:  Full Residential Address</t>
  </si>
  <si>
    <t>Address Line 2</t>
  </si>
  <si>
    <t>The additional address text to describe where a mail piece is intended to be delivered.</t>
  </si>
  <si>
    <t>Address|C25407)
Second (C25666)
Street|C80230)
Text (C25704)</t>
  </si>
  <si>
    <t xml:space="preserve"> 	2179601 v1</t>
  </si>
  <si>
    <t>The city or township for the address to describe where a mail piece is intended to be delivered.</t>
  </si>
  <si>
    <t>caDSR 2179602 v2</t>
  </si>
  <si>
    <t xml:space="preserve">The state for the address to describe where a mail piece is intended to be delivered. </t>
  </si>
  <si>
    <t>AL|
AK|
AZ|
AR|
CA|
CO|
CT|
DC|
DE|
FL|
GA|
HI|
ID|
IL|
IN|
IA|
KS|
KY|
LA|
ME|
MD|
MA|
MI|
MN|
MS|
MO|
MT|
NE|
NV|
NH|
NJ|
NM|
NY|
NC|
ND|
OH|
OK|
OR|
PA|
RI|
SC|
SD|
TN|
TX|
UT|
VT|
VA|
WA|
WV|
WI|
WY|
AS|
GU|
MH|
PR|
UM
VI</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</si>
  <si>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</si>
  <si>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t>
  </si>
  <si>
    <t>caDSR 2345409 v1</t>
  </si>
  <si>
    <t>A region created by territorial division by a local government  where mail piece is intended to be delivered.</t>
  </si>
  <si>
    <t>caDSR 2179606 v1</t>
  </si>
  <si>
    <t>the address or postal information for a person, the address number indicating a postal district (in the USA this is a 5 or 9 digit number (10 including the hyphen)).</t>
  </si>
  <si>
    <t>PhenX 11002 Education Attainment
- Individual                                              https://www.phenxtoolkit.org/protocols/view/ 11002 Question 1</t>
  </si>
  <si>
    <t>RADx
Pediatrics</t>
  </si>
  <si>
    <t>A textual description of the grade or highest level of education attained by a human being.</t>
  </si>
  <si>
    <t>Never Attended/ Kindergarten Only|
1st Grade|
2nd Grade| 
3rd Grade|
4th Grade| 
5th Grade|
6th Grade| 
7th Grade|
8th Grade| 
9th Grade|
10th Grade| 
11th Grade|
12th Grade/No HS diploma|
GED or Equivalent|
HS Graduate|
Some College, No Degree|
Occupational, Technical, or Vocational Program|
Associates Degree - Academic Program|
Bachelor’s Degree (Example: BA, AB, BS, BBA)|
Master’s Degree (Example:  MA, MS, MEng, MEd, MBA)|
Professional Degree (Example: MD, DDS, JD)|
Doctoral Degree (Example: PhD, EdD)|
Refused to Answer|
Don’t Know|</t>
  </si>
  <si>
    <t>Indicates that a person has either never attended any educational program or has not completed anything higher than kindergarten.|C67122:C37998:C70432|
Indicates that 1st grade is the highest level of educational achievement.|C67123|
Indicates that 2nd grade is the highest level of educational achievement.|C67124|
Indicates that 3rd grade is the highest level of educational achievement.|C67125|
Indicates that 4th grade is the highest level of educational achievement.|C67126|
Indicates that 5th grade is the highest level of educational achievement.|C67127|
Indicates that 6th grade is the highest level of educational achievement.|C67128|
Indicates that 7th grade is the highest level of educational achievement.|C67129|
Indicates that 8th grade is the highest level of educational achievement.|C67130|
Indicates that 9th grade is the highest level of educational achievement.|C67131|
Indicates that 10th grade is the highest level of educational achievement.|C67132|
Indicates that 11th grade is the highest level of educational achievement.|C67133|
Indicates that a person was in school through 12th grade but they did not receive a high school diploma.|C67134|
Indicates that a person has received a General Equivalency Diploma in lieu of a high school diploma.|C67135|
Indicates that a person has attended high school and has received a high school diploma.|C67136|
Indicates that a person has attended college but that they did not receive any degree.|C67137|
Indicates that a person has attended or received a degree from an occupational, technical, or vocational program as their highest level of educational achievement.|C67141|
Indicates that a person has received a degree from a 2 year college program.|C71340|
Indicates that a person has received a degree for successful completion of a program of studies that normally requires at least 4-5 years of full-time equivalent college-level work.|C70555|
Indicates that a person has received a degree for completion of at least one year of prescribed study beyond the bachelor's degree.|C70556|
Indicates that a person has received a degree allowing them to practice a profession, such as law, medicine, music, or ministry.|C70558|
Indicates that a person has received a degree for completion of the highest award earned for graduate study.|C70557|
A response indicating that an individual prefers or preferred not to answer.|C132222|
The answer is not known by the person answering.|C67142|</t>
  </si>
  <si>
    <t>C67122:C37998:C70432|
C67123|
C67124|
C67125|
C67126|
C67127|
C67128|
C67129|
C67130|
C67131|
C67132|
C67133|
C67134|
C67135|
C67136|
C67137|
C67141|
C71340|
C70555|
C70556|
C70558|
C70557|
C132222|
C67142|</t>
  </si>
  <si>
    <t xml:space="preserve">Never Attended/ Kindergarten Only|
LA15607-7|
LA15608-5 |
LA15609-3|
LA15610-1|
LA15611-9|
LA15612-7|
LA15613-5|
LA15614-3|
LA15615-0|
LA15616-8|
LA15617-6|
LA15618-4|
LA15619-2|
LA15564-0|
LA15620-0|
Vocational Program Completion|
Associate Academic Degree Completion|
Bachelor's Degree Completion|
Master's Degree Completion|
Professional Doctorate Degree Completion|
Academic Doctoral Degree Completion|
Prefer not to answer|
LA12688-0| </t>
  </si>
  <si>
    <t>Pediatrics Team</t>
  </si>
  <si>
    <t>Pediatrics</t>
  </si>
  <si>
    <t>A textual description of the grade or highest level of education attained by the parent.</t>
  </si>
  <si>
    <t>HHS Required 
https://www.phenxtoolkit.org/protocols/view/11901 Question 2
OMB Race codes
possible existing CDE: Race Category Text
https://cdebrowser.nci.nih.gov/cdebrowserClient/cdeBrowser.html#/search?publicId=2192199&amp;version=1.0</t>
  </si>
  <si>
    <t>A textual description of a person's race.</t>
  </si>
  <si>
    <t>American Indian or Alaska Native|
Asian|
Black or African American| 
Native Hawaiian or Other Pacific Islander|
White|
More than one race| 
Other Race|
Prefer not to Answer|   
Unknown|</t>
  </si>
  <si>
    <t>A person having origins in any of the original peoples of North and South America (including Central America) and who maintains tribal affiliation or community attachment. (OMB)|C41259|
A person having origins in any of the original peoples of the Far East, Southeast Asia, or the Indian subcontinent, including for example, Cambodia, China, India, Japan, Korea, Malaysia, Pakistan, the Philippine Islands, Thailand, and Vietnam. (OMB)|C41260|
A person having origins in any of the Black racial groups of Africa. Terms such as "Haitian" or "Negro" can be used in addition to "Black or African American". (OMB)|C16352|
A person having origins in any of the original peoples of Hawaii, Guam, Samoa, or other Pacific Islands. (OMB)|C41219|
A person having origins in any of the original peoples of Europe, the Middle East, or North Africa. (OMB)|C41261|
Having ancestors of several or various races.|C67109|
Individuals who do not necessarily identify with any particular race or others who do not wish to self select into a racial category(ies).|C104495|
A response indicating that an individual prefers or preferred not to answer.|C132222|
Not known, not observed, not recorded, or refused.|C17998|</t>
  </si>
  <si>
    <t>C41259|
C41260|
C16352|
C41219|
C41261|
C67109|
C104495|
C132222|
C17998|</t>
  </si>
  <si>
    <t>LA10608-0|
LA6156-9|
LA10610-6|
LA10611-4|
LA4457-3|
Multiracial|
Prefer not to answer|
LA4489-6|</t>
  </si>
  <si>
    <t>HHS Required
https://www.phenxtoolkit.org/protocols/view/11901 Question 1
OMB
possible existing CDE: Ethnic Group Category https://cdebrowser.nci.nih.gov/cdebrowserClient/cdeBrowser.html#/search?publicId=2192217&amp;version=2.0</t>
  </si>
  <si>
    <t xml:space="preserve">The ethnicity of a person.   </t>
  </si>
  <si>
    <t>Hispanic or Latino|
Not Hispanic or Latino|
Prefer not to answer|                                
Unknown|</t>
  </si>
  <si>
    <t>A person of Cuban, Mexican, Puerto Rican, South or Central American, or other Spanish culture or origin, regardless of race. The term, "Spanish origin" can be used in addition to "Hispanic or Latino". (OMB)|C17459|
A person not of Cuban, Mexican, Puerto Rican, South or Central American, or other Spanish culture or origin, regardless of race.|C41222|
A response indicating that an individual prefers or preferred not to answer.|C132222|
Not known, not observed, not recorded, or refused.|C17998|</t>
  </si>
  <si>
    <t>C17459|
C41222|
C132222|
C17998|</t>
  </si>
  <si>
    <t>LA6214-6|
LA19555-4|
Prefer not to answer|
LA4489-6|</t>
  </si>
  <si>
    <t>https://www.phenxtoolkit.org/protocols/view/11301</t>
  </si>
  <si>
    <t>Working without pay|
Employed full-time|
Employed part-time|
Not employed and not looking for work|
Only Temporarily Laid Off, Sick Leave or Maternity Leave|
Looking for Work, Unemployed|
Retired|
Disabled, Permanent or Temporarily|
Raising children full-time or Keeping House| 
Student|
Other, Specify|</t>
  </si>
  <si>
    <t>Exertion or effort directed to produce or accomplish something.: Used to indicate the absence or lack of something or someone.:Money or other benefits received in exchange for work.|C74299:C25718:C180612|
Employed for a standard number of hours of working time, at least 50% or 20 hours per week.|C52658|
Employment involving less than the standard or customary working time.|C75562|
The state of not having a job.:An operation in which a term denies or inverts the meaning of another term or construction.:An indication that an individual is seeking work.|C75563:C25594:C16548|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</si>
  <si>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C74299:C25718:C180612|
C52658|
C75562|
C75563:C25594:C16548|
C177653:C148251:C37998:C172445|
C165487|
C78237|
C16661|
C165488|
C75561|
C157101|</t>
  </si>
  <si>
    <t>Employment Specify Other Status</t>
  </si>
  <si>
    <t>A textual description of a person's employment status which is different than the ones previously specified or mentioned.</t>
  </si>
  <si>
    <t xml:space="preserve">Employment status other than previously mentioned? </t>
  </si>
  <si>
    <t>Person (C25190)
Employment (C25172)
Specify Other (C157106)
Status (C25688)</t>
  </si>
  <si>
    <t>Aligned with CONNECTS CDEs
Pediatrics</t>
  </si>
  <si>
    <t>Parent Employment Status</t>
  </si>
  <si>
    <t xml:space="preserve">Working Now|
Employed full-time|
Employed part-time|
Working without pay|
Only Temporarily Laid Off, Sick Leave or Maternity Leave|
Looking for Work, Unemployed|
Not employed and not looking for work|
Retired|
Disabled, Permanent or Temporarily|
Raising children full-time or Keeping House| 
Student|
Other, Specify|
</t>
  </si>
  <si>
    <t>A question about whether an individual is currently employed|C123286|
Employed for a standard number of hours of working time, at least 50% or 20 hours per week.|C52658|
Employment involving less than the standard or customary working time.|C75562|
Exertion or effort directed to produce or accomplish something.: Used to indicate the absence or lack of something or someone.:Money or other benefits received in exchange for work.|C74299:C25718:C180612|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The state of not having a job.:An operation in which a term denies or inverts the meaning of another term or construction.:An indication that an individual is seeking work.|C75563:C25594:C16548|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</si>
  <si>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C123286|
C52658|
C75562|
C74299:C25718:C180612|
C177653:C148251:C37998:C172445|
C165487|
C75563:C25594:C16548|
C78237|
C16661|
C165488|
C75561|
C157101|</t>
  </si>
  <si>
    <t>Parent's Employment Specify Other Status</t>
  </si>
  <si>
    <t>A textual description of a parent's employment status which is different than the ones previously specified or mentioned.</t>
  </si>
  <si>
    <t>Parent (C42709)
Employment (C25172)
Specify Other (C157106)
Status (C25688)</t>
  </si>
  <si>
    <t>HHS
FDA
RADx
https://loinc.org/sars-cov-2- and-covid-19/</t>
  </si>
  <si>
    <t>An indication of whether or not the person is a healthcare worker.</t>
  </si>
  <si>
    <t>Healthcare or Other Essential Worker</t>
  </si>
  <si>
    <t xml:space="preserve">LA33-6|
LA32-8|
LA4489-6| </t>
  </si>
  <si>
    <t>An indication whether or not the person is employed as an essential worker other than in healthcare.</t>
  </si>
  <si>
    <t>Category of Health Insurance*</t>
  </si>
  <si>
    <t>Sourced from Census 2020 ACS (American Community Survey)  *Added Unknown/Refused to Answer</t>
  </si>
  <si>
    <t>Public (Medicare, Medicaid, Tricare) |
Private (purchased directly or through Employment)|
Uninsured|
Unknown|
Preferred Not to Answer|</t>
  </si>
  <si>
    <t>Not private; open to or concerning the people as a whole.:A type of insurance designed to cover some of or all the cost of treating an insured person's illnesses or injuries. In some cases, it pays for preventive care, such as annual physicals and diagnostic tests.|C49060:C157356|
Financial coverage provided through third party reimbursement, that is designed to minimize monetary loss associated with health care costs.|C70696|
Negation An operation in which a term denies or inverts the meaning of another term or construction.:A type of insurance designed to cover some of or all the cost of treating an insured person's illnesses or injuries. In some cases, it pays for preventive care, such as annual physicals and diagnostic tests.|C25594:C157356|
Not known, not observed, not recorded, or refused.|C17998|
A response indicating that an individual prefers or preferred not to answer|C132222|</t>
  </si>
  <si>
    <t>C49060:C157356|
C70696|
C25594:C157356|
C17998|
C132222|</t>
  </si>
  <si>
    <t>PhenX 270101 "Access to health services question 5                                   https://www.phenxtoolkit.org/protocols/view/270101?origin=browse</t>
  </si>
  <si>
    <t>The type of facility or organization from which the person typically seeks healthcare service or advice.</t>
  </si>
  <si>
    <t>A doctor's office or community health center|
Walk-in clinic, urgent care center, or retail clinic in a pharmacy or grocery store|
Emergency room|
A VA Medical Center or VA outpatient clinic|
Some other place|
There is NO place|
Don't know|
Refused/Not reported|
Unknown|</t>
  </si>
  <si>
    <t>A medical facility where a doctor sees and treats patients.:An article used to connect words, phrases, or clauses representing alternatives; used to connect alternative terms for the same thing; used in correlation; used to correct or rephrase what was previously said; otherwise:A healthcare facility that provides comprehensive, high-quality primary health care services. Health centers often integrate access to pharmacy, mental health, substance use disorder, and oral health services.|C16988:C37998:C177654|
A healthcare facility where an individual can visit a medical professional without needing an appointment.:An article used to connect words, phrases, or clauses representing alternatives; used to connect alternative terms for the same thing; used in correlation; used to correct or rephrase what was previously said; otherwise.:A healthcare facility that provides immediate and semi-urgent healthcare and treatment for the sick or the injured who do not have a life-threatening condition.:An article used to connect words, phrases, or clauses representing alternatives; used to connect alternative terms for the same thing; used in correlation; used to correct or rephrase what was previously said; otherwise.:A healthcare facility located inside of a retail store.|C177655:C37998:C53528:C37998:C177656|
The section of a hospital or clinic staffed and equipped to provide immediate medical treatment.|C53513|
A comprehensive healthcare facility that  provides health care services to veterans.:An article used to connect words, phrases, or clauses representing alternatives; used to connect alternative terms for the same thing; used in correlation; used to correct or rephrase what was previously said; otherwise.:A healthcare facility run by the Veterans Health Administration that is geographically distinct or separate from its parent VA medical facility designed to facilitate access to primary care closer to where veterans reside.|C177657:C37998:C177659|
Different than the one(s) previously specified or mentioned.|C17649:C25319 |
The particular portion of space occupied by a physical object or intended for a physical object.|An operation in which a term denies or inverts the meaning of another term or construction.:The particular portion of space occupied by a physical object or intended for a physical object.|C25594:C25319|
The answer is not known by the person answering.|C67142|
A response indicating that an individual prefers or preferred not to answer.|C132222|
Not known, not observed, not recorded, or refused.|C17998|</t>
  </si>
  <si>
    <t>C16988:C37998:C177654|
C177655:C37998:C53528:C37998:C177656|
C53513|
C177657:C37998:C177659|
C17649:C25319 |
C25594:C25319|
C67142|
C132222|
C17998|</t>
  </si>
  <si>
    <t>PhenX 270101 "Access to health services question 9</t>
  </si>
  <si>
    <t>An indication whether the person postponed or did not get any health care because of the expense.</t>
  </si>
  <si>
    <t>Yes|
No|
Don't know|
Refused/Not reported|
Unknown|</t>
  </si>
  <si>
    <t>The affirmative response to a question|C49488
The non-affirmative response to a question|C49487
The answer is not known by the person answering.|C67142|
A response indicating that an individual prefers or preferred not to answer.|C132222|
Not known, not observed, not recorded, or refused.|C17998|</t>
  </si>
  <si>
    <t>C49488|
C49487|
C67142|
C132222|
C17998|</t>
  </si>
  <si>
    <t xml:space="preserve">LA33-6|
LA32-8|
Don't know|
Prefers not to answer|
LA4489-6| </t>
  </si>
  <si>
    <t>FDA CDC
These structured CDEs exist at NCI that could potential be reuse: 
Systolic: https://cdebrowser.nci.nih.gov/cdebrowserClient/cdeBrowser.html#/search?publicId=2004289&amp;version=1.0
Diastolic: https://cdebrowser.nci.nih.gov/cdebrowserClient/cdeBrowser.html#/search?publicId=2004291&amp;version=1.0
Pulse Rate: https://cdebrowser.nci.nih.gov/cdebrowserClient/cdeBrowser.html#/search?publicId=2767073&amp;version=1.0 
Respiratory rate: https://cdebrowser.nci.nih.gov/cdebrowserClient/cdeBrowser.html#/search?publicId=2644399&amp;version=1.0
Temperature: https://cdebrowser.nci.nih.gov/cdebrowserClient/cdeBrowser.html#/search?publicId=2644401&amp;version=1.0</t>
  </si>
  <si>
    <t>A textual description of a person's vital signs measurement category.</t>
  </si>
  <si>
    <t>Systolic blood pressure|
Diastolic blood pressure| 
Heart rate|
Respiratory rate|
Body temperature|
Weight|
Height|
Oxygen Saturation|</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</si>
  <si>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body|C174446|
The weight of a subject|C81328|
The vertical measurement or distance from the base to the top of a subject or participant|C164634|
The measurement of the ratio of oxygenated hemoglobin to total hemoglobin in the blood|C60832|</t>
  </si>
  <si>
    <t>C25298|
C25299|
C49677|
C49678|
C174446|
C81328|
C164634|
C60832|</t>
  </si>
  <si>
    <t>Person;Diagnosis;Vital Signs;</t>
  </si>
  <si>
    <t xml:space="preserve">A measured value of a person's vital signs. </t>
  </si>
  <si>
    <t>Vital Sign Measurement Value</t>
  </si>
  <si>
    <t>The unit of measure for the person's vital sign measurement.</t>
  </si>
  <si>
    <t xml:space="preserve">Percentage|
Beats per Minute|
Breaths per Minute|
Degree Celsius|
Centimeter|
Degree Fahrenheit|
Inch|
Kilogram|
Pound|
Millimeter of Mercury|
Square Meter|
</t>
  </si>
  <si>
    <t>A fraction or ratio with 100 understood as the denominator.|C25613|
The number of heartbeats measured per minute time.|C49673|
The number of breaths (inhalation and exhalation) taken per minute time.|C49674|
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Kelvin.|C42559|
A basic unit of length in the former CGS version of metric system, equal to one hundredth of a meter or approximately 0.393 700 787 inch.|C49668|
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Celsius.|C44277|
A traditional unit of length equal to 1/12 of a foot or 2.54 centimeters.|C48500|
A basic SI unit of mass. It is defined as the mass of an international prototype in the form of a platinum-iridium cylinder kept at Sevres in France. A kilogram is equal to 1,000 grams and 2.204 622 6 pounds.|C28252|
The traditional unit of mass. By international agreement, one avoirdupois pound is equal to exactly 0.453 592 37 kilogram, 16 ounces, or 1.215 28 troy pounds.|C48531|
A non-SI unit of pressure equal to 133,332 Pa or 1.316E10-3 standard atmosphere. Use of this unit is generally deprecated by ISO and IUPAC.|C49670|
A SI unit of area measurement equal to a square whose sides are one meter long. Square meter is equal to 10,000 square centimeters; 0.01 are; 1.196 square yards; 10.76 square feet; 1550 square inches.|C42569|</t>
  </si>
  <si>
    <t>C25613|
C49673|
C49674|
C42559|
C49668|
C44277|
C48500|
C28252|
C48531|
C49670|
C42569|</t>
  </si>
  <si>
    <t>ADAPTED FROM:
caDSR Value Domain Public ID:  2644394
Version:  1.0
Long Name:  Vital Signs Physical Examination Unit of Measure
Short Name:  VSIGN_PHYSEXM_UOM
Context Name:  CTEP
Definition:  the enumerated list of unit of measure types for physical examinations of vital signs.</t>
  </si>
  <si>
    <t>The date and time of a person's vital signs measurement.</t>
  </si>
  <si>
    <t>A textual description of a person's vital signs measurement timepoint</t>
  </si>
  <si>
    <t>At Admission|
At Baseline for Study|
Protocol specific timepoints (e.g., Day 1 AM, Day 1 PM, Day 2 AM, at discharge, etc.)|
At Discharge|
Unknown|</t>
  </si>
  <si>
    <t>The condition of being allowed to enter; the activity of admitting someone to something|C25385|
Used to indicate position, location, or state.:A detailed examination, analysis, or critical inspection of a subject designed to discover facts about it.:A starting point to which things may be compared.|C25427:C63536:C25213:|
A rule which guides how an activity should be performed.:Clearly and explicitly stated.:A specific point in the time continuum, including those established relative to an event.|C42651:C38024:C68568|
The release of a patient from a course of care|C25166|
Not known, not observed, not recorded, or refused|C17998|</t>
  </si>
  <si>
    <t>C25385|
C25427:C63536:C25213|
C42651:C38024:C68568|
C25166|
C17998|</t>
  </si>
  <si>
    <t>A textual description of the vital signs timepoint other than those previously specified.</t>
  </si>
  <si>
    <t>Specify Other Vital Signs Timepoint</t>
  </si>
  <si>
    <t>Person;Pediatrics;Vital Signs;</t>
  </si>
  <si>
    <t>An indicator that describes whether or not the vital signs measurement was unknown, not applicable or not reported.</t>
  </si>
  <si>
    <t>Yes|
No|
Unknown|
N/A or not reported|</t>
  </si>
  <si>
    <t>The affirmative response to a question|C49488|
The non-affirmative response to a question|C49487|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</si>
  <si>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C49488|
C49487|
C17998|
C48660;C37998:C43234(Primary)|</t>
  </si>
  <si>
    <t>LA33-6|
LA32-8|
LA4489-6| 
N/A or not reported|</t>
  </si>
  <si>
    <t>An indication whether  administration of oxygen to an individual occurred.</t>
  </si>
  <si>
    <t>Yes|
No|</t>
  </si>
  <si>
    <t>The affirmative response to a question|C49488|
The non-affirmative response to a question|C49487|</t>
  </si>
  <si>
    <t>C49488|
C49487|</t>
  </si>
  <si>
    <t>Comorbidity or Underlying Condition Type*</t>
  </si>
  <si>
    <t>NIAID
CDC 
FDA</t>
  </si>
  <si>
    <t>Comorbidity or Underlying Condition</t>
  </si>
  <si>
    <t>Alcohol Dependence|
Alzheimer’s|                                                      
Asthma|
Autoimmune/Immuno compromised condition|
Cancer|                                                          
Chronic kidney disease|
Chronic liver disease|                                   
Chronic oxygen requirement|
Congestive heart failure|                                 
Coronary disease|                                      
Dementia|                                                       
Diabetes mellitus type I| 
Diabetes mellitus type II|
Seizure Disorder|
Hepatitis|
Hypertension|
Immune deficiency/HIV/AIDS|  
Multiple Sclerosis|
Obesity|                                                             
Other chronic diseases (specify)|                   
Other Chronic Neurological condition/Nervous system (specify)|                                              
Other Chronic respiratory disease or disorders (e.g.COPD, Emphysema)|                                              
Psychological and/or psychiatric condition|
Substance Use Disease or Disorders|
Bronchopulmonary dysplasia (BPD)|
Cardiomyopathy|
Congenital Heart Disease|
Congenital syndromes/anomalies and genetic conditions|
Cystic Fibrosis|
Down syndrome|
Eczema|
Feeding tube dependent|
Hematopoietic stem cell recipient/bone marrow transplant recipient|
History of Kawasaki Disease (not a current diagnosis)|
History of MIS-C (not a current diagnosis)|
Inflammatory bowel disease|
Obstructive sleep apnea|
Physical disability (including cerebral palsy)|
Pregnancy (if of reproductive age)|
Rheumatologic conditions (e.g. rheumatoid arthritis, systemic lupus erythematosus, vasculitis)|
Sickle cell disease|
Solid organ transplant recipient|
Thrombotic disorders|
Tracheomalacia|
Tourette Syndrome|
Depression|
Anxiety problems|
Autism or Autism Spectrum Disorder (ASD), Asperger’s Disorder, Pervasive Developmental Disorder (PDD) |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</si>
  <si>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work|C93040|
A progressive, neurodegenerative disease characterized by loss of function and death of nerve cells in several areas of the brain leading to loss of cognitive function such as memory and language|C2866|
A chronic respiratory disease manifested as difficulty breathing due to the narrowing of bronchial passageways|C28397|
A disorder resulting from loss of function or tissue destruction of an organ or multiple organs, arising from humoral or cellular immune responses of the individual to his own tissue constituents. It may be systemic (e.g., systemic lupus erythematosus), or organ specific, (e.g., thyroiditis).: Used to indicate that either or both of two items or options may be valid.: 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function|C2889:C37998:C14139 (Primary)|
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 2004|C9305|
Gradual and usually permanent loss of kidney function resulting in renal failure. Causes include diabetes, hypertension, and glomerulonephritis|C80078|
Hepatic necrosis, inflammation, or scarring due to any cause that persists for more than 6 months. Manifestations may include signs and symptoms of cholestasis, portal hypertension, and/or abnormal liver function tests|C113609|
Something that is a necessary condition; something that is obligatory.: Usually used to describe a condition that is persistent and long standing.: A colorless, odorless gas. It is needed for animal and plant life. Oxygen that is breathed in enters the blood from the lungs and travels to the tissues|C25652:C14141:C722(Primary)|
Failure of the heart to pump a sufficient amount of blood to meet the needs of the body tissues, resulting in tissue congestion and edema. Signs and symptoms include shortness of breath, pitting edema, enlarged tender liver, engorged neck veins, and pulmonary rales|C3080|
An imbalance between myocardial functional requirements and the capacity of the coronary vessels to supply sufficient blood flow. It is a form of MYOCARDIAL ISCHEMIA (insufficient blood supply to the heart muscle) caused by a decreased capacity of the coronary vessels|C26732|
An acquired organic mental disorder with loss of intellectual abilities of sufficient severity to interfere with social or occupational functioning. The dysfunction is multifaceted and involves memory, behavior, personality, judgment, attention, spatial relations, language, abstract thought, and other executive functions. The intellectual decline is usually progressive, and initially spares the level of consciousness|C4786|
A chronic condition characterized by minimal or absent production of insulin by the pancreas|C2986|
A type of diabetes mellitus that is characterized by insulin resistance or desensitization and increased blood glucose levels. This is a chronic disease that can develop gradually over the life of a patient and can be linked to both environmental factors and heredity|C26747|
A brain disorder characterized by episodes of abnormally increased neuronal discharge resulting in transient episodes of sensory or motor neurological dysfunction, or psychic dysfunction. These episodes may or may not be associated with loss of consciousness or convulsions|C3020|
Inflammation of the liver; usually from a viral infection, but sometimes from toxic agents|C3095|
Abnormally high blood pressure|C3117|
The virus isolated and recognized as the etiologic agent of AIDS. HIV-1 is classified as a lentivirus, a subtype of retroviruses.: Used to indicate that either or both of two items or options may be valid.: 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 A deficiency of immune response or a disorder characterized by deficient immune response|C3131:C37998:C14219:C37998:C2851(Primary)|
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signals|C3243|
Having a high amount of body fat (body mass index [BMI] of 30 or more)|C3283|
Different than the one(s) previously specified or mentioned.: A disease condition that persists over a significant span of time|C17649:C165593(Primary)|
Different than the one(s) previously specified or mentioned.: Usually used to describe a condition that is persistent and long standing.: Diseases of the central and peripheral nervous system. This includes disorders of the brain, spinal cord, cranial nerves, peripheral nerves, nerve roots, autonomic nervous system, neuromuscular junction, and muscle|C17649:C14141:C26835(Primary)|
Different than the one(s) previously specified or mentioned.: Usually used to describe a condition that is persistent and long standing.: 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function|C17649:C14141:C12779:C2991(Primary)|
Having to do with how the mind works and how thoughts and feelings affect behavior.: Used to indicate that either or both of two items or options may be valid.: Psychiatric illness or diseases manifested by breakdowns in the adaptational process expressed primarily as abnormalities of thought, feeling, and behavior producing either distress or impairment of function.: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function|C94316:C37998:C2893 (Primary)|
Maladaptive pattern of drug or alcohol use that may lead to social, occupational, psychological, or physical problems.: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function|C18272:C2991(Primary)|
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variable.|C90599|
A disease of the heart muscle or myocardium proper. Cardiomyopathies may be classified as either primary or secondary, on the basis of etiology, or on the pathophysiology of the lesion: hypertrophic, dilated, or restrictive.|C34830|
A heart disease that is present at birth. Representative examples include atrial septal defect, ventricular septal defect, tetralogy of Fallot, and patent foramen ovale.|C95834|
Any abnormality, anatomical or biochemical, evident at birth or during the neonatal period.:An article used to connect words, phrases, or clauses representing alternatives; used to connect alternative terms for the same thing; used in correlation; used to correct or rephrase what was previously said; otherwise.:Genetic diseases are diseases in which inherited genes predispose to increased risk. The genetic disorders associated with cancer often result from an alteration or mutation in a single gene. The diseases range from rare dominant cancer family syndrome to familial tendencies in which low-penetrance genes may interact with other genes or environmental factors to induce cancer. Research may involve clinical, epidemiologic, and laboratory studies of persons, families, and populations at high risk of these disorders.|C2849:C37998:C3101|
 A congenital, autosomal, metabolic disorder affecting the exocrine glands. The secretions of exocrine glands are abnormal, resulting in excessively viscid mucus production that causes obstruction of passageways, including pancreatic and bile ducts, intestines, and bronchi. Symptoms usually appear in childhood, and include meconium ileus, poor growth despite good appetite, malabsorption and foul bulky stools, chronic bronchitis with cough, recurrent pneumonia, bronchiectasis, emphysema, clubbing of the fingers, and salt depletion in hot weather secondary to increased sodium and chloride concentration in sweat.|C2975|
A chromosomal dysgenesis syndrome resulting from a triplication or translocation of chromosome 21. Down syndrome occurs in approximately 1:700 live births. Abnormalities are variable from individual to individual and may include mental retardation, retarded growth, flat hypoplastic face with short nose, prominent epicanthic skin folds, small low-set ears with prominent antihelix, fissured and thickened tongue, laxness of joint ligaments, pelvic dysplasia, broad hands and feet, stubby fingers, transverse palmar crease, lenticular opacities and heart disease. Patients with Down syndrome have an estimated 10 to 30-fold increased risk for leukemia; most have symptoms of Alzheimer's disease by age 40. Also known as trisomy 21 syndrome.|C2993|
A form of dermatitis characterized by red, itchy, scaly, or crusty patches that can be chronic or intermittent.|C3001|
The inability of a patient to received their nutrition other than through a feeding tube.|C156238|
An individual receiving a hematopoietic cell transplant.:An article used to connect words, phrases, or clauses representing alternatives; used to connect alternative terms for the same thing; used in correlation; used to correct or rephrase what was previously said; otherwise.:An individual receiving a bone marrow transplant.|C126836:C37998:C131759|
An indication that the patient has a history of Kawasaki disease.|C168302|
The aggregate of past events; the continuum of events occurring in succession leading from the past to the present; a record or narrative description of past events.:A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cases.|C54625:C172127|
A spectrum of small and large bowel inflammatory diseases of unknown etiology. It includes Crohn's disease, ulcerative colitis, and colitis of indeterminate type.|C3138|
Cessation of air flow during sleep due to upper airway obstruction.|C116337|
"For Physical Disability:
Having substance or material existence; concerned with material things; of or pertaining to the body as distinguished from the mind or spirit.:Any physical or mental impairment that interferes with an individual's ability to perform desired activities.|C25618:C21007|"
The state or condition of having a developing embryo or fetus in the body (uterus), after union of an ovum and spermatozoon, during the period from conception to birth.|C25742|
Inflammatory and degenerative diseases of connective tissue structures, such as arthritis.|C27204|
A blood disorder characterized by the appearance of sickle-shaped red blood cells and anemia.|C34383|
An individual who is receiving a transplant of a solid organ.|C130200|
A disorder in which there is pathological development of blood clots within the cardiovascular system.|C180553|
A congenital or acquired abnormality of the wall of the trachea. In congenital cases, there is lack of rigidity in the cartilage of the tracheal wall. In acquired cases, the cartilage of the tracheal wall is degenerated, secondary to tracheostomy or prolonged presence of a breathing tube, or as a complication of a tracheoesophageal fistula surgical repair. Symptoms include stridor, noisy breathing, and upper respiratory infections.|C98634|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</si>
  <si>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C93040|
C2866|
C28397|
C2889:C37998:C14139 (Primary)|
C9305|
C80078|
C113609|
C25652:C14141:C722(Primary)|
C3080|
C26732|
C4786|
C2986|
C26747|
C3020|
C3095|
C3117|
C3131:C37998:C14219:C37998:C2851(Primary)|
C3243|
C3283|
C17649:C165593(Primary)|
C17649:C14141:C26835(Primary)|
C17649:C14141:C12779:C2991(Primary)|
C94316:C37998:C2893 (Primary)|
C18272:C2991(Primary)|
C90599|
C34830|
C95834|
C2849:C37998:C3101|
C2975|
C2993|
C3001|
C156238|
C126836:C37998:C131759|
C168302|
C54625:C172127|
C3138|
C116337|
C25618:C21007|
C25742|
C27204|
C34383|
C130200|
C180553|
C98634|
C35078|
C2982|
C26696|
C97161:C88412:C97159:C37998:C97179|
C97160|
C3037|
C3389|
C80102|
C61374:C37998:C34423|
C35470|
C116942|
C97250|
C5041:C97155|
C89334|</t>
  </si>
  <si>
    <t>Comorbidity or Underlying Condition Specify Other Type</t>
  </si>
  <si>
    <t>A textual description of the person's comorbidity other than those previously specified.</t>
  </si>
  <si>
    <t>Other Comorbidity, Specify:</t>
  </si>
  <si>
    <t>Comorbid Condition (C161320)
Specify Other (C157106)
Type (C25284)</t>
  </si>
  <si>
    <t xml:space="preserve">An indication of whether the comorbid condition occurred. </t>
  </si>
  <si>
    <t>Comorbid Condition (C161320)
Occurrence Indicator (C127786)</t>
  </si>
  <si>
    <t>SARS-CoV-2 Risk Behavior Type*</t>
  </si>
  <si>
    <t>CDC
FDA</t>
  </si>
  <si>
    <t>Current smoker|
Former smoker|
Vaping|
Alcohol use history|
Other substance use occurrence and/or substance abuse|
Other, Specify|</t>
  </si>
  <si>
    <t>An adult who has smoked 100 cigarettes in his or her lifetime and who currently smokes cigarettes. Includes daily smokers and non-daily smokers (also known as occasional smokers)C67147|
A person who was not smoking at the time of the interview but has smoked at least 100 cigarettes in their life|C67148|
Inhaling the vapor produced by an electronic cigarette or similar device|C173621|
A description of an individual's current and past experience with alcoholic beverage consumption|C81229|
Different than the one(s) previously specified or mentioned.: An indication or description regarding an episode of substance usage.: Used to indicate that either or both of two items or options may be valid.: Maladaptive pattern of drug or alcohol use that may lead to social, occupational, psychological, or physical problems|C17649:C83424:C48928:C18272(Primary)|
A directive to indicate a response not listed|C157106|</t>
  </si>
  <si>
    <t>C67147|
C67148|
C173621|
C81229|
C17649:C83424:C48928:C18272(Primary)|
C157106|</t>
  </si>
  <si>
    <t>SARS-CoV-2 Risk Behavior Specify Other Type</t>
  </si>
  <si>
    <t>A textual description of a person's risk behavior activity other than those previously specified.</t>
  </si>
  <si>
    <t>Other Risk Behavior, Specify</t>
  </si>
  <si>
    <t>SARS Coronavirus 2 (C169076)
Risk (C17102)
Behavior (C16326)
Specify Other (C157106)
Type (C25284)</t>
  </si>
  <si>
    <t xml:space="preserve">A indication of whether the risk behavior occurred. </t>
  </si>
  <si>
    <t>SARS Coronavirus 2 (C169076)
Risk (C17102)
Behavior (C16326)
Occurrence Indicator (C127786)</t>
  </si>
  <si>
    <t>CDC</t>
  </si>
  <si>
    <t>A textual description of mitigation strategies that a person might use to prevent the spread of a contagious virus.</t>
  </si>
  <si>
    <t>Mask Wearing|
Social Distancing|
Hand-washing|
Covering Cough/Sneeze|
Avoidance of large gatherings|
Limit or avoidance of public places (shopping, restaurants, travel)|
Limit gatherings to those living in your house|
Contact Tracing Agreement|
Flu Vaccination|
COVID Vaccination|
Self-quarantine (including staying home while sick)|
Distance learning (or taking school classes over the computer or remotely)|
Working from home|
Other, Specify|</t>
  </si>
  <si>
    <t>A barrier device that covers the nose and mouth, used in infection control.|C173747|
The practice of keeping a safe space between yourself and other people.|C173636|
The distal portion of the upper extremity. It consists of the carpus, metacarpus, and digits.:Cleanse with a cleaning agent, such as soap, and water.|C32712:C65077|
A family of substances capable of destroying or inhibiting the growth of bacteria.:To put into action or service.|C52588:C95018|
The use of a sleeve, elbow, hand, tissue, or other body part or object to shield the nose and mouth during a cough or sneeze.|C178632|
Refraining from assembling in groups that include more than 10 people.|C178629|
The act of keeping away from publicly accessible gathering spaces.|C178630|
The act of limit gatherings to those people living together in the same dwelling.|C178631|
The process of identifying and tracking individuals who may have been exposed to a person with an infectious disease in order to monitor and disrupt disease spread.:The act of agreeing to a plan, protocol, or arrangement. Also used to describe a harmony of opinion.|C173558:C25369|
A vaccine intended to prevent infections caused by influenza viruses.|C178427|
Any vaccine that may prevent or treat coronavirus disease-2019 (COVID-19) that is caused by severe acute respiratory syndrome coronavirus 2 (SARS-CoV-2).|C173023|
The individual as the object of his own reflective consciousness.:Place into enforced isolation.|C25200:C71902|
Refers to the process by which students and teachers at different sites carry out learning and instruction via cable connection, conventional phone lines, or computer networks.|C18157|
Exertion or effort directed to produce or accomplish something.:Used to indicate a specified place or time as a starting point; used to indicate a source, cause, agent, or instrument.|C74299:C25516:C18002|
A directive to indicate a response not listed.|C157106|</t>
  </si>
  <si>
    <t>C173747|
C173636|
C32712:C65077|
C52588:C95018|
C178632|
C178629|
C178630|
C178631|
C173558:C25369|
C178427|
C173023|
C25200:C71902|
C18157|
C74299:C25516:C18002|
C157106|</t>
  </si>
  <si>
    <t>A textual description of mitigation strategies that a person might use to prevent the spread of a contagious virus other than those previously specified.</t>
  </si>
  <si>
    <t>An indication of whether this mitigation strategy was frequently adhered to.</t>
  </si>
  <si>
    <t>CDC V-Safe Vaccine Checker</t>
  </si>
  <si>
    <t xml:space="preserve">An indication of living in shared housing. </t>
  </si>
  <si>
    <t>Yes|
No|
Unknown|
Prefer not to answer|</t>
  </si>
  <si>
    <t>The affirmative response to a question|C49488|
The non-affirmative response to a question|C49487|
Not known, not observed, not recorded, or refused|C17998|
A response indicating that an individual prefers or preferred not to answer.C132222|</t>
  </si>
  <si>
    <t>C49488|
C49487|
C17998|
C132222|</t>
  </si>
  <si>
    <t>LA33-6|
LA32-8|
LA4489-6| 
Prefer not to answer|</t>
  </si>
  <si>
    <t xml:space="preserve">UCSF questionnaire #8c 2020 covid-19  https://www.nlm.nih.gov/dr2/Questionnaire_COVID_v9_06012020.pdf  </t>
  </si>
  <si>
    <t>The total number of people (adults and children) who live in the person's household.</t>
  </si>
  <si>
    <t xml:space="preserve">UCSF questionnaire abbreviated to a single question based on question 12a
https://www.nlm.nih.gov/dr2/Questionnaire_COVID_v9_06012020.pdf  </t>
  </si>
  <si>
    <t>Indication of whether it's possible for someone in the person's household to isolate from the remaining members if needed.</t>
  </si>
  <si>
    <t>Psychosocial Symptom</t>
  </si>
  <si>
    <t xml:space="preserve">Worried that COVID-19 will affect their health|
Worried about working at home, taking sick leave, or being asked to take sick leave because of COVID-19|
Worried that COVID-19 will make them unable to pay their bills|
Staying at home more than they are used to|
Worried that if they get sick they will not be able to get good medical care|
Comfortable with the amount of preparation for COVID-19 in their community or neighborhood by the local government|
Feeling that they have been treated differently because of COVID-19|
Other, Specify|
</t>
  </si>
  <si>
    <t>A concern that something will affect their health.|C178620|
A concern about working at home, taking sick leave, or being asked to take sick leave.|C178621|
A concern that something will make them unable to pay their bills.|C178622|
A concern about staying home more than they used to.|C178625|
A concern that they will not be able to get good medical care if they get sick.|C178623|
A concern about being comfortable with the amount of preparation by the local government for their community or neighborhood.|C178627|
A concern about have been treated differently.|C178624|
A directive to indicate a response not listed.|C157106|</t>
  </si>
  <si>
    <t>C178620|
C178621|
C178622|
C178625|
C178623|
C178627|
C178624|
C157106|</t>
  </si>
  <si>
    <t>COVID-19 Psychosocial Symptom Specify Other Type</t>
  </si>
  <si>
    <t>Other Psychosocial Symptom, Specify</t>
  </si>
  <si>
    <t>COVID-19 Infection (C171133)
Psychosocial Effect (C17873)
Symptom (C4876)
Specify Other (C157106)
Type (C25284)</t>
  </si>
  <si>
    <t xml:space="preserve">An indication of whether the psychosocial symptom occurred. </t>
  </si>
  <si>
    <t xml:space="preserve">A textual description of the psychological and emotional symptom such as being able to cope with everyday events, think clearly, be responsible, meet challenges, and have good relationships with others.
</t>
  </si>
  <si>
    <t>Mental Health Symptom</t>
  </si>
  <si>
    <r>
      <t>Anxiety|
Depression|
Post-traumatic stress disorder (PTSD)|
Suicidal ideation/suicide attempts|
Increased substance use|</t>
    </r>
    <r>
      <rPr>
        <b/>
        <sz val="10"/>
        <color rgb="FFFF0000"/>
        <rFont val="Arial"/>
        <family val="2"/>
      </rPr>
      <t xml:space="preserve">
</t>
    </r>
    <r>
      <rPr>
        <sz val="10"/>
        <color theme="1"/>
        <rFont val="Arial"/>
        <family val="2"/>
      </rPr>
      <t>Inability to keep medical appointments|
Medication Non-Compliance|
Sleep Disorder|
Loneliness|
Anger|
Fatigue|
Inattention|
Mania|
Psychosis|
Repetitive thoughts and behaviors|
Pain interference|
Externalizing symptoms|</t>
    </r>
  </si>
  <si>
    <r>
      <t xml:space="preserve">Apprehension of danger and dread accompanied by restlessness, tension, tachycardia, and dyspnea unattached to a clearly identifiable stimulus.|C26696|
A melancholy feeling of sadness and despair.|C2982|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life.:An article used to connect words, phrases, or clauses representing alternatives; used to connect alternative terms for the same thing; used in correlation; used to correct or rephrase what was previously said; otherwise.:Self-inflicted harm in an attempt to end one's own life.|C80102:C37998:C80111|
</t>
    </r>
    <r>
      <rPr>
        <sz val="10"/>
        <rFont val="Arial"/>
        <family val="2"/>
      </rPr>
      <t>A subjective response indicating that something is or was increased.:An indication or description that substance usage is continuing.|C164135:C162330|</t>
    </r>
    <r>
      <rPr>
        <b/>
        <sz val="10"/>
        <color rgb="FFFF0000"/>
        <rFont val="Arial"/>
        <family val="2"/>
      </rPr>
      <t xml:space="preserve">
</t>
    </r>
    <r>
      <rPr>
        <sz val="10"/>
        <color theme="1"/>
        <rFont val="Arial"/>
        <family val="2"/>
      </rPr>
      <t>A response indicating that an individual is unable to do something.:The act of being present (at a meeting or event etc.):The actions of prevention, treatment, and management of illness and the preservation of mental and physical well-being through the services offered by the medical and allied health professions.|C121742:C84279:C16205|
A drug product that contains one or more active and/or inactive ingredients; it is intended to treat, prevent or alleviate the symptoms of disease. This term does not refer to the individual ingredients that make up the product.:Failure of a patient to follow medical advice, take medication as directed, or adhere to a prescribed course of treatment.|C459:C91752|
A change from the patient's baseline sleeping pattern, in the hours slept and/or an alteration/dysfunction in the stages of sleep.|C3376|
Sadness resulting from being isolated or alone.|C34785|
An emotional state characterized by marked annoyance or hostility|C73506|
Overall tiredness and lack of energy.|C3036|
Decreased Attention:  Impaired ability to focus on a subject or idea.|C117245|
Excitement of psychotic proportions manifested by mental and physical hyperactivity, disorganisation of behaviour and elevation of mood.|C61374|
A mental disorder characterized by personality change, impaired functioning, and loss of touch with reality.|C78576|
Recurring actions that are often non-purposeful.|C117193|
The sensation of discomfort, distress, or agony, resulting from the stimulation of specialized nerve endings.:The act of hindering or obstructing or impeding.|C3303:C72886|
Impulsive, disruptive, or aggressive behaviors that typically emerge in childhood or early adolescence and are associated with significant functional impairment. Child and adolescent externalizing disorders include conduct disorder, oppositional defiant disorder, and attention-deficit/hyperactivity disorder.|C180615|</t>
    </r>
  </si>
  <si>
    <r>
      <t xml:space="preserve">C26696|
C2982|
C3389|
C80102:C37998:C80111|
C164135:C162330|
</t>
    </r>
    <r>
      <rPr>
        <b/>
        <strike/>
        <sz val="10"/>
        <color rgb="FFFF0000"/>
        <rFont val="Arial"/>
        <family val="2"/>
      </rPr>
      <t>C93596:C37998:C63471:C25261:C41188:C25218|</t>
    </r>
    <r>
      <rPr>
        <b/>
        <sz val="10"/>
        <color rgb="FFFF0000"/>
        <rFont val="Arial"/>
        <family val="2"/>
      </rPr>
      <t xml:space="preserve">
C121742:C84279:C16205|</t>
    </r>
    <r>
      <rPr>
        <b/>
        <sz val="10"/>
        <color theme="1"/>
        <rFont val="Arial"/>
        <family val="2"/>
      </rPr>
      <t xml:space="preserve">
</t>
    </r>
    <r>
      <rPr>
        <b/>
        <sz val="10"/>
        <color rgb="FFFF0000"/>
        <rFont val="Arial"/>
        <family val="2"/>
      </rPr>
      <t>C459:C91752|</t>
    </r>
    <r>
      <rPr>
        <sz val="10"/>
        <color theme="1"/>
        <rFont val="Arial"/>
        <family val="2"/>
      </rPr>
      <t xml:space="preserve">
C3376|
C34785|
C73506|
C3036|
C117245|
C61374|
C78576|
C117193|
C3303:C72886|
C180615|</t>
    </r>
  </si>
  <si>
    <t>COVID-19 Mental Health Symptom Specify Other Type</t>
  </si>
  <si>
    <t>An indication mental health symptoms other than those previously specified.</t>
  </si>
  <si>
    <t xml:space="preserve">Other Mental Health Symptom, Specify: </t>
  </si>
  <si>
    <t>COVID-19 Infection (C171133)
Mental Health (C93187)
Symptom (C4876)
Specify Other (C157106)
Type (C25284)</t>
  </si>
  <si>
    <t>FDA</t>
  </si>
  <si>
    <t xml:space="preserve">An indication of whether the person has been test for the presence of the SARS CoV-2 virus. </t>
  </si>
  <si>
    <t>SARS-CoV-2 Test</t>
  </si>
  <si>
    <t>Tested|
Never tried to get tested|
Tried but couldn't find a place| 
Unknown|</t>
  </si>
  <si>
    <t>An indication that specific tests were performed during the study.|C160289|
A procedure for critical evaluation; a means of determining the presence, quality, or truth of something.:A response that something has not been tried by an individual.|C47891:C107637|
An activity intended to do or accomplish something. Routinely used as in "number of tries to complete a procedure".:An operation in which a term denies or inverts the meaning of another term or construction.:See for the first time; identify.:The geographic location in which a test is managed.|C39769:C25594:C62262:C90471|
Not known, not observed, not recorded, or refused.|C17998|</t>
  </si>
  <si>
    <t>C160289|
C47891:C107637|
C39769:C25594:C62262:C90471|
C17998|</t>
  </si>
  <si>
    <t>The type of SARS-CoV2 test that was administered.</t>
  </si>
  <si>
    <t xml:space="preserve">CoV-2 RT PCR|
SARS-Cov-2 RNA level Quantitative|
SARS-CoV-2 RNA detection Qualitative| 
SARS-CoV-2 viral load|
SARS-COV-2 Rapid Antigen|
SARS CoV-2 IgM (Antibody)|
IgG or Neutralizing Antibody/Serologic|
SARS CoV-2 Antigen|
Serum cytokine| 
Other, Specify|
</t>
  </si>
  <si>
    <t xml:space="preserve">A positive-sense single-stranded RNA virus in the genus Betacoronavirus. It is the causative agent of the 2019-2020 severe acute respiratory syndrome outbreak.: A laboratory procedure in which an RNA strand is first transcribed into a DNA complement and then subjected to PCR amplification. Transcribing an RNA strand into a DNA complement is termed reverse transcription and is done by the enzyme reverse transcriptase.|C169076:C18136|
The determination of the amount of SARS-CoV-2 RNA in a sample.|C171531|
Any antibody that recognizes the severe acute respiratory syndrome 2 virus.:A type of evaluation that is primarily descriptive and interpretative, and may or may not lend itself to quantification. Mainly concerned with the properties, the state, and the character (i.e., the nature) of phenomena. It implies an emphasis on processes and meanings that are rigorously examined, but not measured in terms of quantity, amount, or frequency. (www.unfpa.org/monitoring/toolkit/glossary.pdf and Nonprofit Good Practice Guide Glossary)|C173464:C49143|
A positive-sense single-stranded RNA virus in the genus Betacoronavirus. It is the causative agent of the 2019-2020 severe acute respiratory syndrome outbreak.:A measurement of the total number of viral particles of a pre-specified virus in a specimen.|C169076:C174331|
A positive-sense single-stranded RNA virus in the genus Betacoronavirus. It is the causative agent of the 2019-2020 severe acute respiratory syndrome outbreak.:An immunoassay that can quickly detect the presence of specific antigens in a sample and return results during a patient visit.|C169076:C53465|
The determination of the amount of SARS-CoV-2 IgM antibody in a sample.|C17530|
The determination of the amount of SARS-CoV-2 IgG antibody in a sample.:An article used to connect words, phrases, or clauses representing alternatives:The determination of the amount of SARS-CoV-2 neutralizing antibody in a biological sample.|C171528:C37998:C174329|
The determination of the amount of SARS-CoV-2 antigen in a biological sample.|C176327|
The clear portion of the blood that remains after the removal of the blood cells and the clotting proteins.:A class of soluble glycoproteins which act nonenzymatically through specific receptors to regulate immune responses. Cytokines are derived from both immune and non-immune cells and are intercellular mediators that differ from hormones in that they are produced by a number of tissue or cell types rather than by specialized glands.:Annotation used to indicate the size or magnitude of something that was determined by comparison to a standard.|C13325|C20464|C25209|
Other, specify|C157106
</t>
  </si>
  <si>
    <t>C169076:C18136|
C171531|
C173464:C49143|
C169076:C174331|
C169076:C53465|
C171530|
C171528:C37998:C174329|
C176327|
C13325|C20464|C25209|
C157106|</t>
  </si>
  <si>
    <t xml:space="preserve">LOINC Codes (could not find these test names) https://loinc.org/sars-cov-2-%20and-covid-19/#lab </t>
  </si>
  <si>
    <t>SARS-CoV-2 Test Specify Other Type</t>
  </si>
  <si>
    <t>The type of SARS-CoV-2 test not previously specified.</t>
  </si>
  <si>
    <t>Other SARS-CoV2 Test, Specify:</t>
  </si>
  <si>
    <t>SARS Coronavirus 2 (C169076)
Test (C47891)
Specify Other (C157106)
Type (C25284)</t>
  </si>
  <si>
    <t>The result of the COVID-19 test.</t>
  </si>
  <si>
    <t>Detected|
Not Detected|
Indeterminate|
Pending|
Not Done|
Unknown
N/A or Not reported|</t>
  </si>
  <si>
    <t xml:space="preserve">The activity of perceiving, discerning, discovering or identifying.|C16210|
An operation in which a term denies or inverts the meaning of another term or construction.:The activity of perceiving, discerning, discovering or identifying.|C25594:C16210|
Cannot distinguish between two or more possible values in the current context.|C48658|
Not yet decided or settled; awaiting conclusion or confirmation.|C53470|
Indicates a task, process or examination that has either not been initiated or not been completed.|C49484|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 </t>
  </si>
  <si>
    <t xml:space="preserve">C16210|
C25594:C16210|
C48658|
C53470|
C49484|
C17998|
C48660;C37998:C43234(Primary)
</t>
  </si>
  <si>
    <t>The date and time the COVID-19 test was administered.</t>
  </si>
  <si>
    <t>An indication of whether the date and time the COVID-19 test was administreed was unknown, or not applicable or not reported.</t>
  </si>
  <si>
    <t>Unknown|
N/A or not reported|</t>
  </si>
  <si>
    <t>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</si>
  <si>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C17998|
C48660;C37998:C43234(Primary)|</t>
  </si>
  <si>
    <t>NIH
CDC
FDA</t>
  </si>
  <si>
    <t xml:space="preserve">The outcome of the SARS-CoV-2 test. </t>
  </si>
  <si>
    <t xml:space="preserve">Positive for SARS|
Negative for SARS|
Pending| 
Unknown|
</t>
  </si>
  <si>
    <t>An indication that SARS coronavirus 2 has been detected in a sample.|C171647|
An indication that SARS coronavirus 2 has not been detected in a sample.|C176688|
Not yet decided or settled; awaiting conclusion or confirmation.|C53470|
Not known, not observed, not recorded, or refused.|C17998|</t>
  </si>
  <si>
    <t>C171647|
C176688|
C53470|
C17998|</t>
  </si>
  <si>
    <t>The date the test results were received.</t>
  </si>
  <si>
    <t>An indication of self-reported COVID-19 diagnosis.</t>
  </si>
  <si>
    <t>Self-Reported COVID-19 Diagnosis</t>
  </si>
  <si>
    <t>LA33-6|
LA32-8|
LA4489-6|</t>
  </si>
  <si>
    <t>The date of COVID-19 diagnosis as self-reported.</t>
  </si>
  <si>
    <t>Adapted from:
FDA
CDC https://www.cdc.gov/coronavirus/2019-ncov/downloads/pui-form.pdf
NIAID</t>
  </si>
  <si>
    <t>The type of symptoms the person experienced that are consistent with COVID-19.</t>
  </si>
  <si>
    <t>Self-Reported COVID-19 Symptoms</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</si>
  <si>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</si>
  <si>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</si>
  <si>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t>
  </si>
  <si>
    <t>Self-Reported COVID-19 Symptom Specify Other Type</t>
  </si>
  <si>
    <t>COVID-10 symptom not previously specified.</t>
  </si>
  <si>
    <t>Other Symptom, Specify:</t>
  </si>
  <si>
    <t>Self-Report (C74528)
COVID-19 Infection (C171133)
Symptom (C4876)
Specify Other (C157106)
Type (C25284)</t>
  </si>
  <si>
    <t xml:space="preserve">An indication of whether the patient experienced the COVID-19 symptom. </t>
  </si>
  <si>
    <t>The date on which an observation was made or an event occurred.</t>
  </si>
  <si>
    <t>Anindication of whether the self-reported symptom onset date was unknown, or not applicable or not reported.</t>
  </si>
  <si>
    <t>Pediatric Team</t>
  </si>
  <si>
    <t>Verification of dizziness by changes in heart rate and blood pressure.</t>
  </si>
  <si>
    <t>The quantity of time that the temperature was elevated.</t>
  </si>
  <si>
    <t>The unit of measure for the quantity of time that the temperature was elevated.</t>
  </si>
  <si>
    <t>Hours|
Days|
Weeks|
Months|</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</si>
  <si>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t>
  </si>
  <si>
    <t>C25529|
C25301|
C29844|
C29846|</t>
  </si>
  <si>
    <t>NCI CDE Symptom Onset: https://cdebrowser.nci.nih.gov/cdebrowserClient/cdeBrowser.html#/search?publicId=2182591&amp;version=2.0</t>
  </si>
  <si>
    <t>NCI caDSR 218259 v2
Pediatrics</t>
  </si>
  <si>
    <t>The date of patient's physical examination.</t>
  </si>
  <si>
    <t>Physical Exam</t>
  </si>
  <si>
    <t>COVID Specific;Diagnosis;Physical Examination;</t>
  </si>
  <si>
    <t>An indication of whether the physical exam date was unknown, or not applicable or not reported.</t>
  </si>
  <si>
    <t>Project 5 WG2
Pediatrics</t>
  </si>
  <si>
    <t>The findings observed during a physical exam.</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</si>
  <si>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Crackles and rales|
Intercostal retractions (lower chest wall indrawing)|
Neck pains|
Cervical lymphadenopathy (at least 1.5 cm in diameter)|
Oral mucosal change|
Swollen, red, or cracked lips|
Strawberry tongue|
Erythema of the oral/pharyngeal mucosa|
Changes in hands and feet (Peripheral extremity changes) other than swelling|
Allodynia (pain out of proportion to the stimulus)|
Anxiety|
Cannot move and/or feel one side of of body or face|
Depressed mood|
Hallucinations (seeing or hearing things others don’t see or hear) [should not be completed for children &lt;15yrs]|
Muscle weakness|
Palpitations|
Weight loss|
Failure of expected weight gain|
Failure of expected linear growth|
Night Sweats|
Problems with balance|
Problems with gait/falls|
Altered level of consciousness/confusion|
Trouble in concentrating|
Forgetfulness|
Persistent cough|
Balckouts|
Orthostasis (dizziness/lightheadedness/blackouts on sitting up or standing)|</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</si>
  <si>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Abnormal breath sounds (crackles) heard on auscultation, indicating inflammation, fluid, or infection of the lung.|C119216|
The marked inward movement of the muscles between the ribs during inhalation, indicating that there is reduced pressure in the thoracic cavity, and which can be a sign of breathing difficulties|C87087|
Painful sensation in the neck area.|C50663|
Enlargement of the cervical lymph nodes usually due to infections or involvement by malignant neoplasms.|C40989|
Of, or relating to, or affecting, or for use in the mouth.:Mucous membrane.:The act of alteration or modification; changed or altered in form or character.|C25311:C13166:C25446|
An inflammatory process affecting the lip.|C79545|
A pathological finding in which inflammation, hyperemia and enlarged papillae of the dorsum of the tongue resemble a strawberry. It may be seen in variety of bacterial and viral disorders, and in non-infectious disorders such as Kawasaki disease.|C168443|
Erythema of the mucus membranes lining the part of the pharynx located between the soft palate and the upper portion of the epiglottis.|C180690|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Pain caused by a stimulus that would not normally provoke pain.|C180616|
Apprehension of danger and dread accompanied by restlessness, tension, tachycardia, and dyspnea unattached to a clearly identifiable stimulus.|C26696|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An emotional state characterized by feelings of sadness, emptiness, and/or tearfulness.|C117199|
A false sensory perception in the absence of an external stimulus, as distinct from an illusion which is a misperception of an external stimulus.|C37961|
A reduction in the strength of one or more muscles.|C50658|
An unpleasant sensation of irregular and/or forceful beating of the heart.|C37999|
A reduction in total body weight.|C3445|
A history of less than normal weight gain.|C168252|
Less than normal linear growth in an infant or child.|C113100|
Perspiration experienced nocturnally that is unrelated to environmental temperature.|C3279|
A deficit in equilibrium, which may manifest as unsteady ambulation or inability to maintain an upright position.|C122435|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level of awareness and arousal other than normal.:An article used to connect words, phrases, or clauses representing alternatives; used to connect alternative terms for the same thing; used in correlation; used to correct or rephrase what was previously said; otherwise.:A mental state characterized by a lack of clear and orderly thought and behavior.|C121627:C37998:C37928|
A question about whether an individual has or had trouble concentrating.|C99794|
A question about whether an individual is forgetful.|C173922|
Retained; never-ceasing.: A sudden, often repetitive, spasmodic contraction of the thoracic cavity, resulting in violent release of air from the lungs, and usually accompanied by a distinctive sound.|C43623:C37935|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</si>
  <si>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C119216|
C87087|
C50663|
C40989|
C25311:C13166:C25446|
C79545|
C168443|
C180690|
C151896:C3399:C25233:C12429:C25446|
C180616|
C26696|
C64329:C37998:C28012:C34857|
C117199|
C37961|
C50658|
C37999|
C3445|
C168252|
C113100|
C3279|
C122435|
C78303:C37998:C50558|
C121627:C37998:C37928|
C99794|
C173922|
C43623:C37935|
C180702|
C84973|</t>
  </si>
  <si>
    <t>Finding on Physical Exam not previously specified.</t>
  </si>
  <si>
    <t xml:space="preserve">An indication of whether the finding was present on physical exam. </t>
  </si>
  <si>
    <t>Hospitalization - Part 1</t>
  </si>
  <si>
    <t>The quantity of time between COVID symptom onset and hospital admission.</t>
  </si>
  <si>
    <t>The unit of measure for the quantity of time between COVID diagnosis and hospital admission.</t>
  </si>
  <si>
    <t>C25529|
C25301|
C29844
C29846||</t>
  </si>
  <si>
    <t>Time from COVID DX to Hospitalization</t>
  </si>
  <si>
    <t>The quantity of time between COVID diagnosis and hospital admission.</t>
  </si>
  <si>
    <t>What was the time between diagnosis and hospital admission?</t>
  </si>
  <si>
    <t>Time from COVID-19 Diagnosis to Hospitalization (C178504)
Duration (C25330)</t>
  </si>
  <si>
    <t>Time from COVID DX to Hospitalization Unit of Measure</t>
  </si>
  <si>
    <t>What is the unit of measure for time from COVID Diagnosis to hospitalization?</t>
  </si>
  <si>
    <t>Time from COVID-19 Diagnosis to Hospitalization (C178504)
Duration (C25330)
Unit of Measure (C25709)</t>
  </si>
  <si>
    <t>WHO - https://www.who.int/docs/default-source/coronaviruse/2019-covid-crf-v6.pdf?sfvrsn=c5ff90c6_2
FDA
CDC
NIH - https://www.covid19treatmentguidelines.nih.gov/overview/clinical-spectrum/</t>
  </si>
  <si>
    <t>An indication of the state of the COVID-19 disease in a person.
(WHO permissible value list was updated with the NIH terms)</t>
  </si>
  <si>
    <t>Asymptomatic or Presymptomatic Infection|
Mild Illness|
Moderate Illness|
Severe Illness|
Critical Illness|
Dead|
Unknown|
Not Applicable Or Not Reported|</t>
  </si>
  <si>
    <t>Without clinical signs or indications that raise the possibility of a particular disorder or dysfunction.:An article used to connect words, phrases, or clauses representing alternatives; used to connect alternative terms for the same thing; used in correlation; used to correct or rephrase what was previously said; otherwise.:PRESYMPTOMATIC CONCEPT REQUESTED:The invasion of an organism's body tissues by disease-causing agents and their multiplication, as well as the reaction by the host to these organisms and/or toxins that the organisms produce.|C3833:C37998:PRESYMPTOMATIC CODE TBD:C128320|
Gentle or temperate in nature or degree.|C70666|
The quality of being within reasonable or average limits; not excessive or extreme.|C61376|
Intensely bad or unpleasant in degree, quality or extent.|C70667|
Being in or verging on a state of crisis or emergency; urgently needed; absolutely necessary.|C25467|
The cessation of life.|C28554|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</si>
  <si>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C3833:C37998:PRESYMPTOMATIC CODE TBD:C128320|
C70666|
C61376|
C70667|
C25467|
C28554|
C17998|
C48660;C37998:C43234(Primary)|</t>
  </si>
  <si>
    <t>Hospitalized Occurrence Indicator*</t>
  </si>
  <si>
    <t xml:space="preserve">An indication of whether hospitalization occurred. </t>
  </si>
  <si>
    <t xml:space="preserve">Was the patient Hospitalized?
</t>
  </si>
  <si>
    <t>Hospitalization (C25179)
Occurrence Indicator (C127786)</t>
  </si>
  <si>
    <t xml:space="preserve">An indication of whether the patient as hospitalization at the time of testing.  </t>
  </si>
  <si>
    <t>Hospitalization (C25179)
At (Code C25427)
Testing (Code C15336)
Occurrence Indicator (C127786)</t>
  </si>
  <si>
    <t>Hospitalization Date*</t>
  </si>
  <si>
    <t>The date the patient was hospitalized.</t>
  </si>
  <si>
    <t>Date Hospitalized</t>
  </si>
  <si>
    <t>Hospitalization (C25179)
Admission (C25385)
Date (C25164)</t>
  </si>
  <si>
    <t xml:space="preserve">CDC COVID-
19 Form                                              https://www.cdc.gov/coronavirus/2019-ncov/downloads/pui-form.pdf
</t>
  </si>
  <si>
    <t>An indication of whether the patient had an abnormal chest X-ray.</t>
  </si>
  <si>
    <t>Chest Examination</t>
  </si>
  <si>
    <t>Abnormal|
Normal|
Unknown|
N/A, no chest X-ray done|</t>
  </si>
  <si>
    <t>Deviating in any way from the state, position, structure, condition, behavior, or rule which is considered a norm.|C25401|
Being approximately average or within certain limits; conforming with or constituting a norm or standard or level or type or social norm.|C14165|
Not known, not observed, not recorded, or refused.|C17998|
Determination of a value is not relevant in the current context.:An x-ray examination of the chest.:Indicates a task, process or examination that has either not been initiated or not been completed.|C48660:C38103:C49484|</t>
  </si>
  <si>
    <t>C25401|
C14165|
C17998|
C48660:C38103:C49484|</t>
  </si>
  <si>
    <t>The date of the chest imaging exam.</t>
  </si>
  <si>
    <t>CDC COVID-19 Form  https://www.cdc.gov/coronavirus/2019-ncov/downloads/pui-form.pdf</t>
  </si>
  <si>
    <t>A characterization of the diagnosis on the basis of how the diagnosis was confirmed.</t>
  </si>
  <si>
    <t>Case Classification</t>
  </si>
  <si>
    <t>Lab-confirmed case|
Point-of-care Confirmed|
Probable Case Based on Clinical and Epidemiologic Evidence|
Probable Case Based on Laboratory Results and Clinical or Epidemiologic Evidence|
Probable Case Based on Vital Records|
Lab-confirmed negative|
Unknown|
N/A or not reported|</t>
  </si>
  <si>
    <t>The outcome of a laboratory test.:Having been established or verified.|C36292:C25458|
Services designed to be administered at the patient's bedside or other patient location.:Having been established or verified.|C154479:C25458|
The designation of a case as probable based on clinical criteria and epidemiologic evidence, without confirmatory laboratory results.|C178498|
The designation of a case as probable based on presumptive laboratory evidence and either clinical criteria or epidemiologic evidence.|C178499|
The designation of a case as probable based on vital records criteria, without confirmatory laboratory results.|C178500|
The outcome of a laboratory test.:Having been established or verified.:A finding of normality following an examination or investigation looking for the presence of a microorganism, disease, or condition.|C36292:C25458:C38757|
Not known, not observed, not recorded, or refused. said; otherwise.|C17998|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</si>
  <si>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C36292:C25458|
C154479:C25458|
C178498|
C178499|
C178500|
C36292:C25458:C38757|
C17998|
C48660:C37998:C43234(Primary)</t>
  </si>
  <si>
    <t xml:space="preserve">CDC COVID-
19 Form  https://www.cdc.gov/coronavirus/2019-ncov/downloads/pui-form.pdf
</t>
  </si>
  <si>
    <t>The date the diagnosis was confirmed.</t>
  </si>
  <si>
    <t>Treatment - Part 1</t>
  </si>
  <si>
    <t>Concomitant Medication Name*</t>
  </si>
  <si>
    <t>FHIR R4 for verified medication information retrieved from EHRs.   https://www.hl7.org/fhir/medication.html</t>
  </si>
  <si>
    <t>The name that describes the concomitant medication.</t>
  </si>
  <si>
    <t xml:space="preserve">Concomitant (C25730)
Medication (C459)
Administered (C25382)
</t>
  </si>
  <si>
    <t>FHIR R4 for verified medication information retrieved from EHRs.     https://www.hl7.org/fhir/medication.html
The following online resources offer helpful information on medications used to treat COVID-19 and on COVID-19
treatments being studied by the FDA                                                                                                                                                                                                                                                                                                                                                                  https://www.asco.org/files/content-files/about-asco/documents/2020-Patient-Baseline-Demographics.pdf
https://www.goodrx.com/blog/coronavirus-treatments-on-the-way/
https://www.fda.gov/drugs/coronavirus-covid-19-drugs/coronavirus-treatment-acceleration-program-ctap</t>
  </si>
  <si>
    <t>The type of medication used to treat the COVID-19 infection.</t>
  </si>
  <si>
    <t xml:space="preserve">What medications did the patient take to treat COVID-19?
</t>
  </si>
  <si>
    <t>COVID-19 Infection (C171133)
Specified (C38024)
Medication (C459)	
Type (C25284)</t>
  </si>
  <si>
    <t>Disease Specific Medications</t>
  </si>
  <si>
    <t>Ribavirin|
Remdesivir|
Lopinavir/Ritonavir|
Favipiravir|
Ivermectin|
Hydroxychloroquine|
Chloroquine|
Tocilizumab|
Siltuximab|
Azithromycin|
Losartan|
COVID-19 Convalescent Plasma|
Mesenchymal Stem Cell|
Intravenous Immunoglobulin Therapy|
Anakinra|
Heparin|
Dexamethasone|
Antiplatelets/Aspirin therapy|
Enoxaparin|
Warfarin|
Direct oral anticoagulant (DOAC)|
SARS-CoV-2 Monoclonal antibodies|
Interferon|
Tumor necrosis factor (TNF) inhibitors (i.e. infliximab, etanercept, adalimumab)|
NSAID-Ibuprofen|
Insulin|
Inhaled steroids|
Albuterol|
Ipratropium|
Fludrocortisone |
Methylprednisolone|
Prednisone/prednisolone|
Hydrocortisone|
Other, Specify|
Unknown|</t>
  </si>
  <si>
    <t>A synthetic nucleoside analog of ribofuranose with activity against hepatitis C virus and other RNA viruses. Ribavirin is incorporated into viral RNA, thereby inhibiting viral RNA synthesis, inducing viral genome mutations, and inhibiting normal viral replication.|C807|
A prodrug of an adenosine triphosphate (ATP) analog, with potential antiviral activity against a variety of RNA viruses. Upon administration, remdesivir, being a prodrug, is metabolized into its active form GS-441524. As an ATP analog, GS-441524 competes with ATP for incorporation into RNA and inhibits the action of viral RNA-dependent RNA polymerase. This results in the termination of RNA transcription and decreases viral RNA production.|C152185|
A fixed combination of two protease inhibitors, lopinavir and ritonavir, used to treat human immunodeficiency virus (HIV) infection. The ritonavir in the combination drug increases the concentration and biological half-life of lopinavir but is not present in sufficient concentration to act as a protease inhibitor.|C2096|
A pyrazinecarboxamide derivative with activity against RNA viruses. Favipiravir is converted to the ribofuranosyltriphosphate derivative by host enzymes and selectively inhibits the influenza viral RNA-dependent RNA polymerase.|C81605|
An orally bioavailable macrocyclic lactone derived from Streptomyces avermitilis, with antiparasitic and potential anti-viral activities. Upon administration, ivermectin exerts its anthelmintic effect through binding and activating glutamate-gated chloride channels (GluCls) expressed on nematode neurons and pharyngeal muscle cells. This causes increased permeability of chloride ions, causing a state of hyperpolarization and results in the paralysis and death of the parasite. Ivermectin may exerts its antiviral effect, including its potential activity against severe acute respiratory syndrome coronavirus-2 (SARS-CoV-2), by binding to the importin (IMP) alpha/beta1 heterodimer, which is responsible for the nuclear import of viral proteins such as the integrase (IN) protein. This inhibits nuclear import of host and viral proteins and may inhibit viral replication.|C61796|
A 4-aminoquinoline with immunosuppressive, antiautophagy, and antimalarial activities. Although the precise mechanism of action is unknown, hydroxychloroquine may suppress immune function by interfering with the processing and presentation of antigens and the production of cytokines. As a lysosomotropic agent, hydroxychloroquine raises intralysosomal pH, impairing autophagic protein degradation; hydroxychloroquine-mediated accumulation of ineffective autophagosomes may result in cell death in tumor cells reliant on autophagy for survival. In addition, this agent is highly active against the erythrocytic forms of P. vivax and malariae and most strains of P. falciparum but not the gametocytes of P. falciparum.|C557|
A 4-aminoquinoline with antimalarial, anti-inflammatory, and potential chemosensitization and radiosensitization activities. Although the mechanism is not well understood, chloroquine is shown to inhibit the parasitic enzyme heme polymerase that converts the toxic heme into non-toxic hemazoin, thereby resulting in the accumulation of toxic heme within the parasite. This agent may also interfere with the biosynthesis of nucleic acids. Chloroquine's potential chemosensitizing and radiosensitizing activities in cancer may be related to its inhibition of autophagy, a cellular mechanism involving lysosomal degradation that minimizes the production of reactive oxygen species (ROS) related to tumor reoxygenation and tumor exposure to chemotherapeutic agents and radiation.|C61671|
A recombinant, humanized IgG1 monoclonal antibody directed against the interleukin-6 receptor (IL-6R) with immunosuppressant activity. Tocilizumab targets and binds to both the soluble form of IL-6R (sIL-6R) and the membrane-bound form (mIL-6R), thereby blocking the binding of IL-6 to its receptor. This prevents IL-6-mediated signaling. IL-6, a pro-inflammatory cytokine that plays an important role in the regulation of the immune response, is overproduced in autoimmune disorders, certain types of cancers and possibly various other inflammatory conditions.|C84217|
A chimeric, human-murine, monoclonal antibody targeting the pro-inflammatory cytokine interleukin 6 (IL-6), with antitumor and anti-inflammatory activities. Upon intravenous administration of siltuximab, this agent targets and binds to IL-6. This inhibits the binding of IL-6 to the IL-6 receptor (IL-6R), which results in the blockade of the IL-6/IL-6R-mediated signal transduction pathway. This inhibits cancer cell growth in tumors overexpressing IL-6.|C61084|
An azalide, derived from erythromycin, and a member of a subclass of macrolide antibiotics with bacteriocidal and bacteriostatic activities. Azithromycin reversibly binds to the 50S ribosomal subunit of the 70S ribosome of sensitive microorganisms, thereby inhibiting the translocation step of protein synthesis, wherein a newly synthesized peptidyl tRNA molecule moves from the acceptor site on the ribosome to the peptidyl (donor) site, and consequently inhibiting RNA-dependent protein synthesis leading to cell growth inhibition and cell death.|C28844|
A non-peptide angiotensin II antagonist with antihypertensive activity. Upon administration, losartan and its active metabolite selectively and competitively blocks the binding of angiotensin II to the angiotensin I (AT1) receptor. This blocks the vasoconstricting and aldosterone-secreting actions of angiotensin II, leading to a decrease in blood pressure. Angiotensin II, formed from angiotensin I by angiotensin-converting enzyme (ACE), stimulates the adrenal cortex to synthesize and secrete aldosterone, which decreases the excretion of sodium and increases the excretion of potassium. Angiotensin II also acts as a vasoconstrictor in vascular smooth muscle.|C66869|
Plasma that has been collected from patients who have recovered from the novel coronavirus disease, COVID-19. This plasma contains antibodies developed against the SARS-CoV-2 virus and is being investigated for the treatment of COVID-19.|C171633|
An undifferentiated stromal cell with the ability to develop into the cells that form distinct mesenchymal tissues; such as bone, muscle, connective tissue, blood vessels, and lymphatic tissue.|C43423|
The administration of a blood product derived from pooled IgG antibodies extracted from donor plasma delivered intravenously. It is used to treat multiple disorders, including immunodeficiencies, autoimmune disorders, and active infections.|C121331|
A recombinant human nonglycosylated interleukin-1 (IL-1) receptor antagonist with potential antineoplastic activity. Anakinra binds to the IL-1 receptor, thereby blocking the binding of the IL-1 to and activation of its receptor. Blockade of IL-1 activity may inhibit the cascade of downstream pro-angiogenic factors such as vascular endothelial cell growth factor, tumor necrosis factor-alpha, and IL-6, resulting in inhibition of tumor angiogenesis. (NCI04)|C38717|
A sulfur-rich glycosaminoglycan with anticoagulant property. Heparin binds to antithrombin III to form a heparin-antithrombin III complex. The complex binds to and irreversibly inactivates thrombin and other activated clotting factors, such as factors IX, X, XI, and XII, thereby preventing the polymerization of fibrinogen to fibrin and the subsequent formation of clots.|C539|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 (NCI04)|C422|
An agent that inhibits platelet aggregation and reduces coagulation in the circulatory system.|C1327|
A low molecular weight, synthetic heparin. As an anticoagulant/antithrombotic agent, enoxaprin's mechanism of action is similar to that of heparin, although it exhibits a higher ratio of anti-Factor Xa to anti-Factor IIa activity. This agent also has anti-inflammatory properties, inhibiting monocyte adhesion to tumor necrosis factor alpha- or lipopolysaccharide-activated endothelial cells. Compared to unfractionated heparins, the use of enoxaparin is associated with lower incidences of osteoporosis and heparin-induced thrombocytopenia. (NCI04)|C1452|
A synthetic anticoagulant. Warfarin inhibits the regeneration of vitamin K1 epoxide and so the synthesis of vitamin K dependent clotting factors, which include Factors II, VII, IX and X, and the anticoagulant proteins C and S. This inhibition results in a sequential depression of Factors VII, IX, X and II activities. Vitamin K is an essential cofactor for the post ribosomal synthesis of the vitamin K dependent clotting factors. The vitamin promotes the biosynthesis of gamma-carboxyglutamic acid residues in these proteins which are essential for biological activity.|C945|
An agent taken orally to prevent blood clot formation by directly inhibiting certain coagulation factors including thrombin (factor IIa) or factor Xa.|C180619|
A positive-sense single-stranded RNA virus in the genus Betacoronavirus. It is the causative agent of the 2019-2020 severe acute respiratory syndrome outbreak.:An antibody produced by a clone or genetically homogenous fast-growing cells i.e., hybridoma. Hybridoma cells are cloned to establish cell lines producing a specific antibody that is chemically and immunologically homogeneous. They are widely used in cancer detection, diagnosis, and treatment.|C169076:C20401|
Human interferons have been classified into 3 groups: alpha, beta, and gamma. Both alpha- and beta-IFNs, previously designated type I, are acid-stable, but they differ immunologically and in regard to some biologic and physiochemical properties. The IFNs produced by virus-stimulated leukocytes (leukocyte IFNs) are predominantly of the alpha type. Those produced by lymphoblastoid cells are about 90% alpha and 10% beta. Induced fibroblasts produce mainly or exclusively the beta type. The alpha- and beta-IFNs differ widely in amino acid sequence. The gamma or immune IFNs, which are produced by T lymphocytes in response to mitogens or to antigens to which they are sensitized, are acid-labile and serologically distinct from alpha- and beta-IFNs. (from OMIM 147570)|C20493|
Tumor necrosis factor (233 aa, ~26 kDa) is encoded by the human TNF gene. This protein is involved in the induction of cytokine expression, the stimulation of cell proliferation and the positive regulation of cell differentiation.:A class of substances that binds to and inhibits the function or activity of a target.|C20535:C154898|
A pharmacological agent that is not a steroid and has potential anti-inflammatory, analgesic, antipyretic and anti-platelet activities. Most nonsteroidal anti-inflammatory drugs (NSAIDs) act by inhibiting the conversion of arachidonic acid to the precursors of prostaglandin and thromboxane by cyclooxygenase enzymes.|C257|
Insulin (51 aa, ~6 kDa) is encoded by the human INS gene. This protein is involved in the direct regulation of glucose metabolism.|C2271|
To draw in with the breath through the nose or mouth.:The use of exogenous steroids for the treatment of any disease or disorder.|C95464:C15370|
A racemic mixture of the r-isomer levalbuterol and s-albuterol, a short-acting sympathomimetic agent with bronchodilator activity. Albuterol stimulates beta-2 adrenergic receptors in the lungs, thereby activating the enzyme adenylate cyclase that catalyzes the conversion of adenosine triphosphate (ATP) to cyclic-3',5'-adenosine monophosphate (cAMP). Increased cAMP concentrations relax bronchial smooth muscle, relieve bronchospasms, and reduce inflammatory cell mediator release, especially from mast cells. Albuterol although to a lesser extent, also stimulates beta-1 adrenergic receptors, thereby increasing the force and rate of myocardial contraction.|C215|
 A synthetic derivative of the alkaloid atropine with anticholinergic properties. Ipratropium antagonizes the actions of acetylcholine at parasympathetic postganglionic effector cell junctions. When inhaled, ipratropium binds competitively to cholinergic receptors in the bronchial smooth muscle thereby blocking the bronchoconstrictor actions of the acetylcholine (Ach) mediated vagal impulses. Inhibition of the vagal tone leads to dilation of the large central airways resulting in bronchodilation.|C61794|
A synthetic corticosteroid with antiinflammatory and antiallergic properties. Fludrocortisone is a mineralocorticoid receptor and glucocorticoid receptor agonist that binds to cytoplasmic receptors, translocates to the nucleus and subsequently initiates the transcription of glucocorticoid-responsive genes such as lipocortins to inhibit phospholipase A2. This prevents the release of arachidonic acid, a precursor to prostaglandins and leukotrienes, both important mediators in the pro-inflammatory response mechanism. In addition, this agent exerts its mineralocorticoid effect on the distal tubules and collecting ducts of the kidney by inducing permease, an enzyme that regulates Na+ permeability in cells, thereby enhancing Na+ reabsorption and water retention as well as increasing K+, H+ excretion.|C71629|
A synthetic corticosteroid with anti-inflammatory and immunomodulating properties. Methylprednisolone binds to and activates specific nuclear receptors, resulting in altered gene expression and inhibition of proinflammatory cytokine production. This agent also decreases the number of circulating lymphocytes, induces cell differentiation, and stimulates apoptosis in sensitive tumor cell populations.|C647|
A synthetic glucocorticoid with anti-inflammatory and immunomodulating properties. After cell surface receptor attachment and cell entry, prednisone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 populations.:An article used to connect words, phrases, or clauses representing alternatives; used to connect alternative terms for the same thing; used in correlation; used to correct or rephrase what was previously said; otherwise.:A synthetic glucocorticoid with anti-inflammatory and immunomodulating properties. After cell surface receptor attachment and cell entry, prednisolone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cells populations. (NCI04)|C770:C37998:C769|
A synthetic or semisynthetic analog of natural hydrocortisone hormone produced by the adrenal glands with primary glucocorticoid and minor mineralocorticoid effects. As a glucocorticoid receptor agonist, hydrocortisone promotes protein catabolism, gluconeogenesis, capillary wall stability, renal excretion of calcium, and suppresses immune and inflammatory responses. (NCI04)|C555|
A directive to indicate a response not listed.|C157106|
Not known, not observed, not recorded, or refused.|C17998|</t>
  </si>
  <si>
    <t xml:space="preserve">C807|
C152185|
C2096|
C81605|
C61796|
C557|
C61671|
C84217|
C61084|
C28844|
C66869|
C171633|
C43423|
C121331|
C38717|
C539|
C422|
C1327|
C1452|
C945|
C180619|
C169076:C20401|
C20493|
C20535:C154898|
C257|
C2271|
C95464:C15370|
C215|
C61794|
C71629|
C647|
C770:C37998:C769|
C555|
C157106|
C17998|
</t>
  </si>
  <si>
    <t>COVID-19 Specific Medication Specify Other Type</t>
  </si>
  <si>
    <t>Other medications taken to treat the COVID-19 infection than those previously specified.</t>
  </si>
  <si>
    <t>Other COVID-19-Specific Medication, Specify:</t>
  </si>
  <si>
    <t>COVID-19 Infection (C171133)
Specified (C38024)
Medication (C459)	
Specify Other (C157106)
Type (C25284)</t>
  </si>
  <si>
    <t>An indication of whether the medication was taken.</t>
  </si>
  <si>
    <t>FDA CDC WHO</t>
  </si>
  <si>
    <t>The type of treatment or device received in the hospital for treatment of COVID-19.</t>
  </si>
  <si>
    <t>Treatment or Device Type</t>
  </si>
  <si>
    <t xml:space="preserve">Intubation Procedure|
Invasive Mechanical Ventilation|
Noninvasive Mechanical Ventilation Bronchoscopy| 
Extracorporeal Membrane Oxygenation (ECMO)|
Pressors|
Arterial access/line placement|       
Cardiopulmonary resuscitation with/without return of spontaneous circulation|
Central venous access/line placement|
High flow oxygen Therapy|
Palliative Therapy|
Invasive management of thrombosis (surgical thrombectomy, endovascular thrombectomy, catheter-directed thrombolysis)|
Continue Renal Replacement Therapy (CRRT)|
Renal Replacement Therapy (RRT)|         
Mechanical therapeutic hypothermia/targeted temperature| 
Management Thrombectomy|
Pace Maker Placement|
Vasoactive medications|
Low Flow Oxygen Therapy (e.g. nasal cannula, simple mask, face tent)|
Left Ventricular Assist Device (LVAD)|
No Treatment|
Other, specify|
</t>
  </si>
  <si>
    <t>The insertion of a cannula or tube into a hollow body organ|C37981|
A method to mechanically assist or replace spontaneous breathing in patients by use of a powered device that forces oxygenated air into the lungs: Marked by a tendency to spread, especially into healthy surrounding tissue|C14159:C70909|
A type of mechanical ventilation procedure that uses a non-invasive means, such as a face mask or nasal mask, to deliver oxygenated air into the lungs: Endoscopic examination of the tracheobronchial tree|C171457:C16366|
A technique that utilizes a device to pump a patient's blood outside of the body, oxygenate it, and return it to the body|C171507|
The use of vasopressor agents to elevate arterial blood pressure|C15570|
A blood vessel that carries blood away from the heart: The right to obtain or make use of or take advantage of something (as services or membership); the right to enter. Also, an act or means of approaching: A mark that is long relative to its width; a length (straight or curved) without breadth or thickness; the trace of a moving point: The act of putting something into a position or location|C12372:C25396:C71604:C126366|
Pertaining to both the heart and the lungs: The measures applied for the restoration a person to life and/or consciousness. The act of resuscitation includes such components as artificial respiration and cardiac massage|C13362:C50822|
A venous catheter positioned with the tip in the proximal third of the superior vena cava, the right atrium, or the inferior vena cava: A mark that is long relative to its width; a length (straight or curved) without breadth or thickness; the trace of a moving point: The act of putting something into a position or location|C17612:C71604:C126366|
An elevated level or position or degree; greater than normal in degree or intensity or amount: The continuous movement characteristic of a liquid or gas: The administration of oxygen to an individual, usually to aid in respiration|C25227:C41141:C94624|
The patient- and family-centered active holistic care of patients with advanced, progressive disease. Essential components of palliative care are pain and symptom control, communication regarding treatment and alternatives, prognosis, and available services, rehabilitation services, care that addresses treatment and palliative concerns, intellectual, emotional, social, and spiritual needs, terminal care, support in bereavement. The goal of palliative care is an achievement of the best quality of life for patients and their families|C15292|
Marked by a tendency to spread, especially into healthy surrounding tissue: The formation of a blood clot in the lumen of a vessel or heart chamber; causes include coagulation disorders and vascular endothelial injury: The act of conducting, controlling or supervising something|C14159:C26891:C61372|
Remain in force or carry on without letup; keep or maintain in unaltered condition; exist in time or space without stop or interruption: Treatments that substitute for the blood-filtering function of the kidneys. It includes dialysis (hemodialysis or peritoneal dialysis), hemofiltration, and hemodiafiltration. Kidney transplant may also be considered a renal replacement therapy|C53279:C126400|
Treatments that substitute for the blood-filtering function of the kidneys. It includes dialysis (hemodialysis or peritoneal dialysis), hemofiltration, and hemodiafiltration. Kidney transplant may also be considered a renal replacement therapy|C126400|
A device that is designed to be part of a machine: Relating to or involved in therapy: Abnormally low body temperature: The process of directing an agent to a specific anatomic location: A measurement of the temperature of the body|C172006:C25277:C78351:C64542:C174446|
The act of conducting, controlling or supervising something: Surgery performed with the purpose of removing a thrombus|C61372:C52003|
A surgical procedure in which a small, battery-powered device is placed in the chest wall to transmit electrical impulses to the heart muscles to stimulate contraction|C80434|
Able to have an effect on blood vessels.:A drug product that contains one or more active and/or inactive ingredients; it is intended to treat, prevent or alleviate the symptoms of disease. This term does not refer to the individual ingredients that make up the product.|C94301:C459|
A minimum level or position or degree; less than normal in degree, intensity or amount.:The continuous movement characteristic of a liquid or gas.:The administration of oxygen to an individual, usually to aid in respiration.|C54722:C41141:C94624|
A mechanical pump which also includes a control system and an energy supply. It receives blood from the left ventricle and delivers it to the aorta, thus helping the heart to pump sufficient blood to the body.|C80473|
An indication that no therapy was done or administered|C157513|
A directive to indicate a response not listed|C157106|</t>
  </si>
  <si>
    <t>C37981|
C14159:C70909|
C171457:C16366|
C171507|
C15570|
C12372:C25396:C71604:C126366|
C13362:C50822|
C17612:C71604:C126366|
C25227:C41141:C94624|
C15292|
C14159:C26891:C61372|
C53279:C126400|
C126400|
C172006:C25277:C78351:C64542:C174446|
C61372:C52003|
C80434|
C94301:C459|
C54722:C41141:C94624|
C80473|
C157513|
C157106|</t>
  </si>
  <si>
    <t xml:space="preserve">A treatment or device received in the hospital not previously specified. </t>
  </si>
  <si>
    <t xml:space="preserve">An indication of whether the patient received the treatment or device while in the hospital. </t>
  </si>
  <si>
    <t>WHO</t>
  </si>
  <si>
    <t>The type of complication experienced by the patient following the COVID-19 infection.</t>
  </si>
  <si>
    <t>Complications</t>
  </si>
  <si>
    <t xml:space="preserve">Deep Vein Thrombosis|
Pulmonary Embolism|
Arterial Thrombosis|
Venus Thromboembolism (VTE)|
Delirium|
Blood Clots| 
Shock|
Bacteremia| 
Bleeding|
Seizure|
Meningitis/encephalitis|
COVID-19-Associated Acute liver injury|
Intestinal perforation|
Diarrhea|                                               
Peritonitis|
Endocarditis| 
Anemia|
Cardiac Arrhythmia|
Pneumonia|
Pancreatitis|
Acute renal failure|
Myocarditis/Pericarditis|
Liver dysfunction|
Bronchiolitis|
Cardiomyopathy| 
Acute respiratory distress syndrome (ARDS)|
Stroke: ischemic cerebrovascular accident|
Stroke: intracerebral hemorrhage|              
Kawasaki Disease|                                   
Pediatric Multisystem Inflammatory Syndrome (MIS-C)|              
Multisystem Inflammatory Syndrome in Adults (MIS-A)| 
Post viral fatigue syndrome|
Fibromyalgia/amplified pain syndrome|
Deterioration of prior chronic pulmonary diseases|
Lung fibrosis|
Cardiac Failure|
Coronary artery abnormalities|
Myositis|
Physical disability/muscular weakness|
Arthritis|
Gastroesophageal reflux disease (GERD)|
Diabetic ketoacidosis (DKA)|
New onset diabetes|
Appendicitis|
Toxic shock syndrome|
pulmonary aspergillosis|
Gastrointestinal hemorrhage|
End Stage Renal Disease|
Other, specify|
</t>
  </si>
  <si>
    <t>A blood clot in a deep vein, predominantly in the lower extremity, but may include the pelvis or upper extremity|C49343|
The obstruction of the pulmonary artery or one of its branches by an embolus, sometimes associated with infarction of the lung|C50713|
Formation of a blood clot in the lumen of an artery|C98826|
Occlusion of the lumen of a vein by a thrombus that has migrated from a distal site via the blood stream|C99537|
A usually reversible condition characterized by the acute and sudden development of confusion, illusions, movement changes, inattentiveness, agitation, and hallucinations. Causes include drug abuse, poisoning, infectious processes, and fluid and electrolyte imbalance|C2981|
An aggregation of blood factors, primarily platelets and fibrin with entrapment of cellular elements, frequently causing vascular obstruction at the point of its formation.C27083|
A life-threatening condition that requires immediate medical intervention. It is characterized by reduced blood flow that may result in damage of multiple organs. Types of shock include cardiogenic, hemorrhagic, septic, anaphylactic, and traumatic shock|C35016|
A laboratory test result that indicates the presence of bacteria in the blood|C102993|
The flow of blood from a ruptured blood vessel|C26791|
Sudden, involuntary skeletal muscular contractions of cerebral or brain stem origin|C2962|
A disorder characterized by acute inflammation of the meninges of the brain and/or spinal cord:  An article used to connect words, phrases, or clauses representing alternatives; used to connect alternative terms for the same thing; used in correlation; used to correct or rephrase what was previously said; otherwise: An inflammatory process affecting the brain parenchyma. Causes include viral infections and less frequently bacterial infections, toxins, and immune-mediated processes|C26828:C37998:C26760|
Acute liver injury caused by severe acute respiratory syndrome coronavirus 2 (SARS-CoV-2)|C171566|
A rupture in the wall of the small or large intestine due to traumatic or pathologic processes|C39611|
Watery bowel movements|C2987|
Inflammation of the peritoneum due to infection by bacteria or fungi. Causes include liver disease, perforation of the gastrointestinal tract or biliary tract, and peritoneal dialysis. Patients usually present with abdominal pain and tenderness, fever, chills, and nausea and vomiting. It is an emergency medical condition that requires prompt medical attention and treatment|C26849|
Inflammation of the endocardium|C34582|
A reduction in the number of red blood cells, the amount of hemoglobin, and/or the volume of packed red blood cells. Clinically, anemia represents a reduction in the oxygen-transporting capacity of a designated volume of blood, resulting from an imbalance between blood loss (through hemorrhage or hemolysis) and blood production. Signs and symptoms of anemia may include pallor of the skin and mucous membranes, shortness of breath, palpitations of the heart, soft systolic murmurs, lethargy, and fatigability|C2869|
NCI-GLOSS Definition:  Having to do with the heart: Any variation from the normal rate or rhythm (which may include the origin of the impulse and/or its subsequent propagation) in the heart|  C13306:C2881|
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weakness|C3333|
Inflammation of the pancreas|C3306|
Sudden and sustained deterioration of the kidney function characterized by decreased glomerular filtration rate, increased serum creatinine or oliguria|C26808|
Inflammation of the muscle tissue of the heart: An inflammatory process affecting the pericardium|C34831:C34915|
A finding that indicates abnormal liver function|C50634|
Inflammation of the bronchioles characterized by swelling of the bronchioles and mucus accumulation. It is usually caused by the respiratory syncytial virus and affects children. Signs and symptoms include coughing, wheezing, and shortness of breath|C39658|
A disease of the heart muscle or myocardium proper. Cardiomyopathies may be classified as either primary or secondary, on the basis of etiology, or on the pathophysiology of the lesion: hypertrophic, dilated, or restrictive|C34830|
Progressive and life-threatening pulmonary distress in the absence of an underlying pulmonary condition, usually following major trauma or surgery. Cases of neonatal respiratory distress syndrome are not included in this definition|C3353|
An acute episode of focal cerebral, spinal, or retinal dysfunction caused by infarction of brain tissue|C95802|
Bleeding within the cerebrum|C50485|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rare syndrome found in adults with positive test results for SARS-CoV-2 by polymerase chain reaction or antibody assays indicating recent infection that is marked by cardiovascular, gastrointestinal, dermatologic, and neurologic symptoms without severe respiratory illness. The most common signs and symptoms that have been reported to date include fever, low blood pressure, abdominal pain, vomiting, diarrhea, neck pain, rash, chest pain, and tiredness not attributable to other infections.|C178502|
Happening at a time subsequent to a reference time; later in time or order.:Having to do with a virus.:Overall tiredness and lack of energy.:A group of signs, symptoms, and clinicopathological characteristics that may or may not have a genetic basis and collectively define an abnormal condition|C38008:C27985:C3036:C28193|
A chronic disorder of unknown etiology characterized by pain, stiffness, and tenderness in the muscles of neck, shoulders, back, hips, arms, and legs. Other signs and symptoms include headaches, fatigue, sleep disturbances, and painful menstruation.|C87497|
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emphysema.:A symptom or state of reduced quality or strength.:Earlier in time or order.|C25629:C3199:C25751|
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border.:The formation of fibrous tissue.|C12468:C3044|
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dysfunction.|C50577|
One of two arteries that arise from the aortic sinuses of the ascending aorta and supply blood to the myocardium.:A condition that differs from the usual physical or mental state.|C12843:C9440|
An inflammatory process affecting the skeletal muscles. Causes include infections, injuries, and autoimmune disorders.|C132289|
An impairment that causes an individual to require assistance in order to perform an activity.|C132289|
An inflammatory process affecting a joint. Causes include infection, autoimmune processes, degenerative processes, and trauma. Signs and symptoms may include swelling around the affected joint and pain.|C2883|
A chronic disorder characterized by reflux of the gastric and/or duodenal contents into the distal esophagus. It is usually caused by incompetence of the lower esophageal sphincter. Symptoms include heartburn and acid indigestion. It may cause injury to the esophageal mucosa.|C26781|
The metabolic condition resulted from uncontrolled diabetes mellitus, in which the shift of acid-base status of the body toward the acid side because of loss of base or retention of acids other than carbonic acid is accompanied by the accumulation of ketone bodies in body tissues and fluids.|C50530|
Having no previous example or precedent or parallel; of a kind not seen before.:The start, beginning, or early stages.:A metabolic disorder characterized by abnormally high blood sugar levels due to diminished production of insulin or insulin resistance/desensitization.|C25586:C25279:C2985|
Acute inflammation of the vermiform appendix.|C35145|
A rare acute life-threatening systemic bacterial noncontagious illness caused by any of several related staphylococcal exotoxins. It is characterized by high fever, hypotension, rash, multi-organ dysfunction, and cutaneous desquamation during the early convalescent period. The toxins affect the host immune system, causing an exuberant and pathological host inflammatory response. Laboratory findings include leukocytosis, elevated prothrombin time, hypoalbuminemia, hypocalcemia, and pyuria.|C35498|
Relating to the lungs as the intended site of administration, where the pharmaceutical product is administered, usually by inhalation, for local action in the lower respiratory tract or for systemic action after absorption via the lower respiratory tract.:An infection that is caused by Aspergillus.|C13304:C2886|
Bleeding originating from any part of the gastrointestinal tract.|C48592|
Long-standing and persistent renal disease with glomerular filtration rate (GFR) less than 15 ml/min.|C9439|
A directive to indicate a response not listed|C157106|</t>
  </si>
  <si>
    <t>C49343|
C50713|
C98826|
C99537|
C2981|
C27083|
C35016|
C102993|
C26791|
C2962|
C26828:C37998:C26760|
C171566|
C39611|
C2987|
C26849|
C34582|
C2869|
C13306:C2881|
C3333|
C3306|
C26808|
C34831:C34915|
C50634|
C39658|
C34830|
C3353|
C95802|
C50485|
C34825|
C172127|
C178502|
C38008:C27985:C3036:C28193|
C87497|
C25629:C3199:C25751|
C12468:C3044|
C50577|
C12843:C9440|
C27578|
C132289|
C2883|
C26781|
C50530|
C25586:C25279:C2985|
C35145|
C35498|
C13304:C2886|
C48592|
C9439|
C157106|</t>
  </si>
  <si>
    <t>The complication experienced by the patient following a COVID-19 infection but not previously specified.</t>
  </si>
  <si>
    <t>An indication of whether the patient experienced the complication following the COVID-19 infection.</t>
  </si>
  <si>
    <t>The date on which the patient first experienced the complication following the COVID-19 infection.</t>
  </si>
  <si>
    <t xml:space="preserve">COVID-19 Infection (C171133)
Complication (C2959)
Onset Date (C93613)
</t>
  </si>
  <si>
    <t>COVID-19 Complication Onset Date Indicator</t>
  </si>
  <si>
    <t xml:space="preserve">Added by Denise and Deborah on 1/25 to be included in the Governance Curation SS.
</t>
  </si>
  <si>
    <t>An indication of whether or not the complication onset date was unknown, or not applicable or not reported.</t>
  </si>
  <si>
    <t>Was the complication onset date unknown, or not applicable or not reported?</t>
  </si>
  <si>
    <t>COVID-19 Infection (C171133)
Complication (C2959)
Onset Date (C93613)
Indicator (C25180)</t>
  </si>
  <si>
    <t>Date the patient was discharged.</t>
  </si>
  <si>
    <t>Hospitalization (C25179)
Patient Discharge (C25166)
Date (C25164)</t>
  </si>
  <si>
    <t>Verified Discharge</t>
  </si>
  <si>
    <t>Date the patient reported being discharged from the hospital.</t>
  </si>
  <si>
    <t>Self-Report Discharge</t>
  </si>
  <si>
    <t>Diagnosis upon discharge from the hospital.</t>
  </si>
  <si>
    <t>Positive COVID-19 lab result|
COVID-19, virus identified|
SARS-associated coronavirus as etiology|
Other coronavirus as etiology|
COVID-19 Associated Pneumonia|
COVID-19 infection|
Acute COVID|
MIS-C|
Kawasaki Disease|
Long COVID/PASC|
Not Available/Unknown|
Other, Specify|</t>
  </si>
  <si>
    <t>An indication that SARS coronavirus 2 has been detected in a sample|C171647|
A positive-sense single-stranded RNA virus in the genus Beta coronavirus. It is the causative agent of the 2019-2020 severe acute respiratory syndrome outbreak: The procedure of having an identity established|C169076:C25737|
A species of enveloped, spherical or pleomorphic, kidney-shaped or rod-shaped viruses in the Coronaviridae family and Coronavirus genus. The genome is composed of linear, single-stranded, positive-sense RNA. SARS coronaviruses are found in humans and cause severe acute respiratory syndrome (SARS). SARS coronaviruses are transmitted via direct person-to-person contact with infected secretions or excretions, and aerosols of respiratory droplets: In the same amount or manner; to the same degree; in the role, function, or capacity of: The cause of a disease or abnormal condition|C112432:C64938:C16390|
Different than the one(s) previously specified or mentioned: A genus of single-stranded, positive-sense RNA viruses in the family coronaviridae. The coronavirus genome exhibits helical symmetry: In the same amount or manner; to the same degree; in the role, function, or capacity of: The cause of a disease or abnormal condition|C17649:C26431:C64938:C16390|
Pneumonia caused by severe acute respiratory syndrome coronavirus 2 (SARS-CoV-2). It is characterized by the presence of ground glass opacities on CT scan images|C171550|
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dysfunction|C171133|
Having a severe and rapid onset of symptoms with short duration.:An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dysfunction.|C14140:C171133|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constellation of signs and symptoms that can persist for weeks or months after acute infection with SARS-CoV-2, or appear weeks after infection. This condition may be characterized by fatigue, shortness of breath, difficulty focusing or concentrating ("brain fog"), sleep disorders, fevers, gastrointestinal symptoms, anxiety, and depression.|C179263|
The desired information is not available:An article used to connect words, phrases, or clauses representing alternatives; used to connect alternative terms for the same thing; used in correlation; used to correct or rephrase what was previously said; otherwise: Not known, not observed, not recorded, or refused|C126101:C37998:C17998|
A directive to indicate a response not listed|C157106|</t>
  </si>
  <si>
    <t>C171647|
C169076:C25737|
C112432:C64938:C16390|
C17649:C26431:C64938:C16390|
C171550|
C171133|
C14140:C171133|
C172127|
C34825|
C179263|
C126101:C37998:C17998|
C157106|</t>
  </si>
  <si>
    <t>Discharge Diagnosis Specify Other</t>
  </si>
  <si>
    <t>Diagnosis upon discharge from the hospital not previously specified.</t>
  </si>
  <si>
    <t>Other Discharge Diagnosis, Specify:</t>
  </si>
  <si>
    <t>Hospitalization (C25179)
Patient Discharge (C25166)
Specify Other (C157106)
Diagnosis (C15220)</t>
  </si>
  <si>
    <t>The CMS code specifying the status of the patient after being discharged from the hospital.</t>
  </si>
  <si>
    <t>VALUE LIST (of CMS Patient Discharge Status Codes) IS BY REFERENCE:  
Need SME input on this but here are some links provided by NLM:
https://www.hl7.org/fhir/codesystem-encounter-discharge-disposition.html 
https://www.hl7.org/fhir/valueset-encounter-discharge-disposition.html
https://phinvads.cdc.gov/vads/ViewValueSet.action?id=EA5C4177-0FA5-4F7F-A837-2533BE6AEF46
https://loinc.org/78023-9/</t>
  </si>
  <si>
    <t xml:space="preserve">The location where the patient returned after being discharged from the hospital. </t>
  </si>
  <si>
    <t>Home|
Nursing facility|
Other, Specify|</t>
  </si>
  <si>
    <t>A person's permanent place of residence.|C18002|
An in-patient medical facility equipped with a trained nursing staff that provides a wide range of health and personal care services, with a focus on medical care. These services typically include nursing care, 24-hour supervision, three meals a day, and assistance with everyday activities.|C154428|
A directive to indicate a response not listed.|C157106|</t>
  </si>
  <si>
    <t>C18002|
C154428|
C157106|</t>
  </si>
  <si>
    <t>Clinical Events &amp; Monitoring - Part 1</t>
  </si>
  <si>
    <t>The date of death.</t>
  </si>
  <si>
    <t>An indication of whether the death date was unknown, or not applicable or not reported.</t>
  </si>
  <si>
    <t>Dead (C28554)
Date (C25164)
Indicator (C25180)</t>
  </si>
  <si>
    <t>C17998|
C48660:C37998:C43234(Primary)|</t>
  </si>
  <si>
    <t xml:space="preserve">COVID-19 Related Death Indicator </t>
  </si>
  <si>
    <t>The indicator that describes whether or not the patient died with COVID-19.</t>
  </si>
  <si>
    <t xml:space="preserve">Did this person die having/with COVID-19?
</t>
  </si>
  <si>
    <t xml:space="preserve">COVID-19 Infection (C171133)
Relationship (C25648)
Dead (C28554)
Indicator (C25180)
</t>
  </si>
  <si>
    <t>COVID Specific;Death;</t>
  </si>
  <si>
    <t>Patient Vital Status</t>
  </si>
  <si>
    <t>NCI caDSR CDE Public ID:  5, v5.0</t>
  </si>
  <si>
    <t xml:space="preserve">	The survival state of the person registered on the protocol.</t>
  </si>
  <si>
    <t>Vital Status</t>
  </si>
  <si>
    <t>Patient (C16960)
Vital Status (C25717)</t>
  </si>
  <si>
    <t>Pediatric Vital Status and COVID-Related Death</t>
  </si>
  <si>
    <t>Alive|
Dead|
Lost to follow-up|
Not reported|
Subject decided to withdraw from study|
Unknown|</t>
  </si>
  <si>
    <t>Showing characteristics of life; displaying signs of life.|C37987|
The cessation of life.|C28554|
The loss or lack of continuation of subject participation after a study has officially closed.|C48227|
Not provided or available.|C43234|
An indication that a study participant has removed itself from the study.|C49634|
Not known, not observed, not recorded, or refused.|C17998|</t>
  </si>
  <si>
    <t>C37987|
C28554|
C48227|
C43234|
C49634|
C17998|</t>
  </si>
  <si>
    <t>Person;Pediatrics;Vital Status</t>
  </si>
  <si>
    <t>COVID-19 Including MIS-C Related Death Indicator</t>
  </si>
  <si>
    <t>The indicator that describes whether or not the child died with COVID-19 (including MIS-C).</t>
  </si>
  <si>
    <t>If yes deceased, was the death COVID-19 related (including MIS-C)?</t>
  </si>
  <si>
    <t xml:space="preserve">COVID-19 Infection (C171133)
Inclusive (C166400)
Pediatric Multisystem Inflammatory Syndrome (C172127) 
Relationship (C25648)
Dead (C28554)
Indicator (C25180)
</t>
  </si>
  <si>
    <t>COVID Specific;Pediatrics;Death</t>
  </si>
  <si>
    <t xml:space="preserve">LA33-6|
LA32-8|
LA4489-6|  </t>
  </si>
  <si>
    <t>Informed Consent Signed Date N/A or Not Reported Indicator</t>
  </si>
  <si>
    <t>An indication of whether the date the informed consent was signed was not applicable or not reported.</t>
  </si>
  <si>
    <t>Was the date the informed consent was signed not applicable or not reported?</t>
  </si>
  <si>
    <t>Informed Consent (C16735)
Signature (C25678)
Date (C25164)
N/A or not reported (C48660;C37998:C43234(Primary))
Indicator (C25180)</t>
  </si>
  <si>
    <t>Informed Consent Type</t>
  </si>
  <si>
    <t xml:space="preserve">The type of informed consent used. </t>
  </si>
  <si>
    <t>What type of informed consent was used?</t>
  </si>
  <si>
    <t xml:space="preserve">Informed Consent (C16735)
Type (C25284)
</t>
  </si>
  <si>
    <t>Waiver|
Written informed consent by the legal representative on behalf of the participant/subject who gave assent|
Written informed consent by the legal representative on behalf of the participant/subject who was unable to give assent|
Written informed consent by the participant/subject|</t>
  </si>
  <si>
    <t>The release from the requirement to obtain informed consent during a study that is granted by Human Subject Protection committee for a research institution for a protocol that is being reviewed by the Institutional Review Board.|C103270|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involved.|C142600:C64938:C29867:C48928:C41189:C62281:C86042:C16735(Primary)|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 response indicating that an individual is unable to do something.: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involved.|C142600:C64938:C29867:C48928:C41189:C121742:C62281:C86042:C16735(Primary)|
Someone who takes part in an activity.: Used to indicate that either or both of two items or options may be valid.: A matter or an individual that is observed, analyzed, examined, investigated, experimented upon, or/and treated in the course of a particular study.: Printed or written information for future reference.: Consent by a patient to a surgical or medical procedure or participation in a clinical study after achieving an understanding of the relevant medical facts and the risks involved.|C29867:C48928:C41189:C86042:C16735(Primary)|</t>
  </si>
  <si>
    <t>C103270|
C142600:C64938:C29867:C48928:C41189:C62281:C86042:C16735(Primary)|
C142600:C64938:C29867:C48928:C41189:C121742:C62281:C86042:C16735(Primary)|
C29867:C48928:C41189:C86042:C16735(Primary)|</t>
  </si>
  <si>
    <t>Project 5 WG2
https://www.thelancet.com/journals/lancet/article/PIIS0140-6736(21)00183-5/fulltext
NCI Genomics experts consulted</t>
  </si>
  <si>
    <t>Variants caused by gene mutations of SARS-CoV-2</t>
  </si>
  <si>
    <t>SARS-CoV-2 Genome Variant</t>
  </si>
  <si>
    <t>B.1.1.7 UK|
B.1.351 South Africa|
B.1.427 US California|
B.1.429 US California|
B.1.525 UK/Nigeria December 2020|
B.1.526 US New Your November 2020|
B.1.526.1 US New York October 2020|
B.1.617 India February 2021|
B.1.617.1 India December 2020|
B.1.617.2 India December 2020|
B.1.617.3 India October 2020|
P.2 Brazil April 2020|
P.1 Japan/Brazil|
B.1.128 Brazil||
Other, Specify|</t>
  </si>
  <si>
    <t>A variant lineage of SARS coronavirus 2 where the following variations in the spike glycoprotein sequence have been identified: deletions of the amino acids at positions 69, 70 and 144 and amino acid substitutions N501Y, A570D, D614G, P681H, T716I, S982A and D1118H. The substitutions E484K, S494P and K1191N have also been detected in some but not all sequences for this lineage.|C179573|
A variant lineage of SARS coronavirus 2 where the following variations in the spike glycoprotein sequence have been identified: deletions of the amino acids at positions 241-242 and amino acid substitutions D80A, D215G, K417N, E484K, N501Y, D614G and A701V.|C179575|
A variant lineage of SARS coronavirus 2 where the following variations in the spike glycoprotein sequence have been identified: amino acid substitutions L452R and D614G.|C179576|
A variant lineage of SARS coronavirus 2 where the following variations in the spike glycoprotein sequence have been identified: amino acid substitutions S13I, W152C, L452R and D614G.|C179577|
A variant lineage of SARS coronavirus 2 where the following variations in the spike glycoprotein sequence have been identified: deletions of the amino acids at positions 69, 70 and 144 and amino acid substitutions A67V, E484K, D614G, Q677H and F888L.|C179579|
A variant lineage of SARS coronavirus 2 where the following variations in the spike glycoprotein sequence have been identified: amino acid substitutions T95I, D253G and D614G. The substitutions L5F, S477N, E484K and A701V have also been detected in some but not all sequences for this lineage.|C179580|
A variant lineage of SARS coronavirus 2 where the following variations in the spike glycoprotein sequence have been identified: deletion of the amino acids at position 144 and amino acid substitutions D80G, F157S, L452R, D614G and D950H. The substitutions T791I and T859N have also been detected in some but not all sequences for this lineage.|C179582|
A variant lineage of SARS coronavirus 2 where the following variations in the spike glycoprotein sequence have been identified: amino acid substitutions L452R, E484Q and D614G.|C179583|
A variant lineage of SARS coronavirus 2 where the following variations in the spike glycoprotein sequence have been identified: amino acid substitutions G142D, E154K, L452R, E484Q, D614G, P681R and Q1071H. The substitution T95I has also been detected in some but not all sequences for this lineage.|C179585|
A variant lineage of SARS coronavirus 2 where the following variations in the spike glycoprotein sequence have been identified: deletions of the amino acids at positions 156 and 157 and amino acid substitutions T19R, R158G, L452R, T478K, D614G, P681R and D950N. The substitution G142D has also been detected in some but not all sequences for this lineage.|C179586|
A variant lineage of SARS coronavirus 2 where the following variations in the spike glycoprotein sequence have been identified: amino acid substitutions T19R, G142D, L452R, E484Q, D614G, P681R, D950N.|C179596|
A variant lineage of SARS coronavirus 2 where the following variations in the spike glycoprotein sequence have been identified: amino acid substitutions E484K, D614G and V1176F. The substitution F565L has also been detected in some but not all sequences for this lineage.|C179598|
A variant lineage of SARS coronavirus 2 where the following variations in the spike glycoprotein sequence have been identified: amino acid substitutions L18F, T20N, P26S, D138Y, R190S, K417T, E484K, N501Y, D614G, H655Y and T1027I.|C179599|
A variant lineage of SARS coronavirus 2 that is the ancestor for the P.1 and P.2 lineages.|C179600|
A directive to indicate a response not listed|C157106|</t>
  </si>
  <si>
    <t>C179573|
C179575|
C179576|
C179577|
C179579|
C179580|
C179582|
C179583|
C179585|
C179586|
C179596|
C179598|
C179599|
C179600|
C157106|</t>
  </si>
  <si>
    <t xml:space="preserve">Variant caused by gene mutations of SARS-CoV-2 not previously specified. </t>
  </si>
  <si>
    <t>...</t>
  </si>
  <si>
    <t>Project 5 WG2 
https://www.thelancet.com/journals/lancet/article/PIIS0140-6736(21)00183-5/fulltext
NCI Genomics experts consulted</t>
  </si>
  <si>
    <t xml:space="preserve">An indication whether a SARS-CoV-2 genome variant was noted. </t>
  </si>
  <si>
    <t>C49488|
C49487</t>
  </si>
  <si>
    <t>LA33-6|
LA32-8|</t>
  </si>
  <si>
    <t>Project 5 WG2
NCI Genomics experts consulted</t>
  </si>
  <si>
    <t xml:space="preserve">Mutations observed in the spike protein that may cause infection leading to COVID-19. </t>
  </si>
  <si>
    <t>SARS-CoV-2 Spike Protein Mutations</t>
  </si>
  <si>
    <t>D614G|
N501Y|
K417N/T|
E484K|
P681H|
69/70 Deletion|
Other, Specify:|</t>
  </si>
  <si>
    <t xml:space="preserve">An indication that expression of SARS coronavirus 2 spike glycoprotein where the aspartic acid at amino acid position 614 has been substituted with glycine has been detected in a sample.|C179606|
An indication that expression of SARS coronavirus 2 spike glycoprotein where the asparagine at amino acid position 501 has been substituted with tyrosine has been detected in a sample.|C179608|
An indication that expression of SARS coronavirus 2 spike glycoprotein where the lysine at amino acid position 417 has been substituted with either asparagine or threonine has been detected in a sample.|C179609|
An indication that expression of SARS coronavirus 2 spike glycoprotein where the glutamic acid at amino acid position 484 has been substituted with lysine has been detected in a sample.|C179610|
An indication that expression of SARS coronavirus 2 spike glycoprotein where the proline at amino acid position 681 has been substituted with histidine has been detected in a sample.|C179611|
An indication that expression of SARS coronavirus 2 spike glycoprotein where the amino acids at positions 69 and 70 have been deleted has been detected in a sample.|C179614|
A directive to indicate a response not listed|C157106|
</t>
  </si>
  <si>
    <t>C179606|
C179608|
C179609|
C179610|
C179611|
C179614|
C157106|</t>
  </si>
  <si>
    <t>Mutations observed in the spike protein, other than those previously specified, that may cause infection leading to COVID-19.</t>
  </si>
  <si>
    <t xml:space="preserve">An indication whether a SARS-CoV-2 spike protein mutation was noted. </t>
  </si>
  <si>
    <t xml:space="preserve">USCF COVID Questionnaire- Question 6 </t>
  </si>
  <si>
    <t>Monthly income amount before pandemic.</t>
  </si>
  <si>
    <t>Income</t>
  </si>
  <si>
    <t xml:space="preserve">Monthly income range prior to pandemic. </t>
  </si>
  <si>
    <t>$500-1000| 
1000-1499| 
1500-1999| 
2000-2999| 
3000-3999| 
4000-4999| 
5000-6999| 
7000-8999| 
9000-11999| 
&gt;12,000| 
Unknown</t>
  </si>
  <si>
    <t>A number with no fractional part, including the negative and positive numbers as well as zero.::500: Used as a function word to indicate direction, purpose, or movement.: A number with no fractional part, including the negative and positive numbers as well as zero.::1000: The unit of currency used in the United States and its territories. It is also used as the official currency of some foreign countries.|C45255:C65107:C45255:C173109|
A number with no fractional part, including the negative and positive numbers as well as zero.::1000: Used as a function word to indicate direction, purpose, or movement.: A number with no fractional part, including the negative and positive numbers as well as zero.::1499: The unit of currency used in the United States and its territories. It is also used as the official currency of some foreign countries.|C45255:C65107:C45255:C173109|
A number with no fractional part, including the negative and positive numbers as well as zero.::1500: Used as a function word to indicate direction, purpose, or movement.: A number with no fractional part, including the negative and positive numbers as well as zero.::1999: The unit of currency used in the United States and its territories. It is also used as the official currency of some foreign countries.|C45255:C65107:C45255:C173109|
A number with no fractional part, including the negative and positive numbers as well as zero.::2000: Used as a function word to indicate direction, purpose, or movement.: A number with no fractional part, including the negative and positive numbers as well as zero.::2999: The unit of currency used in the United States and its territories. It is also used as the official currency of some foreign countries.|C45255:C65107:C45255:C173109|
A number with no fractional part, including the negative and positive numbers as well as zero.::3000: Used as a function word to indicate direction, purpose, or movement.: A number with no fractional part, including the negative and positive numbers as well as zero.::3999: The unit of currency used in the United States and its territories. It is also used as the official currency of some foreign countries.|C45255:C65107:C45255:C173109|
A number with no fractional part, including the negative and positive numbers as well as zero.::4000: Used as a function word to indicate direction, purpose, or movement.: A number with no fractional part, including the negative and positive numbers as well as zero.::4999: The unit of currency used in the United States and its territories. It is also used as the official currency of some foreign countries.|C45255:C65107:C45255:C173109|
A number with no fractional part, including the negative and positive numbers as well as zero.::5000: Used as a function word to indicate direction, purpose, or movement.: A number with no fractional part, including the negative and positive numbers as well as zero.::6999: The unit of currency used in the United States and its territories. It is also used as the official currency of some foreign countries.|C45255:C65107:C45255:C173109|
A number with no fractional part, including the negative and positive numbers as well as zero.::7000: Used as a function word to indicate direction, purpose, or movement.: A number with no fractional part, including the negative and positive numbers as well as zero.::8999: The unit of currency used in the United States and its territories. It is also used as the official currency of some foreign countries.|C45255:C65107:C45255:C173109|
A number with no fractional part, including the negative and positive numbers as well as zero.::9000: Used as a function word to indicate direction, purpose, or movement.: A number with no fractional part, including the negative and positive numbers as well as zero.::11999: The unit of currency used in the United States and its territories. It is also used as the official currency of some foreign countries.|C45255:C65107:C45255:C173109|
A statement about the relative size or order of two objects specifying that an object of interest exceeds another object in quantity or measure or value or status.:A number with no fractional part, including the negative and positive numbers as well as zero.::12000|
Not known, not observed, not recorded, or refused|C17998|</t>
  </si>
  <si>
    <t>C45255:C65107:C45255:C173109|
C45255:C65107:C45255:C173109|
C45255:C65107:C45255:C173109|
C45255:C65107:C45255:C173109|
C45255:C65107:C45255:C173109|
C45255:C65107:C45255:C173109|
C45255:C65107:C45255:C173109|
C45255:C65107:C45255:C173109|
C45255:C65107:C45255:C173109|
C61584:C45255|
C17998|</t>
  </si>
  <si>
    <t xml:space="preserve">PhenxToolkit: Job Insecurity https://www.phenxtoolkit.org/protocols/view/280301?origin=search </t>
  </si>
  <si>
    <t xml:space="preserve">Individual's concern or feeling of likelihood of losing their employment.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</si>
  <si>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Very likely| 
Fairly likely| 
Not too likely| 
Not at all likely| 
Will be leaving labor force (vol.)| 
Don’t know| 
No answer| 
Not applicable|</t>
  </si>
  <si>
    <t>Existing to a great degree.:Having a good chance of being the case or of coming about.|C116076:C85550|
Having no exceptional quality or ability.:Having a good chance of being the case or of coming about.|C82489:C85550|
An operation in which a term denies or inverts the meaning of another term or construction.:Beyond normal limits; unrestrained.:Having a good chance of being the case or of coming about.|C25594:C73992:C85550|
A subjective answer of non-agreement.:Having a good chance of being the case or of coming about.|C91213:C85550|
A time that is yet to come.:An operation in which a term denies or inverts the meaning of another term or construction.:An indication that an individual is seeking work.|C67527:C25594:C165487|
The answer is not known by the person answering.|C67142|
Indicates that no answer was given.|C110959|
Determination of a value is not relevant in the current context.|C48660|</t>
  </si>
  <si>
    <t>C116076:C85550|
C82489:C85550|
C25594:C73992:C85550|
C91213:C85550|
C67527:C25594:C165487|
C67142|
C110959|
C48660|</t>
  </si>
  <si>
    <t xml:space="preserve">Individual's capacity to find a similar job.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</si>
  <si>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 xml:space="preserve">Very easy| 
Somewhat easy| 
Not easy at all| 
Don’t know| 
No answer| 
Not applicable| </t>
  </si>
  <si>
    <t>Existing to a great degree.:Posing no difficulty; requiring little effort.|C116076:C86068|
A subjective answer of partial agreement.:Posing no difficulty; requiring little effort.|C91215:C86068|
A subjective answer of non-agreement.:Posing no difficulty; requiring little effort.|C91213:C86068|
The answer is not known by the person answering.|C67142|
Indicates that no answer was given.|C110959|
Determination of a value is not relevant in the current context.|C48660|</t>
  </si>
  <si>
    <t>C116076:C86068|
C91215:C86068|
C91213:C86068|
C67142|
C110959|
C48660|</t>
  </si>
  <si>
    <t xml:space="preserve">RADx </t>
  </si>
  <si>
    <t>The textual description for eligibility level of working off-site or teleworking.</t>
  </si>
  <si>
    <t>Ad-Hoc| 
Part-time| 
Full-Time temporary| 
Full-Time permanent| 
Not Possible|</t>
  </si>
  <si>
    <t>At what time, how soon, in what circumstances?:Anything that is necessary but lacking; the psychological feature that arouses an organism to action toward a desired goal; the reason for the action; that which gives purpose and direction to behavior.|C65140:C41204|
Employment involving less than the standard or customary working time.|C75562|
Not permanent; not lasting; lacking continuity or regularity.:Employed for a standard number of hours of working time, at least 50% or 20 hours per week.|C53288:C52658|
Continuing or enduring over time, without fundamental or marked change.:Employed for a standard number of hours of working time, at least 50% or 20 hours per week.|C160628:C52658|
Not able to occur, exist, or be done.|C154661|</t>
  </si>
  <si>
    <t>C65140:C41204|
C75562|
C53288:C52658|
C160628:C52658|
C154661|</t>
  </si>
  <si>
    <t xml:space="preserve">from covid19-ca.gov web site 
Look at using the Department of Labor codes if applicable: *
https://www.bls.gov/soc/2018/soc_2018_manual.pdf
e.g.  
39-4000 Funeral Service Workers
35-3000 Food and Beverage Serving Workers 
35-0000 Food Preparation and Serving Related Occupations
29-0000 Healthcare Practitioners and Technical Occupations </t>
  </si>
  <si>
    <t xml:space="preserve">The classification of work for someone who is employed in operations or services that are essential to ensuring the continuity of critical operations and who may also not be able to work from home and therefore Is at high risk for work-related exposures.
Essential workforce: state, local, tribal, and industry partners as they work to protect communities, while ensuring continuity of functions critical to public health and safety, as well as economic and national security. Includes healthcare, public health, emergency services, food and agriculture, energy, water and wastewater, transportation and logistics, communications and information  technology, government operational and community-based essential functions (including education), critical manufacturing, financial services, chemical and hazardous materials, defense industrial use, industrial, commercial, residential, and sheltering facilities and services.  </t>
  </si>
  <si>
    <t>Frontline or Essential Worker Category</t>
  </si>
  <si>
    <t>Child care and social services| 
Community food and Housing emergency services| 
Grocery, Convenience and Drug store clerks| 
Public Transit| 
Postal Service| 
Warehouse and storage| 
Building Cleaning Services| 
Waitress/Waiters and other food service delivery| 
Health Practitioner and Healthcare Occupations| 
Funeral Home| 
Homeless shelters| 
Room Service in hotels, motels and resorts| 
Garbage, recycling, and sanitation services| 
Food banks/pantries| 
Teachers, Professors, Educators| 
Public Health Service (Police, Firemen, EMT, etc)| 
Other (specify)|</t>
  </si>
  <si>
    <t>The work of attending to someone or something.:The work of attending to someone or something.:Social work; any of various services designed to aid the poor and aged and to increase the welfare of children. (WordNet):Work, or a product of that work, done by one person or group that benefits another.|C16423:C61488:C17142|
A set of people with some shared element. The substance of shared element varies widely, from geography to a situation to interest to lives and values. The term is widely used to evoke sense of collectivity.:A group of materials of either plant, animal or artificial origin containing essential body nutrients that can be ingested by an organism to produce energy, stimulate growth, and maintain life.:A person's permanent place of residence.:A sudden unforeseen crisis that requires immediate action.:Work, or a product of that work, done by one person or group that benefits another.|C16453:C62695:C18002:C62648:C47920|
A large self-serving retail or wholesale market that sells food and household goods. (WEBS84):A commercial or private facility where medications are prepared, dispensed and/or sold.:A person employed in an office who performs various tasks such as keeping records or accounts, filing, letter writing, or transcribing.|C18066:C114863:C75552|
Forms of transportation that run on fixed routes and are available to the public, usually for a set fare.:Work, or a product of that work, done by one person or group that benefits another.|C141287:C47920|
An independent agency of the executive branch of the United States federal government responsible for providing postal service in the United States.|C164293|
The act of safekeeping goods in a depository.:Work, or a product of that work, done by one person or group that benefits another.|C60824:C47920|
A structure that has a roof and walls and stands more or less permanently in one place.:The action of removing dirt, filth, or unwanted substances from.:Work, or a product of that work, done by one person or group that benefits another.|C80231:C65076:C47920|
A group of materials of either plant, animal or artificial origin containing essential body nutrients that can be ingested by an organism to produce energy, stimulate growth, and maintain life.:Work, or a product of that work, done by one person or group that benefits another.|C62695:C47920|
A person, including a healthcare professional or aide, technician, or other skilled or unskilled worker, who delivers health-related care or services.|C173826|
Workers who organize and manage the details of a funeral.|C122463|
Without a stable or permanent residence.:Temporary housing for displaced or at-risk persons.:Work, or a product of that work, done by one person or group that benefits another.|C85868:C85863:C47920|
An area within a building enclosed by walls and floor and ceiling.:Work, or a product of that work, done by one person or group that benefits another.|C69074:C47920|
Anything discarded or thrown away; waste material.:Work, or a product of that work, done by one person or group that benefits another.|C122627:C47920|
A group of materials of either plant, animal or artificial origin containing essential body nutrients that can be ingested by an organism to produce energy, stimulate growth, and maintain life.:A facility where items can be deposited for storage or safekeeping.:Work, or a product of that work, done by one person or group that benefits another.|C62695:C16143:C47920|
One who instructs or educates others.|C102873|
A division of the Department of Health and Human Services (HHS) charged with protecting, promoting, and advancing the health and safety of the Nation. It comprises all agency-level divisions of HHS and the Commissioned Corps.|C17238|
A directive to indicate a response not listed.|C157106|</t>
  </si>
  <si>
    <t>C16423:C61488:C17142:C47920|
C16453:C62695:C18002:C62648:C47920|
C18066:C114863:C75552|
 C141287:C47920|
C164293|
C60824:C47920|
C80231:C65076:C47920|
C62695:C47920|
C173826|
C122463|
C85868:C85863:C47920|
C69074:C47920|
C122627:C47920|
C62695:C16143:C47920|
C102873|
C17238|
C157106|</t>
  </si>
  <si>
    <t>Frontline or Essential Worker Specify Other Category</t>
  </si>
  <si>
    <t>The classification of work, other than previously specified, for someone who is employed in operations or services that are essential to ensuring the continuity of critical operations and who may also not be able to work from home and therefore Is at high risk for work-related exposures.</t>
  </si>
  <si>
    <t>Other frontline or essential worker category, specify:</t>
  </si>
  <si>
    <t>Person (C25190)
Frontline Essential Worker (C179413)
Or (C37998)
Essential Worker (C179411)
Specify Other (C157106)
Category (C25372)</t>
  </si>
  <si>
    <t>RADx  mentions 
[Behavioral Risk Factor Surveillance System (BRFSS) 2018 Core Section 8: Demographics]: 
https://www.phenxtoolkit.org/protocols/view/10903</t>
  </si>
  <si>
    <t>The textual description of person's marriage status.</t>
  </si>
  <si>
    <t>Married| 
Divorced| 
Widowed| 
Separated| 
Never married| 
A member of an unmarried couple| 
Refused|</t>
  </si>
  <si>
    <t>Indicates a person currently joined in a legally binding matrimonial union. Classify common law marriage as married. Includes married couples living together and not living together.|C51773|
Indicates a person whose marriage has been legally dissolved and has not remarried.|C51776|
A person who is no longer married because of the death of his/her spouse and who has not remarried.|C51775|
Indicates a person living apart from his/her spouse by legal arrangement.|C51777|
A person who has never been married or whose only marriages have been annulled.|C51774|
Indicates a person who is a member of an unmarried couple, including same sex couples, living together in longstanding relationships, that are registered or unregistered.|C53262|
To decline to do, accept, give, or allow something.|C49161|</t>
  </si>
  <si>
    <t>C51773|
C51776|
C51775|
C51777|
C51774|
C53262|
C49161|</t>
  </si>
  <si>
    <t xml:space="preserve">RADx  
[All of Us Research Program Participant Provided Information (PPI)]: https://www.phenxtoolkit.org/protocols/view/11701 
NIH Directive 
SGMRO </t>
  </si>
  <si>
    <t xml:space="preserve">The textual description of a person's emotional, romantic, and/or sexual attractions. 
</t>
  </si>
  <si>
    <t>Sexual Orientation</t>
  </si>
  <si>
    <t>Gay| 
Lesbian| 
Straight; that is, not gay or lesbian, etc.| 
Bisexual| 
None of these describe me, and I’d like to  see additional options|</t>
  </si>
  <si>
    <t>A sexual attraction to members of the same sex.|C84363|
A woman whose physical, emotional, or romantic attraction is to other women.|C155694|
A sexual attraction to members of the opposite sex.|C84362|
A sexual attraction to members of both sexes, genders, or gender identities.|C84364|
A response indicating that an individual feels that no option listed is a good description for them.|C177109|</t>
  </si>
  <si>
    <t>C84363|
C155694|
C84362|
C84364|
C177109|</t>
  </si>
  <si>
    <t xml:space="preserve">The extended response if basic values are not adequate to describe a person's emotional, romantic, and/or sexual attractions. 
</t>
  </si>
  <si>
    <t xml:space="preserve">Queer| 
Polysexual, omnisexual, sapiosexual or pansexual |
Asexual| 
Two-spirit| 
Have not figured out or are in the process of figuring out your sexuality | 
Mostly straight, but sometimes attracted to people of your own sex | 
Do not think of yourself as having sexuality | 
Do not use labels to identity yourself | 
Don’t know the answer| 
No, I mean something else (optional free text) __________________ | 
Prefer not to answer| </t>
  </si>
  <si>
    <t>An individual who does not subscribe to conventional gender distinctions but identifies with neither, both, or a combination of male and female genders.|C154419|
incorporating many different kinds of sexuality; pansexual.:involving, related to, or characterized by a diverse sexual propensity.:(of a person) finding intelligence sexually attractive or arousing.|
Used to describe an individual who does not experience sexual attraction.|C155696|
Two-Spirit (also two spirit or, occasionally, twospirited) is a modern, pan-Indian, umbrella term used by some Indigenous North Americans to describe Native people in their communities who fulfill a traditional third-gender (or other gender-variant) ceremonial and social role in their cultures.|
An operation in which a term denies or inverts the meaning of another term or construction.:A position, opinion, or judgment reached on an issue under consideration.|C25594:C53285|
A sexual attraction to members of the opposite sex.:A subjective response indicating that something is mostly true.|C123359:C84362|
An operation in which a term denies or inverts the meaning of another term or construction.:The feeling an individual has about their own sexual preferences and how those views are acted upon.|C25594:C92984|
An operation in which a term denies or inverts the meaning of another term or construction.:A brief description given for purposes of identification; an identifying or descriptive marker that is attached to an object.|C25594:C45561|
The answer is not known by the person answering.|C67142|
A directive to indicate a response not listed.|C157106|
A response indicating that an individual prefers or preferred not to answer.|C132222|</t>
  </si>
  <si>
    <t>C154419|
Submitted to EVS
C155696|
Submitted to EVS
C25594:C53285|
C123359:C84362|
C25594:C92984|
C25594:C45561|
C67142|
C157106|
C132222|</t>
  </si>
  <si>
    <t>Sexual Orientation Specify Other Expanded Status</t>
  </si>
  <si>
    <t xml:space="preserve">The extended response, other than previously specified, if basic values are not adequate to describe a person's emotional, romantic, and/or sexual attractions. 
</t>
  </si>
  <si>
    <t>Other sexual orientation, specify:</t>
  </si>
  <si>
    <t xml:space="preserve">Person (C25190)
Sexual Orientation (C84361)
Specify Other (C157106)
Expand (C96889)
Status (C25688) </t>
  </si>
  <si>
    <t xml:space="preserve">PROMIS General  Health  Short  Form  - already has a caDSR CDE  4866055  
https://www.phenxtoolkit.org/protocols/view/221302?origin=search </t>
  </si>
  <si>
    <t xml:space="preserve">A broad ranging concept that incorporates an individual's physical health, psychological state, level of independence, social relationships, personal beliefs, and their relationships to salient features of the environment. NOTE: Quality of life is one way to measure the benefits or negative impacts of an "improvement" measured in terms of a physiological or psychological symptom. QoL research seeks to quantify what an intervention means to a patient's sense that their life has changed. NOTE: See also definition from FDA eCOA Glossary. [WHO Group, 1994] 
</t>
  </si>
  <si>
    <t>Excellent|
Very good| 
Good|
Fair|
Poor|</t>
  </si>
  <si>
    <t>Conforming to the highest quality or standard.|C82488|
An indication that something has a high degree of quality, value or worth.|C103342|
Valuable or useful or agreeable or pleasing|C103342|
Having no exceptional quality or ability.|C82489|
Of low value or worth.|C77959|</t>
  </si>
  <si>
    <t>C82488|
C103342|
C64975|
C82489|
C77959|</t>
  </si>
  <si>
    <t xml:space="preserve">https://www.census.gov/acs/www/about/why-we-ask-each-question/ancestry/ </t>
  </si>
  <si>
    <t xml:space="preserve">The free-text field for person’s descent or lineage, from a person or from a population. </t>
  </si>
  <si>
    <t>Person (C25190)
Ancestry (C176763)
Text (C25704)</t>
  </si>
  <si>
    <t>The ISO 639-2 language list and codes related to the main language that is spoken by the subject most frequently or dominantly at their permanent place of residence.</t>
  </si>
  <si>
    <t xml:space="preserve">Person (C25190)
At (C25427)
Home (C18002)
Primary Language Spoken (C132459)
Code (C25162)
</t>
  </si>
  <si>
    <t>Language &amp; Health Literacy</t>
  </si>
  <si>
    <t>Value List "by reference" comments from WG worksheet:
"Text field (translated to ISO 639-2 three letter codes)" 
The ISO 639-2 language list and codes, containing roughly 500 entries, can be found here:
https://www.loc.gov/standards/iso639-2/php/code_list.php</t>
  </si>
  <si>
    <t>https://www.loc.gov/standards/iso639-2/php/code_list.php</t>
  </si>
  <si>
    <t xml:space="preserve">https://www.phenxtoolkit.org/protocols/view/270201 
California Health Interview Survey (CHIS), Adult questionnaire, 2018 
RADX UP </t>
  </si>
  <si>
    <t xml:space="preserve">A position on a scale for individual's level of spoken English language proficiency (if other than English as primary language).  
</t>
  </si>
  <si>
    <t>Person (C25190)
English Proficiency Test (C171591) Level (C25554)</t>
  </si>
  <si>
    <t xml:space="preserve">Very well| 
Well| 
Not well| 
Not at all| 
Refused to answer| 
Don't know| </t>
  </si>
  <si>
    <t>A subjective response of strong agreement.|C159856|
A cavity or vessel used to contain liquid.|
A subjective answer of non-agreement.|C91213|
To decline to do, accept, give, or allow something.|C49161|
The answer is not known by the person answering.|C67142|</t>
  </si>
  <si>
    <t>C159856|
C70592|
C91213|
C49161|
C67142|</t>
  </si>
  <si>
    <t xml:space="preserve">https://www.phenxtoolkit.org/protocols/view/270401 
Short Assessment of Health Literacy-English (SAHL-E) and 
Chew, L. D., et al. Brief questions to identify patients with inadequate health literacy. Fam Med, 2004 </t>
  </si>
  <si>
    <t xml:space="preserve">The level of confidence for individual in filling out medical forms by themselves.  </t>
  </si>
  <si>
    <t>Person (C25190)
Confident Filling Out Medical Forms (C148450)
Status (C25688)</t>
  </si>
  <si>
    <t>Extremely|  
Quite a bit | 
Somewhat|   
A little bit| 
Not at all| 
Refused to Answer| 
Unknown|</t>
  </si>
  <si>
    <t>A response indicating that an individual is in extreme agreement with something.|C125681|
A subjective answer describing a fairly large amount or extent.|C91216|
A subjective answer of partial agreement.|C91215|
A subjective answer of weak agreement.|C91214|
A subjective answer of non-agreement regarding the importance of something.|C115926|
To decline to do, accept, give, or allow something.|C49161|
Not known, not observed, not recorded, or refused|C17998|</t>
  </si>
  <si>
    <t>C125681|
C91216|
C91215|
C91214|
C115926|
C49161|
C17998|</t>
  </si>
  <si>
    <t xml:space="preserve">https://www.phenxtoolkit.org/protocols/view/10201 
National Health Interview Survey (NHIS) Family Questionnaire, 2007 
For all NIH funded studies are required to abide by the NIH Certificate of Confidentially  The CoC says disclosure is not permitted in instances in any Federal, State, or local civil, criminal, admin, legal, or other proceeding.
https://grants.nih.gov/policy/humansubjects/coc/what-is.htm </t>
  </si>
  <si>
    <t xml:space="preserve">The US State where person was born. </t>
  </si>
  <si>
    <t xml:space="preserve">The location the person was born if outside the US. </t>
  </si>
  <si>
    <t>Person (C25190)
External (C44280)
United States (C17234)
Birthplace (C176764)
Name (C42614)</t>
  </si>
  <si>
    <t xml:space="preserve">Refused to answer| 
Unknown|
https://www.iso.org/iso-3166-country-codes.html
Print U.S. Territory (e.g., Puerto Rico, U.S. Virgin Islands, Guam) or name of foreign country, etc| (mapped to valid country codes) </t>
  </si>
  <si>
    <t xml:space="preserve">https://www.iso.org/iso-3166-country-codes.html
Print U.S. Territory (e.g., Puerto Rico, U.S. Virgin Islands, Guam) or name of foreign country, etc| (mapped to valid country codes) </t>
  </si>
  <si>
    <t>https://www.iso.org/iso-3166-country-codes.html</t>
  </si>
  <si>
    <t xml:space="preserve">RADx 
NIEHS EHP (article): 
https://ehp.niehs.nih.gov/action/downloadSupplement?doi=10.1289%2Fehp.1307732&amp;file=ehp.1307732.s001.508.pdf  </t>
  </si>
  <si>
    <t>The number of years during which the person has been dwelling at their current address.</t>
  </si>
  <si>
    <t>https://www.phenxtoolkit.org/protocols/view/820101?origin=search q22  
https://www.phenxtoolkit.org/protocols/view/820101  
https://wwwn.cdc.gov/nchs/data/nhanes/2017-2018/questionnaires/HIQ_J.pd</t>
  </si>
  <si>
    <t xml:space="preserve">The kind of insurance for use for health coverage. </t>
  </si>
  <si>
    <t>Health InsuranceType</t>
  </si>
  <si>
    <t xml:space="preserve">Private Health Insurance|
Medicare|
Medi-Gap| 
Medicaid ({Display State Plan Name})| 
Schip (Chip/Children’s Health Insurance Program)| 
Military Health Care (Tricare/Va/Champ-Va)| 
Indian Health Service| 
State-Sponsored Health Plan ({Display State  Plan Name}) | 
Other Government Program| 
Single Service Plan (E.G., Dental, Vision,  Prescriptions)| 
No Coverage Of Any Type| 
Refused| 
Don't Know| 
Other, Specify </t>
  </si>
  <si>
    <t>Not public; kept secret or restricted.: A mechanism for guarding against financial aspects of risk by making payments in the form of premiums to an insurance company, which pays an agreed-upon sum to the insured in the event of loss.|C54104:C16745(Primary)|
The US federal health insurance program run by the Health Care Financing Administration for people 65 years of age or older, certain people with disabilities who have not reached this age, and individuals with permanent kidney failure with dialysis or a transplant. People over 65 years old, younger disabled people, and dialysis patients are eligible for the program regardless of their income. Participating beneficiaries pay part of healthcare costs through deductible amounts. Limited monthly premiums are required from beneficiaries for non-hospital coverage.|C16665|
Various private health insurance plans designed to supplement the coverage of Medicare.|C157358|
A joint federal and state program that provides assistance with healthcare costs to people with low income and limited resources. Medicaid is run by state and local governments within federal guidelines. Healthcare bills are paid from federal, state and local tax funds. The eligibility for the program does not depend on a person's age. Participating beneficiaries usually pay no part of costs for covered healthcare expenses except a small co-payment required in some cases.|C68633|
A state-run insurance program that provides low-cost health coverage to children in families that earn too much money to qualify for Medicaid but not enough to buy private insurance.|C157359|
The armed forces of a country.: A mechanism for guarding against financial aspects of risk by making payments in the form of premiums to an insurance company, which pays an agreed-upon sum to the insured in the event of loss.|	
C68638:C16745(Primary)|
An agency within the Department of Health and Human Services. It is responsible for providing comprehensive health services to American Indians and Alaska Natives through IHS and tribally contracted hospitals, health centers, school health centers, and health stations.|C68716|
Health insurance programs that are run and funded at the state level.|C157360|
Different than the one(s) previously specified or mentioned.:The political organization by which a state or nation is ruled.:A broad framework of goals to be achieved.|C17649:C78315:C52647|
Not accompanied by another or others; exclusive of anyone or anything else.:Work, or a product of that work, done by one person or group that benefits another.|C48440:C47920:C25619|
An operation in which a term denies or inverts the meaning of another term or construction.:A mechanism for guarding against financial aspects of risk by making payments in the form of premiums to an insurance company, which pays an agreed-upon sum to the insured in the event of loss.|C25594:C16745|
To decline to do, accept, give, or allow something.|C49161|
The answer is not known by the person answering.|C67142|
A directive to indicate a response not listed.|C157106|</t>
  </si>
  <si>
    <t>C54104:C16745(Primary)|
C16665|
C157358|
C68633|
C157359|
C68638:C16745(Primary)|
C68716|
C157360|
C17649:C78315:C52647|
C48440:C47920:C25619|
C25594:C16745|
C49161|
C67142|
C157106|</t>
  </si>
  <si>
    <t>The kind of health insurance other than previously specified.</t>
  </si>
  <si>
    <t>https://www.phenxtoolkit.org/protocols/view/820101, Question 22</t>
  </si>
  <si>
    <t>The degree to which health insurance issues lead to the decision to not get healthcare.</t>
  </si>
  <si>
    <t xml:space="preserve">Not at all| 
A little| 
Somewhat| 
Quite|
Very 
</t>
  </si>
  <si>
    <t>A subjective answer of non-agreement regarding the importance of something.|C115926|
A subjective answer of very mild agreement regarding the importance of something.|C115925|
A subjective answer of mild agreement regarding the importance of something.|C115924|
A subjective answer describing a fairly large amount or extent.:Of great significance, value, or consequence.|C91216:C115916|
A subjective answer of very strong agreement regarding the importance of something.|C115921|</t>
  </si>
  <si>
    <t>C115926|
C115925|
C115924|
C91216:C115916|
C115921|</t>
  </si>
  <si>
    <r>
      <t>HHS
FDA
RADx</t>
    </r>
    <r>
      <rPr>
        <strike/>
        <sz val="10"/>
        <color theme="1"/>
        <rFont val="Arial"/>
        <family val="2"/>
      </rPr>
      <t xml:space="preserve">
</t>
    </r>
    <r>
      <rPr>
        <sz val="10"/>
        <color theme="1"/>
        <rFont val="Arial"/>
        <family val="2"/>
      </rPr>
      <t xml:space="preserve">
Found on Set 6 worksheet:
RADx (https://www.phenxtoolkit.org/protocols/view/280101)</t>
    </r>
  </si>
  <si>
    <t>An indication of whether the person ever received a lower level of health care because of their racial or ethnic group.</t>
  </si>
  <si>
    <t>Was there ever a time when you would have gotten better medical care if you had belonged to a different race or ethnic group?
(FOUND ON Person Focused CDE-Set 6-Tier 2-Health Care-V4.docx)</t>
  </si>
  <si>
    <t>Difference (C46003)
Health Care Delivery (C15219)
Quality (C25283)
Due To (C89272)
Race (C17049)
Or (C37998)
Ethnicity (C29933)
Indicator (C25180)</t>
  </si>
  <si>
    <t xml:space="preserve">Yes|
No|
Unknown|
Prefer not to answer|
</t>
  </si>
  <si>
    <t>The affirmative response to a question|C49488|
The non-affirmative response to a question|C82475|
Not known, not observed, not recorded, or refused|C17998|
A response indicating that an individual prefers or preferred not to answer.|C132222|</t>
  </si>
  <si>
    <t>C49488|
C82475|
C17998|
C132222|</t>
  </si>
  <si>
    <t xml:space="preserve">Project 5 WG2 </t>
  </si>
  <si>
    <t>The number of miles separating the person's residence and a site where they would go for testing or a critical evaluation procedure.</t>
  </si>
  <si>
    <t>Distance to Testing</t>
  </si>
  <si>
    <t>The value of time in hours or minutes for length of time for person going to a procedure for critical evaluation or site of testing.</t>
  </si>
  <si>
    <t>Distance to Testing in Time Unit of Measure</t>
  </si>
  <si>
    <t>The unit of measure for quantity in hours and minutes describing length of time for person going to a procedure for critical evaluation or site of testing.</t>
  </si>
  <si>
    <t>Time Unit of Measure</t>
  </si>
  <si>
    <t>Testing (C15336)
Distance (C25167)
Time (C25207)
Unit of Measure (C25709)</t>
  </si>
  <si>
    <t>Minute|
Hour|</t>
  </si>
  <si>
    <t>A unit measure of time equal to 60 seconds.|C48154|
A unit measure of time equal to 3,600 seconds or 60 minutes. It is approximately 1/24 of a median day.|C25529|</t>
  </si>
  <si>
    <t>C48154|
C25529|</t>
  </si>
  <si>
    <t xml:space="preserve">The amount of  miles (a traditional unit of distance equal to 5280 international feet, 1760 international yards, or 1609.344 meters) for person going to routine healthcare services. </t>
  </si>
  <si>
    <t>Distance to Routine Healthcare</t>
  </si>
  <si>
    <t>Distance to Routine Healthcare in Time</t>
  </si>
  <si>
    <t xml:space="preserve">The value of time in hours and minutes for length of time for person going to routine healthcare services. </t>
  </si>
  <si>
    <t>How far is it to get to routine healthcare? 
OR
How long does it take to get to routine healthcare?</t>
  </si>
  <si>
    <t>Routine (C47893)
Healthcare Activity (C16205)
Distance (C25167)
Time (C25207)
Value (C25712)</t>
  </si>
  <si>
    <t>Distance to Routine Healthcare in Time Unit of Measure</t>
  </si>
  <si>
    <t xml:space="preserve">The unit of measure for quantity in time needed for person going to routine healthcare services. </t>
  </si>
  <si>
    <t>Routine (C47893)
Healthcare Activity (C16205)
Distance (C25167)
Time (C25207)
Unit of Measure (C25709)</t>
  </si>
  <si>
    <t xml:space="preserve">The amount of  miles (a traditional unit of distance equal to 5280 international feet, 1760 international yards, or 1609.344 meters) for person going to hospital. </t>
  </si>
  <si>
    <t>Distance to Hospital Care</t>
  </si>
  <si>
    <t>Distance to Hospital Care in Time</t>
  </si>
  <si>
    <t>The value of time in hours and minutes for length of time for person going to hospital.</t>
  </si>
  <si>
    <t>How far is it to get to hospital care? 
OR
How long does it take to get to hospital care?</t>
  </si>
  <si>
    <t>Hospital (C16696)
Distance (C25167)
Time (C25207)
Value (C25712)</t>
  </si>
  <si>
    <t>Distance to Hospital Care in Time Unit of Measure</t>
  </si>
  <si>
    <t>The unit of measure for quantity in time needed for person going to hospital.</t>
  </si>
  <si>
    <t>Hospital (C16696)
Distance (C25167)
Time (C25207)
Unit of Measure (C25709)</t>
  </si>
  <si>
    <t xml:space="preserve">Q1. From Phenx Tool Kit Effects of COVID-19 Outbreak – Adult 
https://www.phenxtoolkit.org/protocols/view/960201?origin=search </t>
  </si>
  <si>
    <t xml:space="preserve">The impact on how healthcare is utilized because of SARS Coronavirus 2 (a viral organism that can be assigned to the severe acute respiratory syndrome Coronavirus 2). </t>
  </si>
  <si>
    <t>I did not go to healthcare appointments because I was concerned about entering my healthcare provider’s office| 
My healthcare provider canceled appointments| 
My healthcare provider changed to phone or online visits| 
My healthcare provider told me to self-isolate or quarantine| 
None of these apply|</t>
  </si>
  <si>
    <t>An operation in which a term denies or inverts the meaning of another term or construction.:The act of going to see some person or place or thing; it can cover a short or long period but refers to a non-permanent arrangement.:The buildings and organizations where healthcare services are provided.|C25594:C25716:C21541|
Persons who provides health care as part of their job responsibilities: or a person or organization who is licensed to supply health care.:Postpone indefinitely or annul something that was scheduled.:The act or process or an instance of coming together.|C16666:C63471:C52661|
Persons who provides health care as part of their job responsibilities: or a person or organization who is licensed to supply health care.:The act of alteration or modification; changed or altered in form or character.:A patient encounter where the patient and the practitioner(s) are not in the same physical location and the interaction takes place by electronic means.|C16666:C25446:C150759|
Persons who provides health care as part of their job responsibilities: or a person or organization who is licensed to supply health care.:Advice telling someone what the best thing to do is.:Place into enforced isolation.|C16666:C25197:C71902|
None of the choices above are suitable.|C133298|</t>
  </si>
  <si>
    <t>C25594:C25716:C21541|
C16666:C63471:C52661|
C16666:C25446:C150759|
C16666:C25197:C71902|
C133298|</t>
  </si>
  <si>
    <t xml:space="preserve">The impact on major physical functions because of SARS Coronavirus 2 (a viral organism that can be assigned to the severe acute respiratory syndrome Coronavirus 2). </t>
  </si>
  <si>
    <t>Systolic Blood Pressure Value|
Diastolic Blood Pressure Value|
Heart rate|
Respiratory rate|
Body Temperature in Farenheight|
Weight in pounds (or weight value and weight Unit of Measure)|
Height in inches  (or height value and height Unit of Measure)|
Oxygen Saturation Level|</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</si>
  <si>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Celsius.|C174446:C44277|
The weight of a subject.|C81328|
The vertical measurement or distance from the base to the top of a subject or participant.|C164634|
The measurement of the ratio of oxygenated hemoglobin to total hemoglobin in the blood.|C60832|</t>
  </si>
  <si>
    <t>C25298|
C25299|
C49677|
C49678|
C174446:C44277|
C81328|
C164634|
C60832|</t>
  </si>
  <si>
    <t>Healthcare Setting Used Most Often Type</t>
  </si>
  <si>
    <t xml:space="preserve">Question 5 from Access to Health Services 
PhenX Toolkit  
https://www.phenxtoolkit.org/protocols/view/270101?origin=search </t>
  </si>
  <si>
    <t xml:space="preserve">A textual description of treatment setting most often used.
</t>
  </si>
  <si>
    <t xml:space="preserve">What kind of place is it/do you go to most often? 
</t>
  </si>
  <si>
    <t xml:space="preserve">Treatment Setting (C124444)
Most of the Time (C110991)
Type (C25284)
</t>
  </si>
  <si>
    <t>Healthcare Setting Used Most Often</t>
  </si>
  <si>
    <t>Doctor's office or health center| 
Urgent care center| 
Clinic in a drug store or grocery store| 
Hospital emergency room| 
VA Medical Center or VA outpatient clinic| 
Telemedicine| 
Other, specify|</t>
  </si>
  <si>
    <t>A medical facility where a doctor sees and treats patients.:A healthcare facility that provides comprehensive, high-quality primary health care services. Health centers often integrate access to pharmacy, mental health, substance use disorder, and oral health services.|C16988:C177654|
A healthcare facility that provides immediate and semi-urgent healthcare and treatment for the sick or the injured who do not have a life-threatening condition.|C53528|
A health care facility where patients are admitted to get treatment provided by a group of physicians practicing medicine together.:A commercial or private facility where medications are prepared, dispensed and/or sold.:A large self-serving retail or wholesale market that sells food and household goods. (WEBS84)|C51282:C114863:C18066|
The section of a hospital or clinic staffed and equipped to provide immediate medical treatment.|C53513|
A comprehensive healthcare facility that provides health care services to veterans.:A healthcare facility run by the Veterans Health Administration that is geographically distinct or separate from its parent VA medical facility designed to facilitate access to primary care closer to where veterans reside.|C177657:C177659|
The use of telecommunications technology to provide, enhance, or expedite health care services, as by accessing off-site databases, linking clinics or physicians' offices to central hospitals, or transmitting x-rays or other diagnostic images for examination at another site. (Bartleby.com)|C15380|
A directive to indicate a response not listed.|C157106|</t>
  </si>
  <si>
    <t>C16988:C177654|
C53528|
C51282:C114863:C18066|
C53513|
C177657:C177659|
C15380|
C157106|</t>
  </si>
  <si>
    <t>Healthcare Setting Used Most Often Specify Other Type</t>
  </si>
  <si>
    <t>A textual description of treatment setting most often used other than those previously specified.</t>
  </si>
  <si>
    <t>Specify Other Type of Healthcare Setting</t>
  </si>
  <si>
    <t xml:space="preserve">Treatment Setting (C124444)
Most of the Time (C110991)
Specify Other (C157106)
Type (C25284)
</t>
  </si>
  <si>
    <t xml:space="preserve">Derived from other Phenx toolkit question format </t>
  </si>
  <si>
    <t>The indicator of whether or not healthcare utilization was delayed because of transportation.</t>
  </si>
  <si>
    <t>Transportation Used to Get to Healthcare</t>
  </si>
  <si>
    <t>Yes| 
No| 
Refused| 
Don't know|</t>
  </si>
  <si>
    <t>The affirmative response to a question|C49488|
The non-affirmative response to a question|C82475|
To decline to do, accept, give, or allow something.|C49161|
The answer is not known by the person answering.|C67142|</t>
  </si>
  <si>
    <t>C49488|
C82475|
C49161|
C67142|</t>
  </si>
  <si>
    <r>
      <t>Type of Transportation Used to Get to Healthcare</t>
    </r>
    <r>
      <rPr>
        <i/>
        <sz val="10"/>
        <color theme="1"/>
        <rFont val="Arial"/>
        <family val="2"/>
      </rPr>
      <t xml:space="preserve">
</t>
    </r>
  </si>
  <si>
    <t xml:space="preserve">A textual description of transportation used to reach healthcare services. 
</t>
  </si>
  <si>
    <t xml:space="preserve">What type of transportation do you use to get to healthcare? </t>
  </si>
  <si>
    <t>Healthcare Facility (C21541)
Transportation (C141286)
Method (C71460)
Type (C25284)</t>
  </si>
  <si>
    <t>Private vehicle| 
Public Transportation| 
Walk| 
Other, specify|</t>
  </si>
  <si>
    <t>Not public; kept secret or restricted.:Any device designed to move something.|C54104|
Forms of transportation that run on fixed routes and are available to the public, usually for a set fare.|C141287|
The act of traveling by foot.|C73554|
A directive to indicate a response not listed.|C157106|</t>
  </si>
  <si>
    <t>C54104:C50233|
C141287|
C73554|
C157106|</t>
  </si>
  <si>
    <t>Type of Transportation Used to Get to Healthcare, Specify Other</t>
  </si>
  <si>
    <t xml:space="preserve">A textual description of transportation, other than those previously specified, used to reach healthcare services.
</t>
  </si>
  <si>
    <t>Healthcare Facility (C21541)
Transportation (C141286)
Method (C71460)
Specify Other (C157106)
Type (C25284)</t>
  </si>
  <si>
    <t xml:space="preserve">DR2 Montreal Behavioural Medicine Centre (MBMC)  </t>
  </si>
  <si>
    <t xml:space="preserve">The indicator of whether patient is willing to receive the coronavirus disease-2019 (COVID-19) vaccine.
 </t>
  </si>
  <si>
    <t xml:space="preserve">Yes| 
No| 
Maybe| 
Refused to Answer </t>
  </si>
  <si>
    <t>The affirmative response to a question|C49488|
The non-affirmative response to a question|C82475|
An indication that something is possible, but not uncertain.|C121917|
To decline to do, accept, give, or allow something.|C49161|</t>
  </si>
  <si>
    <t>C49488|
C82475|
C121917|
C49161|</t>
  </si>
  <si>
    <t xml:space="preserve">mapping of CPT &amp; CVX codes: https://www2a.cdc.gov/vaccines/iis/iisstandards/vaccines.asp?rpt=cpt  
https://www.cms.gov/covidvax-provider 
cdc.gov/vaccines/schedules/index.html – children and adolescents through 18, and adult 19 and over  
https://www.ama-assn.org/press-center/press-releases/ama-announces-vaccine-specific-cpt-codes-coronavirus-immunizations </t>
  </si>
  <si>
    <t>The name of vaccine for coronavirus disease-2019 (COVID-19) that is caused by severe acute respiratory syndrome coronavirus 2 (SARS-CoV-2).</t>
  </si>
  <si>
    <t>COVID-19 Vaccine Name</t>
  </si>
  <si>
    <t>AstraZeneca’s COVID-19 vaccine| 
Janssen’s COVID-19 vaccine| *
Moderna’s COVID-19 vaccine| 
Novavax’s COVID-19 vaccine| 
Pfizer’s COVID-19 vaccine|​ 
Other, Specify|</t>
  </si>
  <si>
    <t>A global, science-led biopharmaceutical company headquartered in Cambridge, United Kingdom. The company focuses on the discovery, development and commercialization of prescription medicines:Any vaccine that may prevent coronavirus disease-2019 (COVID-19) that is caused by severe acute respiratory syndrome coronavirus 2 (SARS-CoV-2).|C177125:C173023|
A pharmaceutical company providing medicines for an array of health concerns in several therapeutic areas. The company conducts research and development into oncology, mental illness, neurological disorders, gastrointestinal disorders, fungal infection, and allergies.:Any vaccine that may prevent coronavirus disease-2019 (COVID-19) that is caused by severe acute respiratory syndrome coronavirus 2 (SARS-CoV-2).|C164191:C173023|
An American pharmaceutical and biotechnology company based in Cambridge, Massachusetts. The company focuses on drug discovery, drug development, and vaccine technologies based exclusively on messenger RNA.:Any vaccine that may prevent coronavirus disease-2019 (COVID-19) that is caused by severe acute respiratory syndrome coronavirus 2 (SARS-CoV-2).|C177124:C173023|
An American biotechnology company headquartered in Gaithersburg, MD that was founded in 1987 and focuses on the discovery, development, and commercialization of vaccines.:Any vaccine that may prevent coronavirus disease-2019 (COVID-19) that is caused by severe acute respiratory syndrome coronavirus 2 (SARS-CoV-2).|C177432:C173023|
An American multinational pharmaceutical corporation headquartered in New York, NY. The company develops and produces medicines and vaccines for a wide range of medical disciplines.:Any vaccine that may prevent coronavirus disease-2019 (COVID-19) that is caused by severe acute respiratory syndrome coronavirus 2 (SARS-CoV-2).|C177123:C173023|
A directive to indicate a response not listed.|C157106|</t>
  </si>
  <si>
    <t>C177125:C173023|
C164191:C173023|
C177124:C173023|
C177432:C173023|
C177123:C173023|
C157106|</t>
  </si>
  <si>
    <t>The name of vaccine, other than previously specified, for coronavirus disease-2019 (COVID-19) that is caused by severe acute respiratory syndrome coronavirus 2 (SARS-CoV-2).</t>
  </si>
  <si>
    <t xml:space="preserve">The name for medication being taken. 
</t>
  </si>
  <si>
    <t>Drop Down from RxNorm
https://www.nlm.nih.gov/research/umls/rxnorm/index.html</t>
  </si>
  <si>
    <t>RxNorm
https://www.nlm.nih.gov/research/umls/rxnorm/index.html</t>
  </si>
  <si>
    <t>RxNorm 
https://www.nlm.nih.gov/research/umls/rxnorm/index.html</t>
  </si>
  <si>
    <t>NLM
https://www.nlm.nih.gov/research/umls/rxnorm/index.html</t>
  </si>
  <si>
    <t>The amount that represents the dose of the agent.
Public ID:	2182728 (Standard Registration Status)
Version:	3.0
Long Name:Agent Dose
Preferred Question Text:Dose
Definition:The amount that represents the dose of the agent.</t>
  </si>
  <si>
    <t>Current Medication Dose Unit of Measure</t>
  </si>
  <si>
    <t>The unit of measure for quantity for current medication.
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</si>
  <si>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For each medication, specify unit of measure</t>
  </si>
  <si>
    <t>Current Medication (C156818)
Dose Unit of Measure (C166259)</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</si>
  <si>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</si>
  <si>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</si>
  <si>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See caDSR https://cdebrowser.nci.nih.gov/cdebrowserClient/cdeBrowser.html#/search?publicId=2321160&amp;version=4.0
Link to Value Domain to the Unit of Measure for Medication (171 Permissible values)</t>
  </si>
  <si>
    <t>https://cdebrowser.nci.nih.gov/cdebrowserClient/cdeBrowser.html#/search?publicId=2321160&amp;version=4.0
Link to Value Domain to the Unit of Measure for Medication (171 Permissible values)</t>
  </si>
  <si>
    <t>Current Medication Dose Frequency</t>
  </si>
  <si>
    <t>The number of occurrences of current medication taken within a given time period.</t>
  </si>
  <si>
    <t xml:space="preserve">For each medication, specify frequency </t>
  </si>
  <si>
    <t>Current Medication (C156818)
Dose Frequency (C89081)</t>
  </si>
  <si>
    <t>PROPOSED BASED ON Value Domain - Agent Dose Frequency Code [3162683v1.0]:
BID (twice daily)|
HS (at bedtime)|
OTH (other)|
PRN (as needed)|
Q2h (every 2 hours)|
Q4h (every 4 hours)|
Q6h (every 6 hours)|
Q8h (every 8 hours)|
QAM (one dose in morning)|
QD (once daily)|
QID (4 times daily)|
QPM (one dose in evening)|
TID (3 times daily)|
UNK (unknown)|</t>
  </si>
  <si>
    <t>https://cdebrowser.nci.nih.gov/cdebrowserClient/cdeBrowser.html#/search?publicId=3162733&amp;version=1.0
NCI Thesaurus</t>
  </si>
  <si>
    <t xml:space="preserve">RADx 
https://www.phenxtoolkit.org/protocols/view/770101 </t>
  </si>
  <si>
    <t>A state of everything as related to physical, mental and social well-being.
Public ID:	4281551
Version:	1.0
Long Name:	SF-36v2 Health Survey In General Would You Say Your Health Is Score 5 Point Scale
Preferred Question Text:	In general, would you say your health is
Definition:	A person's stated perception of their general health, using a 5 point Likert scale.</t>
  </si>
  <si>
    <t xml:space="preserve">Excellent| 
Very Good| 
Good| 
Fair| 
Poor| 
Refused| 
Don’t Know| </t>
  </si>
  <si>
    <t>Conforming to the highest quality or standard.|C82488|
An indication that something has a high degree of quality, value or worth.|C103342|
Valuable or useful or agreeable or pleasing.|C64975|
Having no exceptional quality or ability.|C82489|
Of low value or worth.|C77959|
To decline to do, accept, give, or allow something.|C49161|
The answer is not known by the person answering.|C67142|</t>
  </si>
  <si>
    <t>C82488|
C103342|
C64975|
C82489|
C77959|
C49161|
C67142|</t>
  </si>
  <si>
    <t xml:space="preserve">RADX and CDC 
https://www.cdc.gov/ncbddd/disabilityandhealth/datasets.html </t>
  </si>
  <si>
    <t xml:space="preserve">The indication of whether there is a hearing disability. 
</t>
  </si>
  <si>
    <t>Disabilities</t>
  </si>
  <si>
    <t>Yes| 
No|</t>
  </si>
  <si>
    <t>The affirmative response to a question|C49488|
The non-affirmative response to a question|C82475|</t>
  </si>
  <si>
    <t>C49488|
C82475|</t>
  </si>
  <si>
    <t xml:space="preserve">The indication of whether there is a vision disability. 
</t>
  </si>
  <si>
    <t xml:space="preserve">The indication of whether there is a concentration disability. 
</t>
  </si>
  <si>
    <t xml:space="preserve">The indication of whether there is a walking disability. 
</t>
  </si>
  <si>
    <t xml:space="preserve">The indication of whether the person has difficulty washing and dressing themselves.. 
</t>
  </si>
  <si>
    <t xml:space="preserve">The indication of whether the person has difficulty doing day-to-day activities.
</t>
  </si>
  <si>
    <t xml:space="preserve">FDA
NHLBI caDSR CDE: 2798645  
https://cdebrowser.nci.nih.gov/cdebrowserClient/cdeBrowser.html#/search?publicId=2798645&amp;version=1.0 </t>
  </si>
  <si>
    <t xml:space="preserve">The type of blood group; e.g., the ABO blood group consists of four major blood types: O, A, B, and AB. This classification depends on the presence or absence of two major antigens: A or B. Type O occurs when neither is present and type AB when both are present. The blood type is the genetic phenotype of the individual for one blood group system and may be determined using different antisera available for testing. </t>
  </si>
  <si>
    <t>A positive| 
A negative| 
B positive| 
B negative| 
AB positive| 
AB negative| 
O positive| 
O negative| 
Unknown|</t>
  </si>
  <si>
    <t>A blood group indicating the presence on erythrocytes of only the A form of the H Antigen.:A blood group system based on recognition of inherited differences in the Rhesus antigen as expressed on erythrocytes.|C76246:C76250|
A blood group indicating the presence on erythrocytes of only the A form of the H Antigen.:An operation in which a term denies or inverts the meaning of another term or construction.:A blood group system based on recognition of inherited differences in the Rhesus antigen as expressed on erythrocytes.|C76246:C25594:C76250|
A blood group indicating the presence on erythrocytes of only the B form of the H Antigen.:A blood group system based on recognition of inherited differences in the Rhesus antigen as expressed on erythrocytes.|C76247:C76250|
A blood group indicating the presence on erythrocytes of only the B form of the H Antigen.:An operation in which a term denies or inverts the meaning of another term or construction.:A blood group system based on recognition of inherited differences in the Rhesus antigen as expressed on erythrocytes.|C76247:C25594:C76250|
A blood group indicating the presence on erythrocytes of both the A and B forms of the H Antigen.:A blood group system based on recognition of inherited differences in the Rhesus antigen as expressed on erythrocytes.|
A blood group indicating the presence on erythrocytes of both the A and B forms of the H Antigen.:n operation in which a term denies or inverts the meaning of another term or construction.:A blood group system based on recognition of inherited differences in the Rhesus antigen as expressed on erythrocytes.|
A blood group indicating the absence on erythrocytes of both the A and B forms of the H Antigen.:A blood group system based on recognition of inherited differences in the Rhesus antigen as expressed on erythrocytes.|C76249:C76250|
A blood group indicating the absence on erythrocytes of both the A and B forms of the H Antigen.:An operation in which a term denies or inverts the meaning of another term or construction.:A blood group system based on recognition of inherited differences in the Rhesus antigen as expressed on erythrocytes.|C76249:C25594:C76250|
Not known, not observed, not recorded, or refused|C17998|</t>
  </si>
  <si>
    <t>C76246:C76250|
C76246:C25594:C76250|
C76247:C76250|
C76247:C25594:C76250|
C76248:C76250|
C76248:C25594:C76250|
C76249:C76250|
C76249:C25594:C76250|
C17998|</t>
  </si>
  <si>
    <t>FDA  
FHIR 
RADx  
All of Us 
CDISC 
https://www.aafa.org/allergies.asp</t>
  </si>
  <si>
    <t xml:space="preserve">A textual description for substance that causes an allergic reaction. </t>
  </si>
  <si>
    <t>Allergies</t>
  </si>
  <si>
    <t xml:space="preserve">Drug (medicine)| 
Food| 
Insects that sting (bee, wasp, fire ant); bite (mosquito, tick); or are household pests (cockroach and dust mite)| 
Latex| 
Mold| 
Pet (dog or cat urine, saliva and dander)| 
Pollen| 
Other, specify| 
None </t>
  </si>
  <si>
    <t>A drug product that contains one or more active and/or inactive ingredients; it is intended to treat, prevent or alleviate the symptoms of disease. This term does not refer to the individual ingredients that make up the product.|C459|
A group of materials of either plant, animal or artificial origin containing essential body nutrients that can be ingested by an organism to produce energy, stimulate growth, and maintain life.|C62695|
A taxonomic class of arthropods that includes praying mantises, dragonflies, grasshoppers, true bugs, flies, bees, wasps, ants, butterflies, moths, and beetles.|C14227|
Any of the monomers, resins, solvents, emulsifiers, intermediates, additives, and others used in the manufacture of rubber and rubber products. Excess deaths from bladder, stomach, lung, hematopoietic, and other cancers have occurred among workers involved in the manufacture of rubber products.|C122564|
A very large group of microscopic fungi that live on plant or animal matter. Most are filamentous organisms and produce spores that can be air-, water-, or insect-borne.|C28266|
A living organism that has membranous cell walls, requires oxygen and organic foods, and is capable of voluntary movement, as distinguished from a plant or mineral.|C14182|
The male genetic material of a seed plant contained in the anther, usually appearing as fine grains or dust.|C79660|
A directive to indicate a response not listed.|C157106|
No person or thing, nobody, not any.|C41132|</t>
  </si>
  <si>
    <t>C459|
C62695|
C14227|
C122564|
C28266|
C14182|
C79660|
C157106|
C41132|</t>
  </si>
  <si>
    <t xml:space="preserve">A textual description, other than previously specified, of substance that causes an allergic reaction. </t>
  </si>
  <si>
    <t xml:space="preserve">FDA 
CDC 
WHO 
WHO COVID Form CDE:  
7365544 
https://cdebrowser.nci.nih.gov/cdebrowserClient/cdeBrowser.html#/search?publicId=7365544&amp;version=1.0 </t>
  </si>
  <si>
    <t>The indicator of whether a person traveled 14 days prior to onset of symptoms.</t>
  </si>
  <si>
    <t>Yes| 
No| 
Unknown|</t>
  </si>
  <si>
    <t xml:space="preserve">http://hl7.org/fhir/STU3/valueset-jurisdiction.html 
Or ISO Country Codes  and  state  codes </t>
  </si>
  <si>
    <t>The constituent administrative district of a nation which was the place to which person traveled.</t>
  </si>
  <si>
    <t>AL|
AK|
AZ|
AR|
CA|
CO|
CT|
DC|
DE|
FL|
GA|
HI|
ID|
IL|
IN|
IA|
KS|
KY|
LA|
ME|
MD|
MA|
MI|
MN|
MS|
MO|
MT|
NE|
NV|
NH|
NJ|
NM|
NY|
NC|
ND|
OH|
OK|
OR|
PA|
RI|
SC|
SD|
TN|
TX|
UT|
VT|
VA|
WA|
WV|
WI|
WY|
AS|
GU|
MH|
PR|
UM|
VI|
Unknown| - SHERITA, THIS WAS NOT ON THE OLD LIST SO NEEDS TO BE ADDED TO OTHER 2 CELLS</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</si>
  <si>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
Not known, observed, recorded; or reported as unknown by the data contributor.|C17998|</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</si>
  <si>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
C17998|</t>
  </si>
  <si>
    <t xml:space="preserve">The ISO 3155 code for country or collective generic term that refers here to a wide variety of dependencies, areas of special sovereignty, uninhabited islands, and other entities in addition to the traditional countries or independent states  which was the place to which person traveled. </t>
  </si>
  <si>
    <t xml:space="preserve">Unkown
plus
Value List by reference:
http://hl7.org/fhir/STU3/valueset-jurisdiction.html, in section "4.3.1.47.2 Expansion", has 362 country codes in the ISO code system "urn:iso:std:iso:3166"  </t>
  </si>
  <si>
    <t xml:space="preserve">Not known, observed, recorded; or reported as unknown by the data contributor.|C17998|
http://hl7.org/fhir/STU3/valueset-jurisdiction.html, in section "4.3.1.47.2 Expansion", has 362 country codes in the ISO code system "urn:iso:std:iso:3166"  </t>
  </si>
  <si>
    <t xml:space="preserve">C17998|
http://hl7.org/fhir/STU3/valueset-jurisdiction.html, in section "4.3.1.47.2 Expansion", has 362 country codes in the ISO code system "urn:iso:std:iso:3166"  </t>
  </si>
  <si>
    <t xml:space="preserve">http://hl7.org/fhir/STU3/valueset-jurisdiction.html, in section "4.3.1.47.2 Expansion", has 362 country codes in the ISO code system "urn:iso:std:iso:3166"  </t>
  </si>
  <si>
    <t xml:space="preserve">FDA 
WHO  
 </t>
  </si>
  <si>
    <t>The date of arrival which is within 14 days prior to illness.</t>
  </si>
  <si>
    <t xml:space="preserve">FDA 
WHO  
7365547	 </t>
  </si>
  <si>
    <t>The date of return which is within 14 days prior to illness.</t>
  </si>
  <si>
    <t>COVID-19 Medication Pre-mature Discontinuation Reason</t>
  </si>
  <si>
    <t xml:space="preserve">FDA (for trials) 
Specification Derived from NIAID </t>
  </si>
  <si>
    <t>An explanation for halting medication (early) that was prescribed for acute respiratory syndrome coronavirus 2 (SARS-CoV-2).</t>
  </si>
  <si>
    <t xml:space="preserve">Reason medication was discontinued, select all that apply. </t>
  </si>
  <si>
    <t xml:space="preserve">COVID-19 Infection (C171133)
Medication (C459)
Too Early (C133441)
Discontinue (C25484)
Reason (C25638)
</t>
  </si>
  <si>
    <t>COVID-19 Medication Discontinuation</t>
  </si>
  <si>
    <t>Select all that apply  
Due to Adverse Event| 
Voluntary withdrawal, specify| 
Withdrawal by physician, specify|  
Death, specify | 
Pregnancy| 
Transferred to another hospital|  
Discharged| 
Medication became unavailable| 
Cost of medication| 
Other, specify| 
Unknown|</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</si>
  <si>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procedure(s).|C41331|
Someone who takes part in an activity.: To cease active participation in; remove from active use.|C29867:C38061(Primary)|
A position, opinion or judgment reached after consideration by a physician with reference to subject.|C48250|
The absence of life or state of being dead.|C26554|
The state or condition of having a developing embryo or fetus in the body (uterus), after union of an ovum and spermatozoon, during the period from conception to birth.|C25742|
The act of conveying or transporting from one place to another.:Used as a function word to indicate direction, purpose, or movement:Different than the one(s) previously specified or mentioned.:An institution that provides medical, surgical, or psychiatric care and treatment for the sick or the injured.|C48167:C65107:C17649:C16696|
The release of a patient from a course of care.|C25166|
A drug product that contains one or more active and/or inactive ingredients; it is intended to treat, prevent or alleviate the symptoms of disease. This term does not refer to the individual ingredients that make up the product.:The desired information is not available.|C459:C126101|
A drug product that contains one or more active and/or inactive ingredients; it is intended to treat, prevent or alleviate the symptoms of disease. This term does not refer to the individual ingredients that make up the product.:The amount paid, charged, or engaged to be paid, for purchasing goods, services and financial instruments.|C459:C69088|
A directive to indicate a response not listed.|C157106|
Not known, not observed, not recorded, or refused|C17998|</t>
  </si>
  <si>
    <t>C41331|
C29867:C38061(Primary)|
C48250|
C26554|
C25742|
C48167:C65107:C17649:C16696|
C25166|
C459:C126101|
C459:C69088|
C157106|
C17998|</t>
  </si>
  <si>
    <t>COVID; Outcomes; Medications</t>
  </si>
  <si>
    <t>COVID-19 Medication Pre-mature Discontinuation Specify Other Reason</t>
  </si>
  <si>
    <t>An explanation for halting medication (early) that was prescribed for acute respiratory syndrome coronavirus 2 (SARS-CoV-2) other than those previously specified.</t>
  </si>
  <si>
    <t>Specify other reason medication was discontinued pre-maturely</t>
  </si>
  <si>
    <t>COVID-19 Infection (C171133)
Medication (C459)
Too Early (C133441)
Discontinue (C25484)
Specify Other (C157106)
Reason (C25638)</t>
  </si>
  <si>
    <t>Medication Discontinued Date</t>
  </si>
  <si>
    <t xml:space="preserve">NIAID </t>
  </si>
  <si>
    <t xml:space="preserve">The date (DDMMYYYY) the medication was stopped or ended, permanently or temporarily.
DDMMYYYY| 
</t>
  </si>
  <si>
    <t>What date was the medication prematurely discontinued?</t>
  </si>
  <si>
    <t xml:space="preserve">Medication (C459)
Discontinue (C25484)
Date (C25164)
</t>
  </si>
  <si>
    <t>Medication Discontinued Date Unknown Indicator</t>
  </si>
  <si>
    <t>The indicator of whether the date for medication being discontinued was known.</t>
  </si>
  <si>
    <t>Was the date when the medication was discontinued unknown?</t>
  </si>
  <si>
    <t xml:space="preserve">Medication (C459)
Discontinue (C25484)
Date (C25164)
Unknown (C17998)
Indicator (C25180)
</t>
  </si>
  <si>
    <t>Outcomes - Part 1</t>
  </si>
  <si>
    <t xml:space="preserve">WG 
NCI has a CDE if we want to standardize it  
https://cdebrowser.nci.nih.gov/cdebrowserClient/cdeBrowser.html#/search?publicId=6587769&amp;version=1.0 </t>
  </si>
  <si>
    <t>The indicator of whether a new or revised end of life instructions or Do Not Resuscitate (DNR) were made during hospitalization.</t>
  </si>
  <si>
    <t>Do Not Resuscitate Order (C93313)
New (C25586)
Update (C25710)
During (C25490)
Hospitalization (C25179)
Indicator (C25180)</t>
  </si>
  <si>
    <t>End of Life Instructions</t>
  </si>
  <si>
    <t xml:space="preserve">WG (Josh) 
https://www.uclahealth.org/advance-care-planning/what-is-a-polst  </t>
  </si>
  <si>
    <t xml:space="preserve">The indicator of whether there was a medical order form, signed by a medical professional, that outlines a plan for end of life care that reflects both a patient's preferences concerning care at life's end and a physician's judgment based on a medical evaluation. 
</t>
  </si>
  <si>
    <t>Physician Orders for Life Sustaining Treatment (C176984) 
Present (C25626)
Indicator (C25180)</t>
  </si>
  <si>
    <t xml:space="preserve">NCI 
caDSR Public ID:  3125302, V1.1  (https://cdebrowser.nci.nih.gov/cdebrowserClient/cdeBrowser.html#/search?publicId=3125302&amp;version=1.1)
NIAID  
(NINDS Common Data Elements - https://www.commondataelements.ninds.nih.gov/cde-catalog) </t>
  </si>
  <si>
    <t xml:space="preserve">The name that describes the Common Terminology Criteria for Adverse Events (CTCAE),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t>
  </si>
  <si>
    <t>Adverse Events</t>
  </si>
  <si>
    <t xml:space="preserve">Adverse Event Term (v4.0) 
Value Domain includes 790 PVs 
Examples include: 
Abdominal distension 
Abdominal infection 
Abdominal pain 
Abdominal soft tissue necrosis 
Abducens nerve disorder 
Accessory nerve disorder 
Etc. </t>
  </si>
  <si>
    <t>790 Terms on Public ID 3125303: https://cdebrowser.nci.nih.gov/cdebrowserClient/cdeBrowser.html#/search?publicId=3125302&amp;version=1.1
A disorder characterized by swelling of the abdomen.
A disorder characterized by an infectious process involving the abdominal cavity.
A disorder characterized by a sensation of marked discomfort in the abdominal region.
https://cdebrowser.nci.nih.gov/cdebrowserClient/cdeBrowser.html#/search?publicId=3125302&amp;version=1.1
https://cdebrowser.nci.nih.gov/cdebrowserClient/cdeBrowser.html#/search?publicId=3125302&amp;version=1.2
https://cdebrowser.nci.nih.gov/cdebrowserClient/cdeBrowser.html#/search?publicId=3125302&amp;version=1.3
https://cdebrowser.nci.nih.gov/cdebrowserClient/cdeBrowser.html#/search?publicId=3125302&amp;version=1.4</t>
  </si>
  <si>
    <t>790 Terms on Public ID 3125303: https://cdebrowser.nci.nih.gov/cdebrowserClient/cdeBrowser.html#/search?publicId=3125302&amp;version=1.1</t>
  </si>
  <si>
    <t>https://cdebrowser.nci.nih.gov/cdebrowserClient/cdeBrowser.html#/search?publicId=3125302&amp;version=1.1</t>
  </si>
  <si>
    <t>NIAID </t>
  </si>
  <si>
    <t>The indication of whether the adverse event was related to treatment.</t>
  </si>
  <si>
    <t>Not related| 
Related|</t>
  </si>
  <si>
    <t>An operation in which a term denies or inverts the meaning of another term or construction.:A state of connectedness between people, objects, or events; to be associated or connected with something.|C25594:C25648|
A state of connectedness between people, objects, or events; to be associated or connected with something.|C25648|</t>
  </si>
  <si>
    <t>C25594:C25648|
C25648|</t>
  </si>
  <si>
    <t xml:space="preserve">The indication of whether the adverse event was due to an abnormality that was evident at birth or during the neonatal period. 
</t>
  </si>
  <si>
    <t>Yes|  
No|  
Not Applicable|  
Unknown|</t>
  </si>
  <si>
    <t>The affirmative response to a question|C49488|
The non-affirmative response to a question|C82475|
Determination of a value is not relevant in the current context.|C48660|
Not known, not observed, not recorded, or refused|C17998|</t>
  </si>
  <si>
    <t>C49488|
C82475|
C48660|
C17998|</t>
  </si>
  <si>
    <t xml:space="preserve">NIAID 
OMOP/N3C 
NHLBI  
NINDS </t>
  </si>
  <si>
    <t>The date on which patient first experienced the adverse event.</t>
  </si>
  <si>
    <t>The time which patient first experienced the adverse event.</t>
  </si>
  <si>
    <t>The date on which patient last experienced the adverse event.</t>
  </si>
  <si>
    <t>Analysts</t>
  </si>
  <si>
    <t>The time which patient last experienced the adverse event.</t>
  </si>
  <si>
    <t xml:space="preserve">An indicator of whether or not adverse event is ongoing. </t>
  </si>
  <si>
    <t xml:space="preserve">NCI (caDSR 2944515) </t>
  </si>
  <si>
    <t xml:space="preserve">A grade of severity for the adverse event.
</t>
  </si>
  <si>
    <t>Absent Adverse Event| 
Mild Adverse Event| 
Moderate Adverse Event| 
Severe Adverse Event| 
Death Related to Adverse Event| 
Life Threatening Adverse Event|</t>
  </si>
  <si>
    <t>An operation in which a term denies or inverts the meaning of another term or construction.: Subjective evidence of disease perceived by the patient.|C25594:C4876(Primary)|
Gentle or temperate in nature or degree.|C70666|
The quality of being within reasonable or average limits; not excessive or extreme.|C61376|
Intensely or extremely bad or unpleasant in degree, quality, or extent; life threatening.|C70667|
The termination of life associated with an adverse event.|C48275|
A situation that imperils the existence of an entity.|C82508|</t>
  </si>
  <si>
    <t>C25594:C4876(Primary)|
C70666|
C61376|
C70667|
C48275|
C82508|</t>
  </si>
  <si>
    <t xml:space="preserve">HL7 
Encounter.hospitalization.admitSource </t>
  </si>
  <si>
    <t xml:space="preserve">A textual description for location origin prior to hospitalization.
Refer to HL7 https://hl7.org/fhir/2018Jan/valueset-encounter-admit-source.html </t>
  </si>
  <si>
    <t>Hospitalization Admission Source</t>
  </si>
  <si>
    <t>Transferred from other hospital| 
From accident/emergency department| 
From outpatient department| 
Born in hospital| 
General Practitioner referral| 
Medical Practitioner/physician referral| 
From nursing home| 
From psychiatric hospital| 
From rehabilitation facility| 
Self| 
Other, Specify|</t>
  </si>
  <si>
    <t>The act of conveying or transporting from one place to another.:Used to indicate a specified place or time as a starting point; used to indicate a source, cause, agent, or instrument.:Different than the one(s) previously specified or mentioned.:An institution that provides medical, surgical, or psychiatric care and treatment for the sick or the injured.|C48167:C25516:C17649:C16696|
Used to indicate a specified place or time as a starting point; used to indicate a source, cause, agent, or instrument:An unforeseen and unplanned event or circumstance frequently causing loss or injury.:The section of a hospital or clinic staffed and equipped to provide immediate medical treatment.|C25516:C34340:C53513|
Used to indicate a specified place or time as a starting point; used to indicate a source, cause, agent, or instrument:Outpatient Treatment Facility (no definition)|C25516:C53549|
An institution that provides medical, surgical, or psychiatric care and treatment for the sick or the injured.:The event of being born.|C16696:C25155|
A medical specialty that provides comprehensive health care for all members of a family regardless of age or sex.:Sending a patient from one practitioner to another for health care services.|C89796:C52582|
 A doctor; a person who has been educated, trained, and licensed to practice the art and science of medicine; a practitioner of medicine, as contrasted with a surgeon.:Sending a patient from one practitioner to another for health care services.|C25741:C52582|
Used to indicate a specified place or time as a starting point; used to indicate a source, cause, agent, or instrument: A residential health care facility for persons with chronic illness or disability.|C25516:C53533|
Used to indicate a specified place or time as a starting point; used to indicate a source, cause, agent, or instrument:A place designed and staffed to house and treat individuals that need assistance with mental dysfunctions.|C25516:C53536|
Used to indicate a specified place or time as a starting point; used to indicate a source, cause, agent, or instrument:A healthcare facility designed for improving, maintaining, or restoring physical strength, cognition, or mobility.|C25516:C53535|
The individual as the object of his own reflective consciousness.|C25200|
A directive to indicate a response not listed.|C157106|</t>
  </si>
  <si>
    <t>C48167:C25516:C17649:C16696|
C25516:C34340:C53513|
C25516:C53549|
C16696:C25155|
C89796:C52582|
C25741:C52582|
C25516:C53533|
C25516:C53536|
C25516:C53535|
C25200|
C157106|</t>
  </si>
  <si>
    <t>Hospitalization Admission Source Specify Other Type</t>
  </si>
  <si>
    <t xml:space="preserve">A textual description for location origin prior to hospitalization other than those previously specified.
Refer to HL7 https://hl7.org/fhir/2018Jan/valueset-encounter-admit-source.html </t>
  </si>
  <si>
    <t>Specify other admitting source type</t>
  </si>
  <si>
    <t xml:space="preserve">Hospitalization (C25179)
Admission (C25385)
Source (C25683)
Specify Other (C157106)
Type (C25284)
</t>
  </si>
  <si>
    <t xml:space="preserve">CDC  
(caDSR 5170973) 
WHO 
FDA </t>
  </si>
  <si>
    <t xml:space="preserve">The indicator of whether or not a hospital intensive care unit admission occurred. 
</t>
  </si>
  <si>
    <t>Intensive Care Unit Admission</t>
  </si>
  <si>
    <t xml:space="preserve">Yes| 
No| 
Unknown| 
Not Applicable| </t>
  </si>
  <si>
    <t>The affirmative response to a question|C49488|
The non-affirmative response to a question|C82475|
Not known, not observed, not recorded, or refused|C17998|
Determination of a value is not relevant in the current context.|C48660|</t>
  </si>
  <si>
    <t>C49488|
C82475|
C17998|
C48660|</t>
  </si>
  <si>
    <t xml:space="preserve">FDA 
caDSR Public ID:  2182737, V1.0 
Long Name:  Hospital Intensive Care Unit Admission Day Count 
VD is non-enumerated 
Data Type: Number 
No unit of measure cDays is baked into the meaning 
Whole days only are used/counted in hospital ADT system </t>
  </si>
  <si>
    <t>The number of days a patient was admitted to health care facility unit that provides intensive care.
This CDE can be either calculated by subtracting the date of admission to ICU from the date of transfer out of ICU during data from the verified record.</t>
  </si>
  <si>
    <t>Number of days being treated as a patient in a hospital.
This CDE can be calculated by subtracting the "Hospitalization Date" from the "Discharge Date", both Tier 1 CDEs.</t>
  </si>
  <si>
    <t xml:space="preserve">HL7 </t>
  </si>
  <si>
    <t xml:space="preserve">A textual description of treatment setting or the surroundings or environment within which the subject receives therapeutic treatment. 
</t>
  </si>
  <si>
    <t>Healthcare Setting</t>
  </si>
  <si>
    <t>Pharmacy|	 
School| 
Homeless Shelter| 
Indian Health Service Free-standing Facility| 
Indian Health Service Provider-based Facility| 
Tribal 638 Free-Standing Facility|	 
Tribal 638 Provider-Based Facility|	 
Prison/Correctional Facility| 
Office| 
Home|	 
Assisted Living Facility| 
Group Home|	 
Mobile Unit|	 
Off Campus-Outpatient Hospital|	 
Urgent Care Facility|	 
Inpatient Hospital| 
Ambulance  — Land| 
Cruised Ship| 
None| 
Other, specify|</t>
  </si>
  <si>
    <t>A commercial or private facility where medications are prepared, dispensed and/or sold.|C114863|
An educational institution.|C17118|
Without a stable or permanent residence.:Temporary housing for displaced or at-risk persons.|C85868:C85863|
An agency within the Department of Health and Human Services. It is responsible for providing comprehensive health services to American Indians and Alaska Natives through IHS and tribally contracted hospitals, health centers, school health centers, and health stations.:A facility that provides medical care that can be safely performed without requiring inpatient hospital care.|C68716:C105743|
An agency within the Department of Health and Human Services. It is responsible for providing comprehensive health services to American Indians and Alaska Natives through IHS and tribally contracted hospitals, health centers, school health centers, and health stations.:Persons who provides health care as part of their job responsibilities: or a person or organization who is licensed to supply health care.:The buildings and organizations where healthcare services are provided.|C68716:C16666:C21541|
A person who belongs naturally to a place in the sense of long-term family origins. The term is used specifically to refer to aboriginal populations, e.g. Aborigine in Australia; as well as to identify the majority population, e.g. in the UK it is an alternative to the White.: A taxonomic category below subfamily and above genus.:A facility that provides medical care that can be safely performed without requiring inpatient hospital care.|C41152:C62702:C105743|
A person who belongs naturally to a place in the sense of long-term family origins. The term is used specifically to refer to aboriginal populations, e.g. Aborigine in Australia; as well as to identify the majority population, e.g. in the UK it is an alternative to the White.:A taxonomic category below subfamily and above genus.:Persons who provides health care as part of their job responsibilities: or a person or organization who is licensed to supply health care.:The buildings and organizations where healthcare services are provided.|C41152:C62702:C16666:C21541|
 An institution where persons are confined for punishment and to protect the public.|C85862|
 A medical facility where a doctor sees and treats patients.|C16988|
A person's permanent place of residence.|C18002|
A residence facility for individuals who are able to attend to most of their personal and medical care, but who need oversight and support services, including some on-sight medical services.|C154425|
Any number of entities (members) considered as a unit.:A person's permanent place of residence.|C43359:C18002|
Location (mobile) where healthcare service was delivered. (Metathesaurus definition)|C53523|
NO DEFINITION|C53549|
A healthcare facility that provides immediate and semi-urgent healthcare and treatment for the sick or the injured who do not have a life-threatening condition.|C53528|
A patient who is residing in the hospital where he is being treated.:An institution that provides medical, surgical, or psychiatric care and treatment for the sick or the injured.|C25182:C16696|
 Relating to the study or practice of medicine.:Any device designed to move something.|C25261:C50233|
Of considerable or relatively great size, extent, or capacity.:H2O, a clear, colorless, odorless, tasteless liquid that freezes into ice below 0 degrees centigrade and boils above 100 degrees centigrade.:Any device designed to move something.|C49508:C65147:C50233|
No person or thing, nobody, not any.|C41132|
A directive to indicate a response not listed.|C157106|</t>
  </si>
  <si>
    <t>C114863|
C17118|
C85868:C85863|
C68716:C105743|
C68716:C16666:C21541|
C41152:C62702:C105743|
C41152:C62702:C16666:C21541|
C85862|
C16988|
C18002|
C154425|
C43359:C18002|
C53523|
C53549|
C53528|
C25182:C16696|
C25261:C50233|
C49508:C65147:C50233|
C41132|
C157106|</t>
  </si>
  <si>
    <t>Healthcare Setting Specify Other Type</t>
  </si>
  <si>
    <t xml:space="preserve">A textual description of treatment setting other than those previously specified.
</t>
  </si>
  <si>
    <t>Specify other healthcare setting</t>
  </si>
  <si>
    <t>Treatment Setting (C124444)
Specify Other (C157106)
Type (C25284)</t>
  </si>
  <si>
    <t xml:space="preserve">FDA (list not specified by FDA) </t>
  </si>
  <si>
    <t xml:space="preserve">A textual description for the patient. </t>
  </si>
  <si>
    <t>Inpatient| 
Outpatient| 
Observation status| 
Other, Specify|</t>
  </si>
  <si>
    <t>A patient who is residing in the hospital where he is being treated.|C25182|
A patient who comes to a healthcare facility for diagnosis or treatment but is not admitted for an overnight stay.|C28293|
A patient encounter where the patient receives short-term treatment in a hospital but is not admitted and remains classified as an outpatient.|C150761|
A directive to indicate a response not listed.|C157106|</t>
  </si>
  <si>
    <t>C25182|
C28293|
C150761|
C157106|</t>
  </si>
  <si>
    <t>Patient Specify Other Status</t>
  </si>
  <si>
    <t>A textual description for the patient other than those previously specified.</t>
  </si>
  <si>
    <t>Specify other patient type</t>
  </si>
  <si>
    <t xml:space="preserve">Patient (C16960)
Specify Other (C157106)
Status (C25688)
</t>
  </si>
  <si>
    <t xml:space="preserve">Treating Healthcare Facility Name  </t>
  </si>
  <si>
    <t xml:space="preserve">WHO </t>
  </si>
  <si>
    <t>The name that describes the facility where patient is being treated.</t>
  </si>
  <si>
    <t xml:space="preserve">What is the facility name where the patient was treated? </t>
  </si>
  <si>
    <t>Treating (C25705)
Healthcare Facility (C21541)
Name (C42614)</t>
  </si>
  <si>
    <t xml:space="preserve">A textual description of location testing of a positive-sense single-stranded RNA virus in the genus Betacoronavirus (SARS Coronavirus 2).
Recommendation:  include answers in order provided as a process of elimination using the terms as described will hopefully eliminate multiple possible entries.
</t>
  </si>
  <si>
    <t>SARS-CoV-2 Test Processing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</si>
  <si>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</si>
  <si>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A set of people with some shared element. The substance of shared element varies widely, from geography to a situation to interest to lives and values. The term is widely used to evoke sense of collectivity:Transportation in a vehicle as a passenger.:Used to indicate a limit or boundary.|C16453:C141290:C64643|
A set of people with some shared element. The substance of shared element varies widely, from geography to a situation to interest to lives and values. The term is widely used to evoke sense of collectivity.:A healthcare facility where an individual can visit a medical professional without needing an appointment.:Location (mobile) where healthcare service was delivered. (Metathesaurus definition)|C16453: C177655:C53523|
A set of people with some shared element. The substance of shared element varies widely, from geography to a situation to interest to lives and values. The term is widely used to evoke sense of collectivity.:A structure that has a roof and walls and stands more or less permanently in one place.|C16453:C80231|
A commercial or private facility where medications are prepared, dispensed and/or sold.|C114863|
A commercial or private facility where medications are prepared, dispensed and/or sold.:The term is widely used to evoke sense of collectivity.:A structure that has a roof and walls and stands more or less permanently in one place.|C114863:C80231||
The buildings and organizations where healthcare services are provided.|C16453|
A facility equipped and competent to conduct scientific experiments, observations, tests, investigations, and/or to manufacture chemicals or medical products.|C37984|
A person's permanent place of residence.|C18002|
Any number of entities (members) considered as a unit.|C43359|
Not known, not observed, not recorded, or refused|C17998|
A directive to indicate a response not listed.|C157106|</t>
  </si>
  <si>
    <t>C16453:C141290:C64643|
C16453: C177655:C53523|
C16453:C80231|
C114863|
C114863:C80231||
C16453|
C37984|
C18002|
C43359|
C17998|
C157106|</t>
  </si>
  <si>
    <t>SARS-CoV-2 Test Specify Other Processing Location Type</t>
  </si>
  <si>
    <t>A textual description of location testing of a positive-sense single-stranded RNA virus in the genus Betacoronavirus (SARS Coronavirus 2) other than those previously specified.</t>
  </si>
  <si>
    <t>Specify other testing location type</t>
  </si>
  <si>
    <t xml:space="preserve">SARS Coronavirus 2 (C169076)
Test (C47891)
Specify Other (C157106)
Processing (C48177)
Location (C25341)
Type (C25284) </t>
  </si>
  <si>
    <t xml:space="preserve">FDA 
(based on FDA but expanded to include the list of symptoms from Tier 1) 
Check for HL7 duration ranges  </t>
  </si>
  <si>
    <t xml:space="preserve">A textual description of symptom perceived by patient before diagnosis. </t>
  </si>
  <si>
    <r>
      <t>What symptoms were present prior to diagnosis?
For each item:  
Duration value, and Duration units (hours, days, weeks, months)</t>
    </r>
    <r>
      <rPr>
        <strike/>
        <sz val="10"/>
        <color theme="1"/>
        <rFont val="Arial"/>
        <family val="2"/>
      </rPr>
      <t xml:space="preserve"> </t>
    </r>
  </si>
  <si>
    <t>Symptom Duration Before Diagnosis</t>
  </si>
  <si>
    <t xml:space="preserve">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
Altered level of consciousness/confusion|
Intercostal retractions (lower chest wall indrawing)| </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</si>
  <si>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
A level of awareness and arousal other than normal.:A mental state characterized by a lack of clear and orderly thought and behavior.|C121627:C37928|
The marked inward movement of the muscles between the ribs during inhalation, indicating that there is reduced pressure in the thoracic cavity, and which can be a sign of breathing difficulties.|C87087|</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</si>
  <si>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
C121627:C37928|
C87087|</t>
  </si>
  <si>
    <t xml:space="preserve">A textual description of symptom perceived by patient before diagnosis other than those previously specified. </t>
  </si>
  <si>
    <t xml:space="preserve">FDA </t>
  </si>
  <si>
    <t>The period of time the symptom was perceived by patient before diagnosis.
This value can be calculated by subtracting the Diagnosis Date from Symptom Onset Date, both Tier 1 CDEs.</t>
  </si>
  <si>
    <t>The unit of measure for the quantity of time that person had symptom before diagnosis.</t>
  </si>
  <si>
    <t>Hour|
Day|
Week|
Month|
Year|</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</si>
  <si>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
One of the 12 divisions of a year as determined by a calendar. It corresponds to the unit of time of approximately to one cycle of the moon's phases, about 30 days or 4 weeks.|C29846|
A period of time that it takes for Earth to make a complete revolution around the sun, approximately 365 days; a specific one year period.|C29848|</t>
  </si>
  <si>
    <t>C25529|
C25301|
C29844|
C29846|
C29848|</t>
  </si>
  <si>
    <t xml:space="preserve">WHO 
(derived from WHO question) </t>
  </si>
  <si>
    <t>The indicator that whether or not symptom was perceived at the same as testing.</t>
  </si>
  <si>
    <t>Yes (Symptomatic)| 
No (Asymptomatic)|
Unknown|</t>
  </si>
  <si>
    <t xml:space="preserve">A textual description of symptom perceived by patient after diagnosis. </t>
  </si>
  <si>
    <t>Symptom Duration After Diagnosis</t>
  </si>
  <si>
    <t xml:space="preserve">A textual description of symptom perceived by patient after diagnosis other than those previously specified. </t>
  </si>
  <si>
    <t>The period of time the symptom was perceived by patient after diagnosis.</t>
  </si>
  <si>
    <t>The unit of measure for the quantity of time that person had symptom after diagnosis.</t>
  </si>
  <si>
    <t>Derived From FDA Post-Discharge Symptoms</t>
  </si>
  <si>
    <t xml:space="preserve">A textual description of symptom perceived by patient discharge or at time of release from a course of care. 
</t>
  </si>
  <si>
    <t>Symptoms at Discharge</t>
  </si>
  <si>
    <t>Symptom at Discharge Specify Other Type</t>
  </si>
  <si>
    <t xml:space="preserve">A textual description of symptom perceived by patient discharge other than those previously specified. 
</t>
  </si>
  <si>
    <t>Specify other sumptom at discharge</t>
  </si>
  <si>
    <t>Patient Discharge (C25166) 
Symptom (C4876)
Specify Other (C157106)
Type (C25284)</t>
  </si>
  <si>
    <t>Symptom at Discharge Occurrence Indicator</t>
  </si>
  <si>
    <t xml:space="preserve">A indication of whether the symptom occurred at time of discharge. </t>
  </si>
  <si>
    <t>For each item: Yes|No|Unknown</t>
  </si>
  <si>
    <t>Patient Discharge (C25166) 
Symptom (C4876)
Occurrence Indicator (C127786)</t>
  </si>
  <si>
    <t>A textual description of symptom perceived by patient which are worsening.</t>
  </si>
  <si>
    <t>Symptom Exacerbation</t>
  </si>
  <si>
    <t>Symptom Exacerbation Specify Other Type</t>
  </si>
  <si>
    <t xml:space="preserve">A textual description of symptom perceived by patient which are worsening other than those previously specified. </t>
  </si>
  <si>
    <t>Specify other symptom exacerbated</t>
  </si>
  <si>
    <t>Exacerbation (C124138)
Symptom (C4876)
Specify Other (C157106)
Type (C25284)</t>
  </si>
  <si>
    <t xml:space="preserve">A indication of whether the symptom was getting worse. </t>
  </si>
  <si>
    <t xml:space="preserve">A indication of whether there is simultaneous infection of a host by multiple pathogen species. 
WG SS Note: Assuming this is asking if there were any other infections acquired by the patient along with COVID-19 diagnosis </t>
  </si>
  <si>
    <t xml:space="preserve">A indication of whether there is a secondary infection that occurs during an existing infection, or immediately following a previous infection, especially when caused by microorganisms that are resistant or have become resistant to the antibiotics used earlier.
https://en.wikipedia.org/wiki/Superinfection  
A superinfection is a second infection superimposed on an earlier one, especially by a different microbial agent of exogenous or endogenous origin, that is resistant to the treatment being used against the first infection. </t>
  </si>
  <si>
    <t>COVID-19 Reinfection Present</t>
  </si>
  <si>
    <t>A indication of whether there is a second infection by acute infection of the respiratory tract that is caused by the severe acute respiratory syndrome coronavirus 2 (SARS-CoV-2).</t>
  </si>
  <si>
    <t>Was patient reinfected with COVID?</t>
  </si>
  <si>
    <t xml:space="preserve">COVID-19 Infection (C171133)
Reinfection (C177387)
Present (C25626)
</t>
  </si>
  <si>
    <t xml:space="preserve">A textual description of test specimen collection location for SARS-CoV-2 (a positive-sense single-stranded RNA virus in the genus Betacoronavirus).
Recommendation:  include answers in order provided as a process of elimination using the terms as described will hopefully eliminate multiple possible entries.
</t>
  </si>
  <si>
    <t>SARS Coronavirus 2 (C169076)
Test (C47891)
Specimen (C19157)
Collection (C25453)
Location (C25341)
Type (C25284)</t>
  </si>
  <si>
    <t>SARS-CoV-2 Test Specimen Collection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</si>
  <si>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</si>
  <si>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 xml:space="preserve">SARS-CoV-2 Test Specify Other Specimen Collection Location Type </t>
  </si>
  <si>
    <t>A textual description of test specimen collection location for SARS-CoV-2 (a positive-sense single-stranded RNA virus in the genus Betacoronavirus)  other than those previously specified.</t>
  </si>
  <si>
    <t>Specify other location type or setting for the specimen collection</t>
  </si>
  <si>
    <t xml:space="preserve">SARS Coronavirus 2 (C169076)
Test (C47891)
Specify Other (C157106)
Specimen (C19157)
Collection (C25453)
Location (C25341)
Type (C25284)
</t>
  </si>
  <si>
    <t>Home SARS-CoV-2 Test Name</t>
  </si>
  <si>
    <t>The name that describes the SARS-CoV-2 (a positive-sense single-stranded RNA virus in the genus Betacoronavirus) home test.</t>
  </si>
  <si>
    <t>What home test was used?</t>
  </si>
  <si>
    <t>Home (C18002)
SARS Coronavirus 2 (C169076)
Test (C47891)
Name (C42614)</t>
  </si>
  <si>
    <t>Home SARS-CoV-2 Test</t>
  </si>
  <si>
    <t>Avid| 
Ellume|
Pixel|
Abbott|
Lucira|
Quest Diagnostics|
Quidel|
Cue|
EverlyWell|
LetsGetChecked|
Phosphorus| 
Hims and Hers|
Picture|
Vitagene|
QuickVue|
Other, Specify|</t>
  </si>
  <si>
    <t>Company name that makes an at-home COVID-19 test kit.
A directive to indicate a response not listed.|C157106|</t>
  </si>
  <si>
    <t>C157106|</t>
  </si>
  <si>
    <t>Home SARS-CoV-2 Test Specify Other Name</t>
  </si>
  <si>
    <t>The name that describes the SARS-CoV-2 (a positive-sense single-stranded RNA virus in the genus Betacoronavirus) home test other than those previously specified.</t>
  </si>
  <si>
    <t>Specify other home test name</t>
  </si>
  <si>
    <t>Home (C18002)
SARS Coronavirus 2 (C169076)
Specify Other (C157106)
Test (C47891)
Name (C42614)</t>
  </si>
  <si>
    <t>NIAID</t>
  </si>
  <si>
    <t>The date of specimen collection.</t>
  </si>
  <si>
    <t>Sample Collection Time</t>
  </si>
  <si>
    <t>The time of specimen collection.</t>
  </si>
  <si>
    <t>What time was the sample collected?</t>
  </si>
  <si>
    <t xml:space="preserve">Specimen (C19157)
Collection (C25453)
Time (C25207)
</t>
  </si>
  <si>
    <t>https://www.fda.gov/medical-devices/coronavirus-disease-2019-covid-19-emergency-use-authorizations-medical-devices/vitro-diagnostics-euas</t>
  </si>
  <si>
    <t xml:space="preserve">The name that describes test manufacturer for the  SARS-CoV-2 (a positive-sense single-stranded RNA virus in the genus Betacoronavirus) test. </t>
  </si>
  <si>
    <t>SARS-CoV-2 Test Manufacturer</t>
  </si>
  <si>
    <t xml:space="preserve">There are 251 manufacturers listed on the FDA 
In addition to the lists provided, "other, specify" should be utilized for capture other manufacturers.
Here are some examples:
Sherlock Biosciences|
SML GENETREE|
PerkinElmer|
CDC|
Fluidigm|
Cepheid|
Mesa Biotech|
OPTI Medical Systems|
Other, specify|
</t>
  </si>
  <si>
    <t>https://www.fda.gov/medical-devices/coronavirus-disease-2019-covid-19-emergency-use-authorizations-medical-devices/in-vitro-diagnostics-euas-molecular-diagnostic-tests-sars-cov-2
A directive to indicate a response not listed.|C157106|</t>
  </si>
  <si>
    <t>https://www.fda.gov/medical-devices/coronavirus-disease-2019-covid-19-emergency-use-authorizations-medical-devices/in-vitro-diagnostics-euas-molecular-diagnostic-tests-sars-cov-2
C157106|</t>
  </si>
  <si>
    <t>https://www.fda.gov/medical-devices/coronavirus-disease-2019-covid-19-emergency-use-authorizations-medical-devices/in-vitro-diagnostics-euas-molecular-diagnostic-tests-sars-cov-2</t>
  </si>
  <si>
    <t>SARS-CoV-2 Test Manufacturer Specify Other Name</t>
  </si>
  <si>
    <t xml:space="preserve">The name that describes test manufacturer for the  SARS-CoV-2 (a positive-sense single-stranded RNA virus in the genus Betacoronavirus) test other than those previously specified. </t>
  </si>
  <si>
    <t>Specify other test manufacturer name</t>
  </si>
  <si>
    <t xml:space="preserve">SARS Coronavirus 2 (C169076)
Test (C47891)
Manufacturer (C25392)
Specify Other (C157106)
Name (C42614)
</t>
  </si>
  <si>
    <t>FDA
NIAID</t>
  </si>
  <si>
    <t>A textual description of the laboratory test outcome.</t>
  </si>
  <si>
    <t>Lab Results</t>
  </si>
  <si>
    <r>
      <t xml:space="preserve">WBC|
ALC|
ANC|
AEC|
Hgb|
PLT (Platelets)|
Creatinine|
eGFR |
Total bilirubin|
</t>
    </r>
    <r>
      <rPr>
        <strike/>
        <sz val="10"/>
        <color theme="1"/>
        <rFont val="Arial"/>
        <family val="2"/>
      </rPr>
      <t>T Bili|</t>
    </r>
    <r>
      <rPr>
        <sz val="10"/>
        <color theme="1"/>
        <rFont val="Arial"/>
        <family val="2"/>
      </rPr>
      <t xml:space="preserve">
AST|
ALT|
PT (Prothrombin time)|
APTT|
LDH|
TNI|
BNP|
Il6|
Ferritin|
Lymphocytes|
Albumin|
Blood glucose levels|
C-reactive protein|
Lactate  dehydrogenase|
Neutrophil|
Monocyte|
Basophil|
Eosinophil|
INR|
Oxygen </t>
    </r>
    <r>
      <rPr>
        <strike/>
        <sz val="10"/>
        <color theme="1"/>
        <rFont val="Arial"/>
        <family val="2"/>
      </rPr>
      <t>Supp</t>
    </r>
    <r>
      <rPr>
        <sz val="10"/>
        <color theme="1"/>
        <rFont val="Arial"/>
        <family val="2"/>
      </rPr>
      <t xml:space="preserve">Saturation|
Other, Specify|
</t>
    </r>
    <r>
      <rPr>
        <strike/>
        <sz val="10"/>
        <color theme="1"/>
        <rFont val="Arial"/>
        <family val="2"/>
      </rPr>
      <t>For each of the above test date and test value or ”Not Done”</t>
    </r>
  </si>
  <si>
    <t>A test to determine the number of leukocytes in a biospecimen.|C51948|
The number of lymphocytes found in a given volume of blood.|C113237|
The real number of white blood cells (WBC) that are neutrophils. It is derived by multiplying the WBC count by the percent of neutrophils in the differential WBC count. The normal range for ANC is 1.5 to 8.0 (1,500 to 8,000/mm3).|C63321|
Complete and without restriction or qualification; something that does not depend on anything else; not relative.:The determination of the number of eosinophils in a blood sample.|C45829:C64550|
The red respiratory protein of erythrocytes, consisting of approximately 3.8% heme and 96.2% globin (64.5 KD), which as oxyhemoglobin (HbO2) transports oxygen from the lungs to the tissues where the oxygen is readily released and HbO2 becomes Hb.|C16676|
The determination of the number of platelets in a biospecimen.|C51951|
The breakdown product of creatine, a constituent of muscle tissue, that is excreted by the kidney and whose serum level is used to evaluate kidney function.|C399|
A laboratory test that estimates kidney function. It is calculated using an individual's serum creatinine measurement, age, gender, and race. Actual results are reported when the estimated glomerular filtration rate is less than 60 ml/min.|C110935|
The measurement of the total amount of bilirubin present in a particular substrate. The substrate most often tested is blood, but other fluids extracted from the body may be used periodically depending on the purpose of the test.|C38037|
A family of pyridoxal phosphate-dependent enzymes involved in amino acid metabolism and in the urea and tricarboxylic acid cycles. Aspartate aminotransferase specifically and reversibly catalyzes the transfer of an amino group from L-aspartate to alpha-ketoglutarate forming oxaloacetate and L-glutamate.|C25202|
A family of pyridoxal phosphate-dependent enzymes involved in cellular nitrogen metabolism, amino acid metabolism, and liver gluconeogenesis. Alanine aminotransferase specifically and reversibly catalyzes the transfer of an amino group from L-alanine to alpha-ketoglutarate forming pyruvate and L-glutamate.|C25293|
A measurement of the clotting time of plasma recalcified in the presence of excess tissue thromboplastin; it is a measure of the extrinsic pathway of coagulation. It is used to determine the clotting tendency of blood, in the measure of warfarin dosage, liver damage and vitamin K status. Factors measured are fibrinogen, prothrombin, and factors V, VII, and X.|C62656|
A measurement of the length of time that it takes for clotting to occur when activating reagents are added to a plasma specimen. The test is partial due to the absence of tissue factor (Factor III) from the reaction mixture.|C38462|
A family of homotetrameric cytoplasmic enzymes involved in the conversion of L-lactate and NAD to pyruvate and NADH in the final step of anaerobic glycolysis. In vertebrates, genes for three different subunits (LDH-A, LDH-B and LDH-C) exist.|C25184|
Troponin I, troponin T, and troponin C are the three closely associated subunits of the troponin complex of thin filaments in muscle. The complex serves as a calcium-sensitive switch that regulates muscle contraction. In the absence of calcium, Troponin I binds actin, inhibits actomyosin ATPase activity, and inhibits F-actin-myosin interactions. The troponin I gene family comprises three isoforms: skeletal TNI-fast, skeletal TNI-slow, and TNI-cardiac. (from OMIM 191044, 191043, 191042 and NCI)|C17343|
The determination of the amount of brain natriuretic peptide present in a sample.|C74735|
Interleukin-6 (212 aa, ~24 kDa) is encoded by the human IL6 gene. This protein is involved in signaling affecting a wide variety of cell types including monocytes, lymphocytes, hepatocytes and nerve cells.|C20451|
An iron protein complex, containing up to 23% iron, formed by the union of ferric iron with apoferritin; it is found in the intestinal mucosa, spleen, bone marrow, reticulocytes, and liver, and regulates iron storage and transport from the intestinal lumen to plasma.|C16577|
White blood cells formed in the body's lymphoid tissue. The nucleus is round or ovoid with coarse, irregularly clumped chromatin while the cytoplasm is typically pale blue with azurophilic (if any) granules. Most lymphocytes can be classified as either T or B (with subpopulations of each); those with characteristics of neither major class are called null cells.|C12535|
A family of globular proteins found in many plant and animal tissues that tend to bind a wide variety of ligands. Albumin is the main protein in blood plasma. Low serum levels occur in conditions associated with malnutrition, inflammation and liver and kidney diseases. |C214|
A quantitative measurement for assessing the amount of glucose present in a blood sample.|C92744|
C-reactive protein (224 aa, ~25 kDa) is encoded by the human CRP gene. This protein is cleaved during biological activation and is associated with host defense mechanisms and inflammatory responses.|C60651|
A family of homotetrameric cytoplasmic enzymes involved in the conversion of L-lactate and NAD to pyruvate and NADH in the final step of anaerobic glycolysis. In vertebrates, genes for three different subunits (LDH-A, LDH-B and LDH-C) exist.|C25184|
Granular leukocytes having a nucleus with three to five lobes connected by slender threads of chromatin, and cytoplasm containing fine inconspicuous granules and stainable by neutral dyes|C12533|
Large, phagocytic mononuclear leukocytes produced in the vertebrate bone marrow and released into the blood; contain a large, oval or somewhat indented nucleus surrounded by voluminous cytoplasm and numerous organelles.|C12547|
A type of immune cell that has granules (small particles) with enzymes that are released during allergic reactions and asthma. A basophil is a type of white blood cell and a type of granulocyte.|C12531|
Granular leukocytes with a nucleus that usually has two lobes connected by a slender thread of chromatin, and cytoplasm containing coarse, round granules that are uniform in size and stainable by eosin.|C12532|
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medicine.ucsf.edu)|C25352|
The measurement of the ratio of oxygenated hemoglobin to total hemoglobin in the blood.|C60832|
A directive to indicate a response not listed.|C157106|</t>
  </si>
  <si>
    <t>C51948|
C113237|
C63321|
C45829:C64550|
C16676|
C51951|
C399|
C110935|
C38037|
C25202|
C25293|
C62656|
C38462|
C25184|
C17343|
C74735|
C20451|
C16577|
C12535|
C214|
C92744|
C60651|
C25184|
C12533|
C12547|
C12531|
C12532|
C25352|
C60832|
C157106|</t>
  </si>
  <si>
    <t xml:space="preserve">A textual description of the laboratory test other than those previously specified. </t>
  </si>
  <si>
    <t>The value for the laboratory test outcome.</t>
  </si>
  <si>
    <t xml:space="preserve">The standard measurement as related to the reference range of a laboratory test outcome, as reported in standard units. </t>
  </si>
  <si>
    <t>Percent(A unit for expressing a number as a fraction of hundred (on the basis of a rate or proportion per hundred).)
Percent Per 100 WBC(Percent Per 100 WBC)
Per 100 identifiable White blood cells(Natural number unit for measurement of portion of a particular type of blood cells (such as any type of white blood cells or nucleated red blood cells) in the total white blood cell count expressed per count of 100.)
Per millimeter cubed(Per millimeter cubed)
10E12 Cells per liter(10E12 Cells per liter)
10E3 Cells per microliter(10E3 Cells per microliter)
10E6 Cells(10E6 Cells)
10E6 Cells per microLiter(10E6 Cells per microLiter)
10E6 Cells per millimeter cubed(10E6 Cells per millimeter cubed)
10E6 per Liter(10E6 per Liter)
10E7 Cells per kilogram(10E7 Cells per kilogram)
10E8 Cells(10E8 Cells)
10E9 Cells(10E9 Cells)
10E9 Cells per Liter(10E9 Cells per Liter)
Complement activity enzyme unit(Complement activity enzyme unit)
Cells per microliter(Cells per microliter)
Copies(Copies)
CU MIC(Cubic Microns)
CU MICR(Cubic microns)
Cubic microns(Cubic microns)
CU MICRON(Cubic microns)
Unit(The property used in conjunction with a nutrient or food component, typically expressed in gram (g), milligram (mg), microgram (mcg), joule, or kilojoule.)
Enzyme Units per deciliter(Enzyme Units per deciliter)
Enzyme Units per milliliter(Enzyme Units per milliliter)
Femtoliter(The non-SI unit of volume accepted for use with the SI equal to one quadrillionth of a liter (10E-15 liter).)
Grams (g)(A metric unit of mass equal to one one thousandth of a kilogram.)
Gram per 24 hours(Gram per 24 hours)
Gram per liter(Gram per liter)
IgG anti-cardiolipin antibodies(IgG anti-cardiolipin antibodies)
Per High Power Field(Per High Power Field)
Index value(Index value)
INTERNATIONAL UNIT(INTERNATIONAL UNIT)
International unit per liter(Unit of arbitrary substance concentration (biologic activity concentration) defined as the concentration of one international unit per one liter of the system volume.)
International unit per meter squared(International unit per meter squared)
IU/mL(IU/mL)
Kilounit per Liter(An arbitrary unit of substance content expressed in thousands of units of biological activity per unit of mass equal to one kilogram. Kilounit per kilogram is also used as a dose calculation unit expressed in thousands of arbitrary units per one kilogram of body mass.)
LITER(LITER)
Liters per minute(A metric unit of volumetric flow rate defined as the rate at which one liter of matter crosses a given surface during the period of time equal to one minute.)
Liter per second(Liter per second)
Per Low Power Field(Per Low Power Field)
Microgram per 24 hours(Microgram per 24 hours)
Microgram per deciliter(Microgram per deciliter)
microgram per liter(microgram per liter)
Microgram per milliliter(Microgram per milliliter)
Microgram per specimen(Microgram per specimen)
Milliequivalent(A unit of relative amount of a substance equal to one thousandth of an equivalent weight.)
Milliequivalents per 24 hours(Milliequivalents per 24 hours)
Milliequivalent per deciliter(A concentration unit measured as a number of milliequivalents of solute per deciliter of solution.)
Milliequivalent per kilogram(Milliequivalent per kilogram)
Milliequivalent per liter(A concentration unit measured as a number of milliequivalents of solute per liter of solution.)
Milligram(A measure of weight.  A milligram is approximately 450,000 times smaller than a pound and 28,000 times smaller than an ounce.)
Milligram per 24 hours(A unit of mass flow rate equivalent to the rate at which one thousandth of a gram of matter crosses a given surface or is delivered to a given object or space over a period of time equal to twenty four hours. Milligram per twenty four hours is also a dose administration rate unit equal to the rate at which one thousandth of a gram of a product is administered per unit of time equal to twenty four hours.)
milligram per kilogram(milligram per kilogram)
Milligram per liter(Milligram per liter)
Milligram per milliliter(Milligram per milliliter)
Milligram per milliliter per minute(Milligram per milliliter per minute)
Micro International Unit per milliliter(Micro International Unit per milliliter)
MICROLITER(MICROLITER)
Micromole per 24 hours(Micromole per 24 hours)
Micromole per deciliter(Micromole per deciliter)
Micromole per liter(Micromole per liter)
Microunit per milliliter(Microunit per milliliter)
Million Plaque Forming Units(A measure of viable infectious entities expressed in millions in the specimen or product defined as the smallest quantity that can produce a cytopathic effect in the host cell culture challenged with the defined inoculum, visible under the microscope or/and to the naked eye as a plaque.)
Million(A natural number following 999999 and preceding 100001 and the quantity that it denotes: one thousand thousand.)
M/uL(Million per microliter)
Mil/UI(Million per microliter)
MILL/MCL(Million per microliter)
M/UI(Million per microliter)
M/microL(Million per microliter)
M/mcL(Million per microliter)
Million per microliter(Million per microliter)
M/cmm(Million per millimeter cubed)
Million per millimeter cubed(Million per millimeter cubed)
MILL/CMM(MILL/CMM)
M/mm3(Million per millimeter cubed)
Milliinternational unit(Milliinternational unit)
Milliinternational units per meter squared(Milliinternational units per meter squared)
Milliinternational unit per milliliter(Milliinternational unit per milliliter)
Milliter(Milliter)
Milliliter per minute(Milliliter per minute)
Milliliter per minute times 1.73 times BSA(Milliliter per minute times 1.73 times BSA)
Milliter per minute per millimeters of Mercury(Milliter per minute per millimeters of Mercury)
Milliliter per minute per millimeter Hg per Liter(Milliliter per minute per millimeter Hg per Liter)
Millimeter per hour(Millimeter per hour)
Millimeter cubed(Millimeter cubed)
Millimeter of Mercury(A unit of pressure equal to 0.001316 atmosphere and equal to the pressure indicated by one millimeter rise of mercury in a barometer at the Earth's surface. )
MILLIMOLE(MILLIMOLE)
Millimole per 24 hours(Millimole per 24 hours)
millimole per liter(millimole per liter)
Millimole per minute per thousand Pascal per Liter(Millimole per minute per thousand Pascal per Liter)
Milliosmole per kilogram(Milliosmole per kilogram)
IgM anti-cardiolipin antibodies(IgM anti-cardiolipin antibodies)
Million units per milliliter(Million units per milliliter)
Not applicable; no UOM required(Not applicable; no UOM required)
nanogram per deciliter(nanogram per deciliter)
Nanograms per milliliter(Nanograms per milliliter)
Nanogram per milliliter per hour(No Value Exists)
Nanomole per Liter(A unit of concentration (molarity unit) equal to one billionth of a mole (10E-9 mole) of solute in one liter of solution.)
Nanomole per milligram of protein(Nanomole per milligram of protein)
Nanomole per milliliter(Nanomole per milliliter)
No Source Data(Information regarding the subject is unknown or inaccessible at this time.)
Picograms(Picograms)
Picogram per deciliter(Picogram per deciliter)
Picrogram per milliliter(Picrogram per milliliter)
pgPGE2/mg protein(pgPGE2/mg protein)
Picomole per Liter(A unit of concentration (molarity unit) equal to one trillionth of a mole (10E-12 mole) in one liter of solution.)
ratio(ratio)
RNA copies per milliliter(RNA copies per milliliter)
seconds(seconds)
Thousand(A natural number following 999 and preceding 1001 and the quantity that it denotes: ten times one hundred.)
Thousand per microliter(Thousand per microliter)
1000/microL(Thousand per microliter)
K/microL(Thousand per microliter)
K/uL(Thousand per microliter)
THOUS/MCL(Thousand per microliter)
THOU/UL(Thousand per microliter)
THOU/MCL(Thousand per microliter)
1000/mm2(Thousand per millimeter squared)
Thousand per millimeter squared(Thousand per millimeter squared)
K/mm2(Thousand per millimeter squared)
THOU/CMM(Thousand per millimeter cubed)
K/cmm(Thousand per millimeter cubed)
Thous/CMM(Thousand per millimeter cubed)
1000/mm3(1000/mm3)
K/mm3(Thousand per millimeter cubed)
Thousand per millimeter cubed(Thousand per millimeter cubed)
Threshold(The lowest limit at which something becomes detectable or relevant.)
Titer(Titer)
Unit(Any division of quantity accepted as a standard of measurement or exchange.)
Unit per 24 hours(Unit per 24 hours)
Unit per liter(Unit per liter)
Unit per meter squared(Unit per meter squared)
Unit per millilliter(Unit per millilliter)
Unit per millimeters cubed(Unit per millimeters cubed)
Unknown(Not known, not observed, not recorded, or refused.)
Gram per Deciliter(A unit of mass concentration defined as the concentration of one gram of a substance in unit volume of the mixture equal to one deciliter (100 milliliters). The concept also refers to the metric unit of mass density (volumic mass) defined as the density of substance which mass equal to one gram occupies the volume one deciliter.)
Gram per Microliter(A unit of mass concentration defined as the concentration of one gram of a substance per unit volume of the mixture equal to one microliter. The concept also refers to the unit of mass density (volumic mass) defined as the density of substance which mass equal to one gram occupies the volume one microliter.)
International Unit per Milliliter(Unit of arbitrary substance concentration (biologic activity concentration) defined as the concentration of one international unit per one milliliter of system volume.)
Milligram per Deciliter(A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
Microkatal per Liter(Unit of catalytic activity concentration defined as activity equal to one millionth of katal per one liter of the system volume.)</t>
  </si>
  <si>
    <t xml:space="preserve">C69122,C67238,C14286
C67311
C25472
C17998
C44278
C64696
C25158
C48570
C25397
C64693
C48466
C25379
C64697
C25488
C48793
C48155
C67282
C69442
C18063
C42545
C28245
C48579
C67379
C67376
C67357
C67276
C28252
C67279
C67284
C67309
C48505
C48152
C67311
C67396
C48511
C48512
C67473
C67474
C67238,C67278
C67314
C48153
C48509
C67238
C28254
C48513
C67318
C67349
C67324
C67351
C67352
C48517
C48519
C42547
C67234
C67374
C28253
C67381
C67268
C67315
C53269
C48495
C67382
C67472
C67394
C67382
C42968
C67447
C64774
C43169
C67283
C67388
C67399
C67400
C67380
C67350
C48500
C49861
C49674
C43165
C70512
C42553
C45255::1000000000,C12508,C28252,C25712
C67247,C28252,C25712
C67248,C28252,C25712
C67234,C12508,C28252,C25712
C67238,C67264
C120852
C85673
C162249
C70571
</t>
  </si>
  <si>
    <t>NCI Thesaurus
VD 2937130 with 140 values</t>
  </si>
  <si>
    <t xml:space="preserve">An indication whether a laboratory test was NOT done. </t>
  </si>
  <si>
    <t>Clinical Events &amp; Monitoring - Part 2</t>
  </si>
  <si>
    <t>The date of laboratory test outcome.</t>
  </si>
  <si>
    <t xml:space="preserve">What was the date of the lab test? </t>
  </si>
  <si>
    <t>Laboratory Test Result (C36292)
Date (C25164)</t>
  </si>
  <si>
    <t xml:space="preserve">A textual description of metabolomic platform.
</t>
  </si>
  <si>
    <t>Metabolomics Platform</t>
  </si>
  <si>
    <t xml:space="preserve">Metabolomics (C49019)
Instrumentation (C16742)
Type (C25284)
</t>
  </si>
  <si>
    <t>IMS-MS|
Ion Trap|
NMR|
Orbitrap|
QTOF|
Single Quad|
TOF|
Other, specify|</t>
  </si>
  <si>
    <t>An atom or molecule having a positive or negative charge owing to the loss or gain of one or more electrons.:Moving or capable of moving readily.:A class of analytical techniques used to measure certain physical properties such as energy, mass and wavelength via the dispersion of radiant energy or particles into a spectrum.:An analytical technique wherein ions are separated according to their ratio of charge to mass. From the mass spectrum produced, the atomic weight of the particle can be deduced.|C597:C25295:C62326:C17156|
A device used to prevent ions in an electron beam from striking other apparatus.:An analytical technique wherein ions are separated according to their ratio of charge to mass. From the mass spectrum produced, the atomic weight of the particle can be deduced.|C70839:C17156|
A physical phenomenon involving the interaction of atomic nuclei placed in an external magnetic field with an applied electromagnetic field oscillating at a particular frequency. Magnetic conditions within the material are measured by monitoring the radiation absorbed and emitted by the atomic nuclei. It is the underlying principle of Magnetic Resonance Imaging (MRI).:An analytical technique wherein ions are separated according to their ratio of charge to mass. From the mass spectrum produced, the atomic weight of the particle can be deduced.|C16921:C17156|
A device used to prevent ions in an electron beam from striking other apparatus.:A device that separates a mixture of ions by their mass-to-charge ratios.:An analytical technique wherein ions are separated according to their ratio of charge to mass. From the mass spectrum produced, the atomic weight of the particle can be deduced.|C70839:C47926:C17156|
A set of two pairs of oppositely charged rods that are used in a mass spectrometer to filter out ions by focusing them in the center of the set of poles so that the radio frequency wave passed along the rods can propagate the ions from one end of the rods to the other.:In mass spectroscopy, the time required for particles (as ions) to traverse a tube of a certain length.:An analytical technique wherein ions are separated according to their ratio of charge to mass. From the mass spectrum produced, the atomic weight of the particle can be deduced.|C70689:C70698:C17156|
Not accompanied by another or others; exclusive of anyone or anything else.:A set of two pairs of oppositely charged rods that are used in a mass spectrometer to filter out ions by focusing them in the center of the set of poles so that the radio frequency wave passed along the rods can propagate the ions from one end of the rods to the other.:An analytical technique wherein ions are separated according to their ratio of charge to mass. From the mass spectrum produced, the atomic weight of the particle can be deduced.|C48440:C70689:C17156|
In mass spectroscopy, the time required for particles (as ions) to traverse a tube of a certain length.:An analytical technique wherein ions are separated according to their ratio of charge to mass. From the mass spectrum produced, the atomic weight of the particle can be deduced.|C70698:C17156|
A directive to indicate a response not listed.|C157106|</t>
  </si>
  <si>
    <t xml:space="preserve">C597:C25295:C62326:C17156|
C70839:C17156|
C16921:C17156|
C70839:C47926:C17156|
C70689:C70698:C17156|
C48440:C70689:C17156|
C70698:C17156|
C157106|
</t>
  </si>
  <si>
    <t xml:space="preserve">A textual description of metabolomic platform other than those previously specified.
</t>
  </si>
  <si>
    <t>Specify Other Metabolomics Platform</t>
  </si>
  <si>
    <t xml:space="preserve">Metabolomics (C49019)
Instrumentation (C16742)
Specify Other (C157106)
Type (C25284)
</t>
  </si>
  <si>
    <t xml:space="preserve">A textual description of the manner of procedure of a technique for the separation of complex mixtures.
</t>
  </si>
  <si>
    <t>Chromatography Method</t>
  </si>
  <si>
    <t>GC|
Ion pairing LC|
HILIC-LC|
RPLC-polar|
RPLC-nonpolar|
Other, specify|</t>
  </si>
  <si>
    <t>A chromatographic technique in which the stationary phase is solid while the mobile phase is gaseous samples. The gaseous samples are separated based on their different adsorption ability to the solid phase.|C30014|
An atom or molecule having a positive or negative charge owing to the loss or gain of one or more electrons.:A subject selection method whereby subjects with similar characteristics are assigned as a pair, with the intention that each will receive different treatment within the course of the clinical trial:A type of chromatography in which separation of a mixture is achieved by passing a sample in a stream of liquid solvent through some form of material that will provide resistance by virtue of chemical interactions between the components of the sample and the material.|C597:C142624:C16435|
The inherent characteristic of a molecule or substance to be soluble in water.:The quality, state, or process of (two or more things) acting on each other.:A type of chromatography in which separation of a mixture is achieved by passing a sample in a stream of liquid solvent through some form of material that will provide resistance by virtue of chemical interactions between the components of the sample and the material.|C66820:C54216:C16435|
A form of high performance liquid chromatography where the stationary phase is hydrophobic.Hydrophilic molecules in the sample will absorb to the stationary phase and can be shifted to the mobile phase through the use of an increasingly polar solvent gradient.:The positive or negative direction of an electrical, acoustical, or magnetic force.:|C161770:C16435|
A form of high performance liquid chromatography where the stationary phase is hydrophobic.Hydrophilic molecules in the sample will absorb to the stationary phase and can be shifted to the mobile phase through the use of an increasingly polar solvent gradient.:An operation in which a term denies or inverts the meaning of another term or construction.:The positive or negative direction of an electrical, acoustical, or magnetic force.|C161770:C25594:C16435|
A directive to indicate a response not listed.|C157106|</t>
  </si>
  <si>
    <t>C30014|
C597:C142624:C16435|
C66820:C54216:C16435|
C161770:C16435|
C161770:C25594:C16435|
C157106|</t>
  </si>
  <si>
    <t xml:space="preserve">A textual description of the manner of procedure of a technique for the separation of complex mixtures other than those previously specified.
</t>
  </si>
  <si>
    <t xml:space="preserve">A textual description of material sample from a biological entity used for study of metabolomics (the biological metabolic profile of a cellular specimen in a specific environment at an isolated timepoint). </t>
  </si>
  <si>
    <t>Metabolomics (C49019)
Biospecimen (C70699)
Type (C25284)</t>
  </si>
  <si>
    <t>Serum|
Plasma, including type of preservatives|
Urine, including type of preservatives|
CSF|
Tissue|
Saliva|
Breath|
Stool|
Bronchial Alveolar Lavage|
Sputum|
Other, specify|</t>
  </si>
  <si>
    <t>The clear portion of the blood that remains after the removal of the blood cells and the clotting proteins.|C13325|
Plasma is the fluid (noncellular) portion of the circulating blood, as distinguished from the serum that is the fluid portion of the blood obtained by removal of the fibrin clot and blood cells after coagulation.|C13356|
The fluid that is excreted by the kidneys. It is stored in the bladder and discharged through the urethra.|C13283|
The fluid that is contained within the brain ventricles, the subarachnoid space and the central canal of the spinal cord.|C12692|
An anatomical structure consisting of similarly specialized cells and intercellular matrix, aggregated according to genetically determined spatial relationships, performing a specific function.|C12801|
The watery fluid in the mouth made by the salivary glands. Saliva moistens food to help digestion and it helps protect the mouth against infections.|C13275|
The air that is inhaled and exhaled during respiration.|C94552|
The material discharged from the bowel during defecation. It consists of undigested food, intestinal mucus, epithelial cells, and bacteria.|C13234|
Fluid introduced into, and collected from, the lungs by a bronchoalveolar lavage procedure.|C13195|
Material containing mucus, cellular debris, microorganisms and sometimes blood or pus. It is ejected through the mouth from the lungs, bronchi, and trachea.|C13278|
A directive to indicate a response not listed.|C157106|</t>
  </si>
  <si>
    <t>C13325|
C13356|
C13283|
C12692|
C12801|
C13275|
C94552|
C13234|
C13195|
C13278|
C157106|</t>
  </si>
  <si>
    <t>A textual description of material sample from a biological entity used for study of metabolomics (the biological metabolic profile of a cellular specimen in a specific environment at an isolated timepoint) other than those previously specified.</t>
  </si>
  <si>
    <t xml:space="preserve">Specify other metabolomics biospecimen type </t>
  </si>
  <si>
    <t>Metabolomics (C49019)
Biospecimen (C70699)
Specify Other (C157106)
Type (C25284)</t>
  </si>
  <si>
    <t>A textual description of the collection tube used to obtain the material sample.</t>
  </si>
  <si>
    <t>Collection Vial Type</t>
  </si>
  <si>
    <t xml:space="preserve">Biospecimen (C70699)
Collection Tube Type (C178890)
</t>
  </si>
  <si>
    <t xml:space="preserve">Biospecimen Collection Vial </t>
  </si>
  <si>
    <t xml:space="preserve">Gold Top|
Lavender Top|
Pearl Top|
Red Top|
Tiger Top|
Other, specify|
</t>
  </si>
  <si>
    <t>The hue of that portion of the visible spectrum lying between orange and green, evoked in the human observer by radiant energy with wavelengths of approximately 570 to 590 nanometers; any of a group of colors of a hue resembling that of ripe lemons and varying in lightness and saturation.:The uppermost part, side, or surface of something.|C48330:C62637|
Any of a group of colors with a hue between that of violet and red.:The uppermost part, side, or surface of something.|C48327:C62637|
The achromatic color of maximum lightness; the color of objects that reflect nearly all light of all visible wavelengths; the complement or antagonist of black, the other extreme of the neutral gray series:The uppermost part, side, or surface of something.|C48325:C62637|
The hue of the long-wave end of the visible spectrum, evoked in the human observer by radiant energy with wavelengths of approximately 630 to 750 nanometers; any of a group of colors that may vary in lightness and saturation and whose hue resembles that of blood:The uppermost part, side, or surface of something.|C48326:C62637|
A mark on a substance or body made by foreign matter; a blot; a place discolored.:The uppermost part, side, or surface of something.|C48039:C62637|
A directive to indicate a response not listed.|C157106|</t>
  </si>
  <si>
    <t>C48330:C62637|
C48327:C62637|
C48325:C62637|
C48326:C62637|
C48039:C62637|
C157106|</t>
  </si>
  <si>
    <t>A textual description of the collection tube used to obtain the material sample other than those previously specified.</t>
  </si>
  <si>
    <t>Specify other collection vial type</t>
  </si>
  <si>
    <t>Biospecimen (C70699) 
Specify Other (C157106)
Collection Tube Type (C178890)</t>
  </si>
  <si>
    <t xml:space="preserve">Annotation used to indicate the volume of fluid in an aliquot containing a biological sample by milliliter (a unit of volume equal to one millionth (10E-6) of a cubic meter, one thousandth of a liter, one cubic centimeter, or 0.061023 7 cubic inch) . </t>
  </si>
  <si>
    <t xml:space="preserve">Aliquot volume (in mL)
</t>
  </si>
  <si>
    <t>Biospecimen (C70699) 
Aliquot Volume (C171279)
Milliliter (C28254)
Measurement (C25209)</t>
  </si>
  <si>
    <t xml:space="preserve">The interval between specimen collection and freezer.
</t>
  </si>
  <si>
    <t>The temperature in Celsius for long-term storage.</t>
  </si>
  <si>
    <t>Room temperature|
4 degrees|
-20 degrees|
-80 degrees|</t>
  </si>
  <si>
    <t>A specimen that has been subjected to and adjusted to the average ambient temperature of a room, usually considered to be around 20 degrees C (68 degrees F).|C70719|
A natural number greater than 3 and less than 5 and the quantity that it denotes: the sum of three and one.:A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Kelvin.|C66835:C44277|
A quantity having a value less than zero.:A natural number greater than nineteen and less than twenty-one and the quantity that it denotes.:A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Kelvin.|C81022:C105799:C44277|
A quantity having a value less than zero.:A number with no fractional part, including the negative and positive numbers as well as zero.::80:A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Kelvin.|C81022:C45255:C44277|</t>
  </si>
  <si>
    <t>C70719|
C66835:C42559|
C81022:C105799:C42559|
C81022:C45255:C42559|</t>
  </si>
  <si>
    <t xml:space="preserve">Number of freeze-thaw cycles
</t>
  </si>
  <si>
    <t>The number of cycles the specimen in frozen and thawed.</t>
  </si>
  <si>
    <t>Number of freeze-thaw cycles</t>
  </si>
  <si>
    <t>Biospecimen (C70699) 
Freezing (C48160)
Thaw (C48165)
Cycle (C25472)
Count (C25463)</t>
  </si>
  <si>
    <t>1|
2|
3|
4|
5|
&gt;5|</t>
  </si>
  <si>
    <t>The smallest natural number and quantity it denotes: a single entity, unit, or object.|C66832|
A natural number greater than 1 and less than 3 and the quantity that it denotes: the sum of one and one.|C66833|
A natural number greater than 2 and less than 4 and the quantity that it denotes: the sum of two and one.|C66834|
A natural number greater than 3 and less than 5 and the quantity that it denotes: the sum of three and one.|C66835|
A natural number greater than 4 and less than 6 and the quantity that it denotes: the sum of four and one.|C66836|
A statement about the relative size or order of two objects specifying that an object of interest exceeds another object in quantity or measure or value or status.:A natural number greater than 4 and less than 6 and the quantity that it denotes: the sum of four and one.|C61584:C66836|</t>
  </si>
  <si>
    <t>C66832|
C66833|
C66834|
C66835|
C66836|
C61584:C66836|</t>
  </si>
  <si>
    <t xml:space="preserve">A textual description of major classes of metabolites being evaluated.
</t>
  </si>
  <si>
    <t xml:space="preserve">Major Classes of Metabolites Examined </t>
  </si>
  <si>
    <t>Benzenoids|
Carbohydrates|
Fatty acyls|
Glycerolipids|
Glycerophospholipids|
Mixed metal/non-metal compounds|
Nucleic acids|
Organic acids|
Organic nitrogen compounds|
Organic oxygen compounds|
Organohetercyclic compounds|
Polyketides|
Prenol lipids|
Sphingolipids|
Sterol lipids|
Other, specify|</t>
  </si>
  <si>
    <t>A clear, colorless, highly flammable and volatile, liquid aromatic hydrocarbon with a gasoline-like odor. Benzene is found in crude oils and as a by-product of oil-refining processes. In industry benzene is used as a solvent, as a chemical intermediate, and is used in the synthesis of numerous chemicals. Exposure to this substance causes neurological symptoms and affects the bone marrow causing aplastic anemia, excessive bleeding and damage to the immune system. Benzene is a known human carcinogen and is linked to an increased risk of developing lymphatic and hematopoietic cancers, acute myelogenous leukemia, as well as chronic lymphocytic leukemia. (NCI05):The components and their relationship and manner of arrangement in constituting a whole.|C302:C41186|
A class of hydrocarbons with an empirical formula of Cm(H20)n (where m and n may be equal) and includes monomers, polymers and derivatives of aldoses, ketoses, saccharides, and alditols.|C344|
A major lipid building block of complex lipids comprised of carbon atoms arranged in chains of various length, unsaturation, branching and other features. It includes the saturated fatty acids palmitic acid and stearic acid, the monounsaturated fatty acid oleic acid, the polyunsaturated fatty acids linoleic acid and arachidonic acid, the eicosanoids prostaglandins and leukotrienes, and other compounds such as fatty acyl-CoA’s and fatty amides.|C180969|
Glycerolipid Metabolism Pathway|C38816|
Glycerophospholipid Metabolism Pathway|C91415|
Involving or composed of different kinds.:Electropositive chemical elements characterised by ductility, malleability, luster, and conductance of heat and electricity. They can replace the hydrogen of an acid and form bases with hydroxyl radicals.:An operation in which a term denies or inverts the meaning of another term or construction.:Electropositive chemical elements characterised by ductility, malleability, luster, and conductance of heat and electricity. They can replace the hydrogen of an acid and form bases with hydroxyl radicals.:A substance formed by chemical union of two or more elements or ingredients in definite proportion by weight.|C25259:C637:C25594:C637:C43366|
Type of substance that may be described as a linear sequence of nucleosides typically linked through phosphate esters.|C706|
An inherited disorder that affects the metabolism of any acidic compound containing carbon in a covalent linkage.|C101334|
A substance relating to or containing elemental carbon or carbon compounds.:Organic or inorganic compounds that contain nitrogen as an integral part of the molecule.|C63848:C1916|
A substance relating to or containing elemental carbon or carbon compounds.:An element with atomic symbol O, atomic number 8, and atomic weight 16.:A substance formed by chemical union of two or more elements or ingredients in definite proportion by weight.|C63848:C722:C43366|
Organic chemicals composed of a ring structure where one or more of the atoms in the ring are not carbon.|C542|
A structurally diverse group of compounds created by repeated condensations and modifications catalyzed by polyketide synthases (PKSs). Polyketides may be derived from malonyl- and methylmalonyl-coenzyme A (CoA) extender units and simple acyl-CoA starter units, such as acetyl-, propionyl-, and isobutyryl-CoA. It includes numerous antimicrobial, antiparasitic, and anticancer agents such as erythromycins, tetracylines, nystatins, avermectins and antitumor epothilones, as well as some potent toxins.|C180968|
A group of lipids synthesized from five-carbon isoprene units in a wide variety of combinations and configurations. It includes fat-soluble vitamins such as vitamins E and K as well as the ubiquinones.|C180966|
Any lipid derived from the aliphatic amino alcohol sphingosine, in which a single fatty acid is covalently bound to sphingosine via an amide linkage. Various ester-linked substituents can result in generation of ceramides, sphingomyelins and glycosphingolipids.|C68425|
Any substance found in the diet, comprising a cholestane skeleton with a hydroxyl group at the position C-3. They occur naturally in plants, animals and fungi.: A class of hydrocarbon-containing organic compounds. Lipids are insoluble in water but soluble in nonpolar solvents and play important roles in living organisms: these roles include functioning as energy storage molecules, serving as structural components of cell membranes, and constituting important signaling molecules. Lipids can be subdivided into 2 groups: fatty acids and glycerides.|C68342:C616|
A directive to indicate a response not listed.|C157106|</t>
  </si>
  <si>
    <t>C302:C41186|
C344|
C180969|
C38816|
C91415|
C25259:C637:C25594:C637:C43366|
C706|
C101334|
C63848:C1916|
C63848:C722:C43366|
C542|
C180968|
C180966|
C68425|
C68342:C616|
C157106|</t>
  </si>
  <si>
    <t>Metabolite Class Examined Specify Other</t>
  </si>
  <si>
    <t xml:space="preserve">A textual description of major classes of metabolites being evaluated other than those previously specified.
</t>
  </si>
  <si>
    <t>Specify Other Metabolite Class Examined</t>
  </si>
  <si>
    <t>Examined (C25500) 
Metabolite (C61154)
Class (C25346)
Specify Other (C157106)
Name (C42614)</t>
  </si>
  <si>
    <t>Metabolite Analysis Type</t>
  </si>
  <si>
    <t xml:space="preserve">A textual description for metabolite analysis.
</t>
  </si>
  <si>
    <t>Type of Analysis</t>
  </si>
  <si>
    <t>Metabolite (C61154)
Analysis (C25391)
Type (C25284)</t>
  </si>
  <si>
    <t>Targeted (&lt;20 metabolites assayed or quantitative if over 20 metabolites)|
Semi-targeted (an assay which has defined its metabolite targets prior to data collection and is not quantitative)|
Untargeted (an assay which does not know its metabolite targets before data is collected and is not quantitative)|</t>
  </si>
  <si>
    <t>An object fixed as a goal or point of examination; something to point at; a destination.|C25702|
One of the portions into which something is regarded as divided and which together constitute a whole.:An object fixed as a goal or point of examination; something to point at; a destination.|C45313 :C25702|
An operation in which a term denies or inverts the meaning of another term or construction.:An object fixed as a goal or point of examination; something to point at; a destination.|C25594 :C25702|</t>
  </si>
  <si>
    <t>C25702|
C45313 :C25702|
C25594 :C25702|</t>
  </si>
  <si>
    <t xml:space="preserve">Metabolite High level techniques used for identification </t>
  </si>
  <si>
    <t xml:space="preserve">The high level technique used identify metabolite.
</t>
  </si>
  <si>
    <t xml:space="preserve">High level techniques used for identification (select all that apply) </t>
  </si>
  <si>
    <t>Metabolite (C61154)
High Level (C129474)
Identification (C25737)
Technique (C16847)</t>
  </si>
  <si>
    <t>MS 1|
MS 2|
MSn|
Level 1 - validation identification|
Level 2 - putative identification|
Level 3 - tentative structure  identification|
Level 4 - molecular formula identification|
Level 5 - unique feature identifiation|</t>
  </si>
  <si>
    <t>Related to tandem mass spectrometry, also known as MS/MS or MS2, is a technique in instrumental analysis where two or more mass analyzers are coupled together using an additional reaction step to increase their abilities to analyse chemical samples.The molecules of a given sample are ionized and the first spectrometer (designated MS1) separates these ions by their mass-to-charge ratio (often given as m/z or m/Q).https://en.wikipedia.org/wiki/Tandem_mass_spectrometry
Tandem mass spectrometry, also known as MS/MS or MS2, is a technique in instrumental analysis where two or more mass analyzers are coupled together using an additional reaction step to increase their abilities to analyse chemical samples.[1] A common use of tandem MS is the analysis of biomolecules, such as proteins and peptides.https://en.wikipedia.org/wiki/Tandem_mass_spectrometry
Related to tandem mass spectrometry where separation is accomplished with ions trapped in the same place, with multiple separation steps taking place over time. Trapping instruments can perform multiple steps of analysis, which is sometimes referred to as MSn (MS to the n).https://en.wikipedia.org/wiki/Tandem_mass_spectrometry
Identification is fully validated by confirming the structure and metabolite assignment using a reference standard.https://www.vanderbilt.edu/cit/metabolite-identification-confidence-levels/
Putative identification reveals probable structure using fragmentation data from literature and/or libraries and databases.https://www.vanderbilt.edu/cit/metabolite-identification-confidence-levels/
Tentative structural identification includes a unique match of the parent ion (MS1) data searched through literature and/or libraries and databases.https://www.vanderbilt.edu/cit/metabolite-identification-confidence-levels/
Molecular formula identification of features is completed via isotope abundance distribution, charge state and adduct ion determination.https://www.vanderbilt.edu/cit/metabolite-identification-confidence-levels/
Once a prioritized list of peaks from global, untargeted analysis (incl. via data alignment and analysis multivariate statistical analyses, self-organizing maps, pairwise comparisons, ANOVA, etc.) has been established, unique features are identified via exact mass measurement accuracy. (Unique mass-to-charge ratio and retention time)https://www.vanderbilt.edu/cit/metabolite-identification-confidence-levels/</t>
  </si>
  <si>
    <t>Concept Request to be sent to NCIt</t>
  </si>
  <si>
    <t xml:space="preserve">The measures used for quality control.
</t>
  </si>
  <si>
    <t xml:space="preserve">Metabolomics (C49019)
Quality Control (C15311)
Procedure (C79751)
Type (C25284) 
</t>
  </si>
  <si>
    <t>Metabolomics Quality Control Measures</t>
  </si>
  <si>
    <t>Pooled QC sample|
Blank sample|
Spiked in standards|</t>
  </si>
  <si>
    <t>A sample containing a mixture of multiple individual specimens of interest that were collected in a study.|C165587|
A control sample where a negative result is expected, to help correlate a positive result with the variable being tested.|C64357|
A control sample that contains one or more materials with standardized molecular sizes or weights and/or known concentrations or reaction intensities and can be either added to or run at the same time as one or more experimental samples. The characteristics of the spiked-in standard can be measured and plotted on a graph. The observed characteristics for the experimental sample(s) can be quantified if they are within the boundaries of the curve generated for the standard.|C180957|</t>
  </si>
  <si>
    <t>C165587|
C64357|
C180957|</t>
  </si>
  <si>
    <t>Metabolomics Quality Control Measures Occurrence Indicator</t>
  </si>
  <si>
    <t xml:space="preserve">An indication whether a measure is used for quality control.
</t>
  </si>
  <si>
    <t>For each QC measure, specify Yes or No</t>
  </si>
  <si>
    <t>Metabolomics (C49019)
Quality Control (C15311)
Procedure (C79751)
Occurrence Indicator (C127786)</t>
  </si>
  <si>
    <t>Overall Metabolomics Findings</t>
  </si>
  <si>
    <t>The findings observed overall for the metabolomics.</t>
  </si>
  <si>
    <t>What was the study goal?  What were the overall findings related to COVID-19?</t>
  </si>
  <si>
    <t>Metabolomics (C49019)
Overall (C25605)
Finding (C3367)</t>
  </si>
  <si>
    <t>re-mapped and NCIt concept lineage documented on 02/01/2023</t>
  </si>
  <si>
    <t>Quuestion Text</t>
  </si>
  <si>
    <t>CHV,MSH, NCI</t>
  </si>
  <si>
    <t>LNC,MTH,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</si>
</sst>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3">
    <font>
      <sz val="11"/>
      <color theme="1"/>
      <name val="Calibri"/>
      <family val="2"/>
      <scheme val="minor"/>
    </font>
    <font>
      <b/>
      <sz val="12"/>
      <color theme="1"/>
      <name val="Calibri"/>
      <family val="2"/>
      <scheme val="minor"/>
    </font>
    <font>
      <sz val="12"/>
      <color theme="1"/>
      <name val="Calibri"/>
      <family val="2"/>
      <scheme val="minor"/>
    </font>
    <font>
      <strike/>
      <sz val="12"/>
      <color theme="1"/>
      <name val="Calibri"/>
      <family val="2"/>
      <scheme val="minor"/>
    </font>
    <font>
      <u/>
      <sz val="12"/>
      <color theme="1"/>
      <name val="Calibri"/>
      <family val="2"/>
      <scheme val="minor"/>
    </font>
    <font>
      <strike/>
      <sz val="10"/>
      <name val="Calibri"/>
      <family val="2"/>
      <scheme val="minor"/>
    </font>
    <font>
      <sz val="10"/>
      <name val="Calibri"/>
      <family val="2"/>
      <scheme val="minor"/>
    </font>
    <font>
      <strike/>
      <sz val="1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sz val="10"/>
      <color rgb="FF000000"/>
      <name val="Arial"/>
      <family val="2"/>
    </font>
    <font>
      <sz val="14"/>
      <color theme="1"/>
      <name val="Calibri"/>
      <family val="2"/>
      <scheme val="minor"/>
    </font>
    <font>
      <b/>
      <sz val="14"/>
      <color theme="1"/>
      <name val="Calibri"/>
      <family val="2"/>
      <scheme val="minor"/>
    </font>
    <font>
      <sz val="10"/>
      <color theme="1"/>
      <name val="Arial"/>
      <family val="2"/>
    </font>
    <font>
      <sz val="10"/>
      <color rgb="FF000000"/>
      <name val="Times New Roman"/>
      <family val="1"/>
    </font>
    <font>
      <sz val="10"/>
      <name val="Arial"/>
      <family val="2"/>
    </font>
    <font>
      <strike/>
      <sz val="10"/>
      <color theme="1"/>
      <name val="Arial"/>
      <family val="2"/>
    </font>
    <font>
      <sz val="11"/>
      <name val="Calibri"/>
      <family val="2"/>
      <scheme val="minor"/>
    </font>
    <font>
      <sz val="8"/>
      <name val="Calibri"/>
      <family val="2"/>
      <scheme val="minor"/>
    </font>
    <font>
      <strike/>
      <sz val="11"/>
      <name val="Calibri"/>
      <family val="2"/>
      <scheme val="minor"/>
    </font>
    <font>
      <b/>
      <sz val="8"/>
      <color theme="1"/>
      <name val="Calibri Light"/>
      <family val="2"/>
      <scheme val="major"/>
    </font>
    <font>
      <sz val="8"/>
      <color theme="1"/>
      <name val="Calibri Light"/>
      <family val="2"/>
      <scheme val="major"/>
    </font>
    <font>
      <b/>
      <sz val="11"/>
      <color theme="1"/>
      <name val="Calibri"/>
      <family val="2"/>
      <scheme val="minor"/>
    </font>
    <font>
      <strike/>
      <sz val="10"/>
      <name val="Arial"/>
      <family val="2"/>
    </font>
    <font>
      <sz val="9"/>
      <color rgb="FF000000"/>
      <name val="Arial Unicode MS"/>
    </font>
    <font>
      <sz val="11"/>
      <color rgb="FFFF0000"/>
      <name val="Calibri"/>
      <family val="2"/>
      <scheme val="minor"/>
    </font>
    <font>
      <sz val="12"/>
      <color rgb="FFFF0000"/>
      <name val="Calibri"/>
      <family val="2"/>
      <scheme val="minor"/>
    </font>
    <font>
      <strike/>
      <sz val="10"/>
      <color theme="1"/>
      <name val="Calibri"/>
      <family val="2"/>
      <scheme val="minor"/>
    </font>
    <font>
      <b/>
      <sz val="10"/>
      <name val="Calibri"/>
      <family val="2"/>
      <scheme val="minor"/>
    </font>
    <font>
      <b/>
      <sz val="9"/>
      <color rgb="FF000000"/>
      <name val="Arial Unicode MS"/>
    </font>
    <font>
      <strike/>
      <sz val="11"/>
      <color theme="1"/>
      <name val="Calibri"/>
      <family val="2"/>
      <scheme val="minor"/>
    </font>
    <font>
      <sz val="11"/>
      <color rgb="FF000000"/>
      <name val="Arial Unicode MS"/>
    </font>
    <font>
      <sz val="11"/>
      <color rgb="FF000000"/>
      <name val="Calibri"/>
      <family val="2"/>
      <scheme val="minor"/>
    </font>
    <font>
      <b/>
      <sz val="16"/>
      <color theme="1"/>
      <name val="Calibri"/>
      <family val="2"/>
      <scheme val="minor"/>
    </font>
    <font>
      <sz val="11"/>
      <color theme="2" tint="-9.9978637043366805E-2"/>
      <name val="Calibri"/>
      <family val="2"/>
      <scheme val="minor"/>
    </font>
    <font>
      <sz val="16"/>
      <color theme="1"/>
      <name val="Calibri"/>
      <family val="2"/>
      <scheme val="minor"/>
    </font>
    <font>
      <sz val="7"/>
      <color theme="1"/>
      <name val="Times New Roman"/>
      <family val="1"/>
    </font>
    <font>
      <sz val="9"/>
      <name val="Arial Unicode MS"/>
    </font>
    <font>
      <sz val="9"/>
      <color rgb="FF000000"/>
      <name val="Calibri"/>
      <family val="2"/>
      <scheme val="minor"/>
    </font>
    <font>
      <sz val="10"/>
      <color rgb="FF000000"/>
      <name val="Calibri"/>
      <family val="2"/>
      <scheme val="minor"/>
    </font>
    <font>
      <sz val="10"/>
      <color theme="2" tint="-9.9978637043366805E-2"/>
      <name val="Calibri"/>
      <family val="2"/>
      <scheme val="minor"/>
    </font>
    <font>
      <sz val="9"/>
      <color rgb="FF444444"/>
      <name val="Arial"/>
      <family val="2"/>
    </font>
    <font>
      <sz val="11"/>
      <color theme="1"/>
      <name val="Calibri"/>
      <family val="2"/>
      <scheme val="minor"/>
    </font>
    <font>
      <sz val="12"/>
      <name val="Calibri"/>
      <family val="2"/>
      <scheme val="minor"/>
    </font>
    <font>
      <b/>
      <sz val="14"/>
      <color rgb="FF000000"/>
      <name val="Calibri"/>
      <family val="2"/>
    </font>
    <font>
      <sz val="14"/>
      <color rgb="FF000000"/>
      <name val="Calibri"/>
      <family val="2"/>
    </font>
    <font>
      <sz val="14"/>
      <name val="Arial"/>
      <family val="2"/>
    </font>
    <font>
      <sz val="10"/>
      <color rgb="FF000000"/>
      <name val="Arial Unicode MS"/>
    </font>
    <font>
      <b/>
      <sz val="10"/>
      <color rgb="FF000000"/>
      <name val="Arial Unicode MS"/>
    </font>
    <font>
      <b/>
      <sz val="11"/>
      <color theme="0"/>
      <name val="Calibri"/>
      <family val="2"/>
      <scheme val="minor"/>
    </font>
    <font>
      <sz val="11"/>
      <color theme="0"/>
      <name val="Calibri"/>
      <family val="2"/>
      <scheme val="minor"/>
    </font>
    <font>
      <b/>
      <sz val="22"/>
      <color theme="0"/>
      <name val="Calibri"/>
      <family val="2"/>
      <scheme val="minor"/>
    </font>
    <font>
      <u/>
      <sz val="11"/>
      <color theme="1"/>
      <name val="Calibri"/>
      <family val="2"/>
      <scheme val="minor"/>
    </font>
    <font>
      <sz val="12"/>
      <color theme="1"/>
      <name val="Arial"/>
      <family val="2"/>
    </font>
    <font>
      <i/>
      <sz val="11"/>
      <color theme="1"/>
      <name val="Calibri"/>
      <family val="2"/>
      <scheme val="minor"/>
    </font>
    <font>
      <b/>
      <i/>
      <sz val="11"/>
      <color theme="1" tint="0.34998626667073579"/>
      <name val="Calibri"/>
      <family val="2"/>
      <scheme val="minor"/>
    </font>
    <font>
      <sz val="11"/>
      <color theme="1" tint="0.34998626667073579"/>
      <name val="Calibri"/>
      <family val="2"/>
      <scheme val="minor"/>
    </font>
    <font>
      <i/>
      <sz val="10"/>
      <color theme="2" tint="-0.499984740745262"/>
      <name val="Arial"/>
      <family val="2"/>
    </font>
    <font>
      <i/>
      <sz val="12"/>
      <color theme="1"/>
      <name val="Arial"/>
      <family val="2"/>
    </font>
    <font>
      <b/>
      <i/>
      <sz val="10"/>
      <color theme="2" tint="-0.499984740745262"/>
      <name val="Arial"/>
      <family val="2"/>
    </font>
    <font>
      <i/>
      <sz val="10"/>
      <color rgb="FF757171"/>
      <name val="Arial"/>
      <family val="2"/>
    </font>
    <font>
      <b/>
      <i/>
      <sz val="10"/>
      <color rgb="FF757171"/>
      <name val="Arial"/>
      <family val="2"/>
    </font>
    <font>
      <sz val="11"/>
      <color theme="2" tint="-0.499984740745262"/>
      <name val="Calibri"/>
      <family val="2"/>
      <scheme val="minor"/>
    </font>
    <font>
      <b/>
      <sz val="10"/>
      <color rgb="FFFF0000"/>
      <name val="Arial"/>
      <family val="2"/>
    </font>
    <font>
      <b/>
      <strike/>
      <sz val="10"/>
      <color rgb="FFFF0000"/>
      <name val="Arial"/>
      <family val="2"/>
    </font>
    <font>
      <b/>
      <sz val="10"/>
      <color theme="1"/>
      <name val="Arial"/>
      <family val="2"/>
    </font>
    <font>
      <sz val="10"/>
      <color rgb="FF00B050"/>
      <name val="Arial"/>
      <family val="2"/>
    </font>
    <font>
      <u/>
      <sz val="10"/>
      <color theme="1"/>
      <name val="Arial"/>
      <family val="2"/>
    </font>
    <font>
      <i/>
      <sz val="10"/>
      <color theme="1"/>
      <name val="Arial"/>
      <family val="2"/>
    </font>
    <font>
      <b/>
      <sz val="10"/>
      <color rgb="FF00B050"/>
      <name val="Arial"/>
      <family val="2"/>
    </font>
    <font>
      <sz val="11"/>
      <color rgb="FF0000FF"/>
      <name val="Calibri"/>
      <family val="2"/>
      <scheme val="minor"/>
    </font>
  </fonts>
  <fills count="59">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7CE9D"/>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C99"/>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rgb="FFA3E7FF"/>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19759"/>
        <bgColor indexed="64"/>
      </patternFill>
    </fill>
    <fill>
      <patternFill patternType="solid">
        <fgColor rgb="FFFFFFFF"/>
        <bgColor indexed="64"/>
      </patternFill>
    </fill>
    <fill>
      <patternFill patternType="solid">
        <fgColor theme="0" tint="-0.249977111117893"/>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E7F9FF"/>
        <bgColor indexed="64"/>
      </patternFill>
    </fill>
    <fill>
      <patternFill patternType="solid">
        <fgColor rgb="FFCCCCFF"/>
        <bgColor indexed="64"/>
      </patternFill>
    </fill>
    <fill>
      <patternFill patternType="solid">
        <fgColor rgb="FF99FF99"/>
        <bgColor indexed="64"/>
      </patternFill>
    </fill>
    <fill>
      <patternFill patternType="solid">
        <fgColor rgb="FFB7FFFF"/>
        <bgColor indexed="64"/>
      </patternFill>
    </fill>
    <fill>
      <patternFill patternType="solid">
        <fgColor rgb="FFD7E9E9"/>
        <bgColor indexed="64"/>
      </patternFill>
    </fill>
    <fill>
      <patternFill patternType="solid">
        <fgColor rgb="FFFFFFCC"/>
        <bgColor indexed="64"/>
      </patternFill>
    </fill>
    <fill>
      <patternFill patternType="solid">
        <fgColor rgb="FFFFFF9F"/>
        <bgColor indexed="64"/>
      </patternFill>
    </fill>
    <fill>
      <patternFill patternType="solid">
        <fgColor rgb="FFFFE59B"/>
        <bgColor indexed="64"/>
      </patternFill>
    </fill>
    <fill>
      <patternFill patternType="solid">
        <fgColor rgb="FFABC7FF"/>
        <bgColor indexed="64"/>
      </patternFill>
    </fill>
    <fill>
      <patternFill patternType="solid">
        <fgColor rgb="FFA2FF85"/>
        <bgColor indexed="64"/>
      </patternFill>
    </fill>
    <fill>
      <patternFill patternType="solid">
        <fgColor rgb="FFE5FFE5"/>
        <bgColor indexed="64"/>
      </patternFill>
    </fill>
    <fill>
      <patternFill patternType="solid">
        <fgColor rgb="FF9FC1A1"/>
        <bgColor indexed="64"/>
      </patternFill>
    </fill>
    <fill>
      <patternFill patternType="solid">
        <fgColor rgb="FFFF99FF"/>
        <bgColor indexed="64"/>
      </patternFill>
    </fill>
    <fill>
      <patternFill patternType="solid">
        <fgColor rgb="FFFFCCFF"/>
        <bgColor indexed="64"/>
      </patternFill>
    </fill>
    <fill>
      <patternFill patternType="solid">
        <fgColor rgb="FFFFBC8F"/>
        <bgColor indexed="64"/>
      </patternFill>
    </fill>
    <fill>
      <patternFill patternType="solid">
        <fgColor rgb="FF97E4FF"/>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66FFFF"/>
        <bgColor indexed="64"/>
      </patternFill>
    </fill>
    <fill>
      <patternFill patternType="solid">
        <fgColor rgb="FFDDDDDD"/>
        <bgColor indexed="64"/>
      </patternFill>
    </fill>
    <fill>
      <patternFill patternType="solid">
        <fgColor rgb="FFCCECFF"/>
        <bgColor indexed="64"/>
      </patternFill>
    </fill>
    <fill>
      <patternFill patternType="solid">
        <fgColor rgb="FFCC99FF"/>
        <bgColor indexed="64"/>
      </patternFill>
    </fill>
    <fill>
      <patternFill patternType="solid">
        <fgColor theme="9" tint="0.39997558519241921"/>
        <bgColor indexed="64"/>
      </patternFill>
    </fill>
    <fill>
      <patternFill patternType="solid">
        <fgColor rgb="FF6600FF"/>
        <bgColor indexed="64"/>
      </patternFill>
    </fill>
    <fill>
      <patternFill patternType="solid">
        <fgColor rgb="FF6666FF"/>
        <bgColor indexed="64"/>
      </patternFill>
    </fill>
  </fills>
  <borders count="4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right/>
      <top style="thin">
        <color rgb="FF000000"/>
      </top>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medium">
        <color indexed="64"/>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rgb="FFA6A6A6"/>
      </left>
      <right style="thin">
        <color rgb="FFA6A6A6"/>
      </right>
      <top/>
      <bottom/>
      <diagonal/>
    </border>
    <border>
      <left/>
      <right style="thin">
        <color rgb="FFA6A6A6"/>
      </right>
      <top/>
      <bottom/>
      <diagonal/>
    </border>
    <border>
      <left/>
      <right style="medium">
        <color indexed="64"/>
      </right>
      <top/>
      <bottom/>
      <diagonal/>
    </border>
    <border>
      <left style="thin">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7">
    <xf numFmtId="0" fontId="0" fillId="0" borderId="0"/>
    <xf numFmtId="0" fontId="10" fillId="0" borderId="0" applyNumberFormat="0" applyFill="0" applyBorder="0" applyAlignment="0" applyProtection="0"/>
    <xf numFmtId="0" fontId="2" fillId="0" borderId="0"/>
    <xf numFmtId="0" fontId="16" fillId="0" borderId="0"/>
    <xf numFmtId="44" fontId="44" fillId="0" borderId="0" applyFont="0" applyFill="0" applyBorder="0" applyAlignment="0" applyProtection="0"/>
    <xf numFmtId="0" fontId="16" fillId="0" borderId="0"/>
    <xf numFmtId="0" fontId="2" fillId="0" borderId="0"/>
  </cellStyleXfs>
  <cellXfs count="1018">
    <xf numFmtId="0" fontId="0" fillId="0" borderId="0" xfId="0"/>
    <xf numFmtId="0" fontId="0" fillId="0" borderId="0" xfId="0" applyAlignment="1">
      <alignment vertical="top" wrapText="1"/>
    </xf>
    <xf numFmtId="0" fontId="0" fillId="0" borderId="0" xfId="0" applyAlignment="1">
      <alignment vertical="top"/>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0" fillId="7" borderId="0" xfId="0" applyFill="1"/>
    <xf numFmtId="0" fontId="2" fillId="6" borderId="6" xfId="0" applyFont="1" applyFill="1" applyBorder="1" applyAlignment="1">
      <alignment vertical="top" wrapText="1"/>
    </xf>
    <xf numFmtId="0" fontId="2" fillId="6" borderId="6" xfId="0"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1" fillId="8" borderId="7" xfId="0" applyFont="1" applyFill="1" applyBorder="1" applyAlignment="1">
      <alignment horizontal="center" vertical="top" wrapText="1"/>
    </xf>
    <xf numFmtId="0" fontId="1" fillId="8" borderId="8" xfId="0" applyFont="1" applyFill="1" applyBorder="1" applyAlignment="1">
      <alignment horizontal="center" vertical="top" wrapText="1"/>
    </xf>
    <xf numFmtId="0" fontId="9" fillId="0" borderId="0" xfId="0" applyFont="1" applyAlignment="1">
      <alignment horizontal="left" vertical="top" wrapText="1"/>
    </xf>
    <xf numFmtId="0" fontId="10" fillId="0" borderId="9" xfId="1" applyFill="1" applyBorder="1" applyAlignment="1">
      <alignment vertical="top" wrapText="1"/>
    </xf>
    <xf numFmtId="0" fontId="2" fillId="0" borderId="0" xfId="0" applyFont="1" applyAlignment="1">
      <alignment vertical="top"/>
    </xf>
    <xf numFmtId="0" fontId="11" fillId="0" borderId="9" xfId="1" applyFont="1" applyFill="1" applyBorder="1" applyAlignment="1">
      <alignment vertical="top" wrapText="1"/>
    </xf>
    <xf numFmtId="0" fontId="11" fillId="0" borderId="9" xfId="1" applyFont="1" applyBorder="1" applyAlignment="1">
      <alignment vertical="top" wrapText="1"/>
    </xf>
    <xf numFmtId="0" fontId="9" fillId="0" borderId="9" xfId="0" applyFont="1" applyBorder="1" applyAlignment="1">
      <alignment vertical="top" wrapText="1"/>
    </xf>
    <xf numFmtId="0" fontId="10" fillId="0" borderId="9" xfId="1" applyBorder="1" applyAlignment="1">
      <alignmen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2" fillId="0" borderId="9" xfId="0" applyFont="1" applyBorder="1" applyAlignment="1">
      <alignment horizontal="left" vertical="top" wrapText="1"/>
    </xf>
    <xf numFmtId="0" fontId="10" fillId="0" borderId="9" xfId="1" applyBorder="1" applyAlignment="1">
      <alignment horizontal="left" vertical="top" wrapText="1"/>
    </xf>
    <xf numFmtId="0" fontId="0" fillId="0" borderId="0" xfId="0" applyAlignment="1">
      <alignment horizontal="left" vertical="top" wrapText="1"/>
    </xf>
    <xf numFmtId="0" fontId="0" fillId="0" borderId="9" xfId="0" applyBorder="1" applyAlignment="1">
      <alignment vertical="top" wrapText="1"/>
    </xf>
    <xf numFmtId="0" fontId="2" fillId="12" borderId="5" xfId="0" applyFont="1" applyFill="1" applyBorder="1" applyAlignment="1">
      <alignment vertical="top" wrapText="1"/>
    </xf>
    <xf numFmtId="0" fontId="2" fillId="12" borderId="5" xfId="0" applyFont="1" applyFill="1" applyBorder="1" applyAlignment="1">
      <alignment horizontal="center" vertical="top" wrapText="1"/>
    </xf>
    <xf numFmtId="0" fontId="3" fillId="12" borderId="5" xfId="0" applyFont="1" applyFill="1" applyBorder="1" applyAlignment="1">
      <alignment vertical="top" wrapText="1"/>
    </xf>
    <xf numFmtId="0" fontId="0" fillId="3" borderId="5" xfId="0" applyFill="1" applyBorder="1" applyAlignment="1">
      <alignment vertical="top"/>
    </xf>
    <xf numFmtId="0" fontId="2" fillId="12" borderId="6" xfId="0" applyFont="1" applyFill="1" applyBorder="1" applyAlignment="1">
      <alignment vertical="top" wrapText="1"/>
    </xf>
    <xf numFmtId="0" fontId="2" fillId="11" borderId="5" xfId="0" applyFont="1" applyFill="1" applyBorder="1" applyAlignment="1">
      <alignment vertical="top" wrapText="1"/>
    </xf>
    <xf numFmtId="0" fontId="2" fillId="11" borderId="5" xfId="0" applyFont="1" applyFill="1" applyBorder="1" applyAlignment="1">
      <alignment horizontal="center" vertical="top" wrapText="1"/>
    </xf>
    <xf numFmtId="0" fontId="2" fillId="12" borderId="0" xfId="0" applyFont="1" applyFill="1" applyAlignment="1">
      <alignment horizontal="center" vertical="top" wrapText="1"/>
    </xf>
    <xf numFmtId="0" fontId="0" fillId="0" borderId="0" xfId="0" applyAlignment="1">
      <alignment horizontal="center" vertical="top"/>
    </xf>
    <xf numFmtId="0" fontId="0" fillId="7" borderId="0" xfId="0" applyFill="1" applyAlignment="1">
      <alignment horizontal="center" vertical="top"/>
    </xf>
    <xf numFmtId="0" fontId="13" fillId="2" borderId="4" xfId="0" applyFont="1" applyFill="1" applyBorder="1" applyAlignment="1">
      <alignment horizontal="center" vertical="top" wrapText="1"/>
    </xf>
    <xf numFmtId="0" fontId="14" fillId="3" borderId="5" xfId="0" applyFont="1" applyFill="1" applyBorder="1" applyAlignment="1">
      <alignment vertical="top" wrapText="1"/>
    </xf>
    <xf numFmtId="0" fontId="2" fillId="2" borderId="5" xfId="0" applyFont="1" applyFill="1" applyBorder="1" applyAlignment="1">
      <alignment horizontal="center" vertical="top" wrapText="1"/>
    </xf>
    <xf numFmtId="0" fontId="2" fillId="2" borderId="5" xfId="0" applyFont="1" applyFill="1" applyBorder="1" applyAlignment="1">
      <alignment vertical="top" wrapText="1"/>
    </xf>
    <xf numFmtId="0" fontId="2" fillId="5" borderId="5" xfId="0" applyFont="1" applyFill="1" applyBorder="1" applyAlignment="1">
      <alignment vertical="top" wrapText="1"/>
    </xf>
    <xf numFmtId="0" fontId="14" fillId="5" borderId="2" xfId="0" applyFont="1" applyFill="1" applyBorder="1" applyAlignment="1">
      <alignment vertical="top" wrapText="1"/>
    </xf>
    <xf numFmtId="0" fontId="2" fillId="12" borderId="5" xfId="0" applyFont="1" applyFill="1" applyBorder="1" applyAlignment="1">
      <alignment horizontal="left" vertical="top" wrapText="1"/>
    </xf>
    <xf numFmtId="0" fontId="2" fillId="11" borderId="5" xfId="0" applyFont="1" applyFill="1" applyBorder="1" applyAlignment="1">
      <alignment horizontal="left" vertical="top" wrapText="1"/>
    </xf>
    <xf numFmtId="0" fontId="1" fillId="4" borderId="5" xfId="0" applyFont="1" applyFill="1" applyBorder="1" applyAlignment="1">
      <alignment horizontal="center" vertical="top" wrapText="1"/>
    </xf>
    <xf numFmtId="0" fontId="0" fillId="0" borderId="5" xfId="0" applyBorder="1" applyAlignment="1">
      <alignment vertical="top" wrapText="1"/>
    </xf>
    <xf numFmtId="0" fontId="2" fillId="3" borderId="5" xfId="0" applyFont="1" applyFill="1" applyBorder="1" applyAlignment="1">
      <alignment vertical="top" wrapText="1"/>
    </xf>
    <xf numFmtId="0" fontId="2" fillId="3" borderId="5" xfId="0" applyFont="1" applyFill="1" applyBorder="1" applyAlignment="1">
      <alignment horizontal="center" vertical="top" wrapText="1"/>
    </xf>
    <xf numFmtId="0" fontId="2" fillId="4" borderId="5"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horizontal="center" vertical="top"/>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0" fillId="0" borderId="5" xfId="0" applyBorder="1"/>
    <xf numFmtId="0" fontId="2" fillId="0" borderId="5" xfId="0" applyFont="1" applyBorder="1"/>
    <xf numFmtId="0" fontId="0" fillId="7" borderId="5" xfId="0" applyFill="1" applyBorder="1" applyAlignment="1">
      <alignment horizontal="center" vertical="top"/>
    </xf>
    <xf numFmtId="0" fontId="0" fillId="7" borderId="5" xfId="0" applyFill="1" applyBorder="1"/>
    <xf numFmtId="0" fontId="0" fillId="7" borderId="5" xfId="0" applyFill="1" applyBorder="1" applyAlignment="1">
      <alignment horizontal="center"/>
    </xf>
    <xf numFmtId="0" fontId="0" fillId="7" borderId="5" xfId="0" applyFill="1" applyBorder="1" applyAlignment="1">
      <alignment horizontal="left" vertical="center" indent="5"/>
    </xf>
    <xf numFmtId="0" fontId="0" fillId="0" borderId="5" xfId="0" applyBorder="1" applyAlignment="1">
      <alignment horizontal="center" vertical="top"/>
    </xf>
    <xf numFmtId="0" fontId="0" fillId="0" borderId="5" xfId="0" applyBorder="1" applyAlignment="1">
      <alignment horizontal="center"/>
    </xf>
    <xf numFmtId="0" fontId="0" fillId="3" borderId="10" xfId="0" applyFill="1" applyBorder="1" applyAlignment="1">
      <alignment vertical="top" wrapText="1"/>
    </xf>
    <xf numFmtId="0" fontId="0" fillId="3" borderId="10" xfId="0" applyFill="1" applyBorder="1" applyAlignment="1">
      <alignment vertical="top"/>
    </xf>
    <xf numFmtId="0" fontId="2" fillId="6" borderId="10" xfId="0" applyFont="1" applyFill="1" applyBorder="1" applyAlignment="1">
      <alignment vertical="top" wrapText="1"/>
    </xf>
    <xf numFmtId="0" fontId="2" fillId="11" borderId="10" xfId="0" applyFont="1" applyFill="1" applyBorder="1" applyAlignment="1">
      <alignment vertical="top" wrapText="1"/>
    </xf>
    <xf numFmtId="0" fontId="2" fillId="12" borderId="10" xfId="0" applyFont="1" applyFill="1" applyBorder="1" applyAlignment="1">
      <alignment vertical="top" wrapText="1"/>
    </xf>
    <xf numFmtId="0" fontId="0" fillId="3" borderId="10" xfId="0" applyFill="1" applyBorder="1" applyAlignment="1">
      <alignment wrapText="1"/>
    </xf>
    <xf numFmtId="0" fontId="2" fillId="12" borderId="10" xfId="0" applyFont="1" applyFill="1" applyBorder="1" applyAlignment="1">
      <alignment horizontal="left" vertical="top" wrapText="1"/>
    </xf>
    <xf numFmtId="0" fontId="2" fillId="11" borderId="10" xfId="0" applyFont="1" applyFill="1" applyBorder="1" applyAlignment="1">
      <alignment horizontal="left" vertical="top" wrapText="1"/>
    </xf>
    <xf numFmtId="0" fontId="0" fillId="7" borderId="10" xfId="0" applyFill="1" applyBorder="1"/>
    <xf numFmtId="0" fontId="0" fillId="3" borderId="10" xfId="0" applyFill="1" applyBorder="1"/>
    <xf numFmtId="0" fontId="0" fillId="0" borderId="10" xfId="0" applyBorder="1"/>
    <xf numFmtId="0" fontId="2" fillId="0" borderId="0" xfId="0" applyFont="1"/>
    <xf numFmtId="0" fontId="2" fillId="6" borderId="1" xfId="0" applyFont="1" applyFill="1" applyBorder="1" applyAlignment="1">
      <alignment vertical="top" wrapText="1"/>
    </xf>
    <xf numFmtId="0" fontId="2" fillId="12" borderId="12" xfId="0" applyFont="1" applyFill="1" applyBorder="1" applyAlignment="1">
      <alignment horizontal="center" vertical="top" wrapText="1"/>
    </xf>
    <xf numFmtId="0" fontId="2" fillId="12" borderId="12" xfId="0" applyFont="1" applyFill="1" applyBorder="1" applyAlignment="1">
      <alignment vertical="top" wrapText="1"/>
    </xf>
    <xf numFmtId="0" fontId="3" fillId="12" borderId="12" xfId="0" applyFont="1" applyFill="1" applyBorder="1" applyAlignment="1">
      <alignment vertical="top" wrapText="1"/>
    </xf>
    <xf numFmtId="0" fontId="2" fillId="12" borderId="11" xfId="0" applyFont="1" applyFill="1" applyBorder="1" applyAlignment="1">
      <alignment vertical="top" wrapText="1"/>
    </xf>
    <xf numFmtId="0" fontId="2" fillId="12" borderId="12" xfId="0" applyFont="1" applyFill="1" applyBorder="1" applyAlignment="1">
      <alignment horizontal="left" vertical="top" wrapText="1"/>
    </xf>
    <xf numFmtId="0" fontId="2" fillId="12" borderId="11" xfId="0" applyFont="1" applyFill="1" applyBorder="1" applyAlignment="1">
      <alignment horizontal="left" vertical="top" wrapText="1"/>
    </xf>
    <xf numFmtId="0" fontId="2" fillId="10" borderId="5" xfId="0" applyFont="1" applyFill="1" applyBorder="1" applyAlignment="1">
      <alignment vertical="top"/>
    </xf>
    <xf numFmtId="0" fontId="2" fillId="0" borderId="5" xfId="0" applyFont="1" applyBorder="1" applyAlignment="1">
      <alignment vertical="top" wrapText="1"/>
    </xf>
    <xf numFmtId="0" fontId="2" fillId="8"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wrapText="1"/>
    </xf>
    <xf numFmtId="0" fontId="0" fillId="0" borderId="0" xfId="0" applyAlignment="1">
      <alignment horizontal="center"/>
    </xf>
    <xf numFmtId="0" fontId="0" fillId="0" borderId="0" xfId="0" applyAlignment="1">
      <alignment wrapText="1"/>
    </xf>
    <xf numFmtId="0" fontId="2" fillId="8" borderId="5" xfId="0" applyFont="1" applyFill="1" applyBorder="1" applyAlignment="1">
      <alignment vertical="top" wrapText="1"/>
    </xf>
    <xf numFmtId="0" fontId="2" fillId="8" borderId="5" xfId="0" applyFont="1" applyFill="1" applyBorder="1" applyAlignment="1">
      <alignment horizontal="center" vertical="top" wrapText="1"/>
    </xf>
    <xf numFmtId="0" fontId="2" fillId="14" borderId="5" xfId="0" applyFont="1" applyFill="1" applyBorder="1" applyAlignment="1">
      <alignment vertical="top" wrapText="1"/>
    </xf>
    <xf numFmtId="0" fontId="2" fillId="14"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5" xfId="0" applyFont="1" applyFill="1" applyBorder="1" applyAlignment="1">
      <alignment vertical="top" wrapText="1"/>
    </xf>
    <xf numFmtId="0" fontId="2" fillId="7" borderId="5" xfId="0" applyFont="1" applyFill="1" applyBorder="1" applyAlignment="1">
      <alignment vertical="top" wrapText="1"/>
    </xf>
    <xf numFmtId="0" fontId="2" fillId="7" borderId="5" xfId="0" applyFont="1" applyFill="1" applyBorder="1" applyAlignment="1">
      <alignment horizontal="center" vertical="top" wrapText="1"/>
    </xf>
    <xf numFmtId="0" fontId="17" fillId="0" borderId="5" xfId="0" applyFont="1" applyBorder="1" applyAlignment="1">
      <alignment horizontal="left" vertical="top" wrapText="1"/>
    </xf>
    <xf numFmtId="0" fontId="0" fillId="0" borderId="5" xfId="0" applyBorder="1" applyAlignment="1">
      <alignment wrapText="1"/>
    </xf>
    <xf numFmtId="0" fontId="15" fillId="0" borderId="5" xfId="0" applyFont="1" applyBorder="1" applyAlignment="1">
      <alignment vertical="top" wrapText="1"/>
    </xf>
    <xf numFmtId="0" fontId="15" fillId="7" borderId="5" xfId="0" applyFont="1" applyFill="1" applyBorder="1" applyAlignment="1">
      <alignment vertical="top" wrapText="1"/>
    </xf>
    <xf numFmtId="0" fontId="0" fillId="7" borderId="5" xfId="0" applyFill="1" applyBorder="1" applyAlignment="1">
      <alignment wrapText="1"/>
    </xf>
    <xf numFmtId="0" fontId="0" fillId="14" borderId="5" xfId="0" applyFill="1" applyBorder="1" applyAlignment="1">
      <alignment vertical="top" wrapText="1"/>
    </xf>
    <xf numFmtId="0" fontId="2" fillId="3" borderId="10" xfId="0" applyFont="1" applyFill="1" applyBorder="1" applyAlignment="1">
      <alignment vertical="top" wrapText="1"/>
    </xf>
    <xf numFmtId="0" fontId="2" fillId="0" borderId="0" xfId="0" applyFont="1" applyAlignment="1">
      <alignment vertical="top" wrapText="1"/>
    </xf>
    <xf numFmtId="0" fontId="2" fillId="3" borderId="10" xfId="0" applyFont="1" applyFill="1" applyBorder="1" applyAlignment="1">
      <alignment vertical="top"/>
    </xf>
    <xf numFmtId="0" fontId="2" fillId="0" borderId="0" xfId="0" applyFont="1" applyAlignment="1">
      <alignment wrapText="1"/>
    </xf>
    <xf numFmtId="0" fontId="2" fillId="0" borderId="0" xfId="0" applyFont="1" applyAlignment="1">
      <alignment horizontal="center"/>
    </xf>
    <xf numFmtId="0" fontId="19" fillId="0" borderId="5" xfId="0" applyFont="1" applyBorder="1" applyAlignment="1">
      <alignment horizontal="left" vertical="top" wrapText="1"/>
    </xf>
    <xf numFmtId="0" fontId="0" fillId="0" borderId="5" xfId="0" applyBorder="1" applyAlignment="1">
      <alignment horizontal="center" vertical="top" wrapText="1"/>
    </xf>
    <xf numFmtId="0" fontId="23" fillId="0" borderId="0" xfId="2" applyFont="1" applyAlignment="1">
      <alignment vertical="top"/>
    </xf>
    <xf numFmtId="0" fontId="23" fillId="0" borderId="0" xfId="2" applyFont="1" applyAlignment="1">
      <alignment horizontal="left" vertical="top"/>
    </xf>
    <xf numFmtId="0" fontId="24" fillId="0" borderId="0" xfId="0" applyFont="1" applyAlignment="1">
      <alignment vertical="top"/>
    </xf>
    <xf numFmtId="0" fontId="26" fillId="0" borderId="0" xfId="0" applyFont="1" applyAlignment="1">
      <alignment vertical="top"/>
    </xf>
    <xf numFmtId="0" fontId="0" fillId="11" borderId="0" xfId="0" applyFill="1" applyAlignment="1">
      <alignment vertical="top"/>
    </xf>
    <xf numFmtId="0" fontId="2" fillId="3" borderId="4" xfId="0" applyFont="1" applyFill="1" applyBorder="1" applyAlignment="1">
      <alignment vertical="top" wrapText="1"/>
    </xf>
    <xf numFmtId="0" fontId="2" fillId="3" borderId="4" xfId="0" applyFont="1" applyFill="1" applyBorder="1" applyAlignment="1">
      <alignment horizontal="center" vertical="top" wrapText="1"/>
    </xf>
    <xf numFmtId="0" fontId="2" fillId="3" borderId="19" xfId="0" applyFont="1" applyFill="1" applyBorder="1" applyAlignment="1">
      <alignment vertical="top"/>
    </xf>
    <xf numFmtId="0" fontId="0" fillId="17" borderId="0" xfId="0" applyFill="1"/>
    <xf numFmtId="0" fontId="0" fillId="18" borderId="0" xfId="0" applyFill="1"/>
    <xf numFmtId="0" fontId="0" fillId="19" borderId="21" xfId="0" applyFill="1" applyBorder="1" applyAlignment="1">
      <alignment vertical="top"/>
    </xf>
    <xf numFmtId="0" fontId="2" fillId="19" borderId="21" xfId="0" applyFont="1" applyFill="1" applyBorder="1" applyAlignment="1">
      <alignment vertical="top"/>
    </xf>
    <xf numFmtId="0" fontId="0" fillId="19" borderId="0" xfId="0" applyFill="1" applyAlignment="1">
      <alignment vertical="top" wrapText="1"/>
    </xf>
    <xf numFmtId="0" fontId="0" fillId="18" borderId="21" xfId="0" applyFill="1" applyBorder="1" applyAlignment="1">
      <alignment vertical="top"/>
    </xf>
    <xf numFmtId="0" fontId="0" fillId="19" borderId="7" xfId="0" applyFill="1" applyBorder="1" applyAlignment="1">
      <alignment vertical="top"/>
    </xf>
    <xf numFmtId="0" fontId="0" fillId="18" borderId="0" xfId="0" applyFill="1" applyAlignment="1">
      <alignment vertical="top"/>
    </xf>
    <xf numFmtId="0" fontId="0" fillId="19" borderId="0" xfId="0" applyFill="1" applyAlignment="1">
      <alignment vertical="top"/>
    </xf>
    <xf numFmtId="0" fontId="0" fillId="19" borderId="21" xfId="0" applyFill="1" applyBorder="1"/>
    <xf numFmtId="0" fontId="0" fillId="19" borderId="0" xfId="0" applyFill="1"/>
    <xf numFmtId="0" fontId="0" fillId="18" borderId="21" xfId="0" applyFill="1" applyBorder="1"/>
    <xf numFmtId="0" fontId="0" fillId="18" borderId="7" xfId="0" applyFill="1" applyBorder="1" applyAlignment="1">
      <alignment vertical="top"/>
    </xf>
    <xf numFmtId="0" fontId="0" fillId="18" borderId="5" xfId="0" applyFill="1" applyBorder="1" applyAlignment="1">
      <alignment vertical="top" wrapText="1"/>
    </xf>
    <xf numFmtId="0" fontId="0" fillId="19" borderId="5" xfId="0" applyFill="1" applyBorder="1" applyAlignment="1">
      <alignment vertical="top" wrapText="1"/>
    </xf>
    <xf numFmtId="0" fontId="0" fillId="18" borderId="14" xfId="0" applyFill="1" applyBorder="1" applyAlignment="1">
      <alignment vertical="top" wrapText="1"/>
    </xf>
    <xf numFmtId="0" fontId="0" fillId="19" borderId="14" xfId="0" applyFill="1" applyBorder="1" applyAlignment="1">
      <alignment vertical="top" wrapText="1"/>
    </xf>
    <xf numFmtId="0" fontId="0" fillId="0" borderId="14" xfId="0" applyBorder="1" applyAlignment="1">
      <alignment vertical="top" wrapText="1"/>
    </xf>
    <xf numFmtId="0" fontId="0" fillId="18" borderId="0" xfId="0" applyFill="1" applyAlignment="1">
      <alignment vertical="top" wrapText="1"/>
    </xf>
    <xf numFmtId="0" fontId="0" fillId="17" borderId="0" xfId="0" applyFill="1" applyAlignment="1">
      <alignment vertical="top" wrapText="1"/>
    </xf>
    <xf numFmtId="0" fontId="2" fillId="10" borderId="5" xfId="0" applyFont="1" applyFill="1" applyBorder="1" applyAlignment="1">
      <alignment horizontal="center" vertical="top" wrapText="1"/>
    </xf>
    <xf numFmtId="0" fontId="2" fillId="10" borderId="4" xfId="0" applyFont="1" applyFill="1" applyBorder="1" applyAlignment="1">
      <alignment horizontal="center" vertical="top" wrapText="1"/>
    </xf>
    <xf numFmtId="0" fontId="2" fillId="10" borderId="4" xfId="0" applyFont="1" applyFill="1" applyBorder="1" applyAlignment="1">
      <alignment vertical="top" wrapText="1"/>
    </xf>
    <xf numFmtId="0" fontId="1" fillId="10" borderId="10" xfId="0" applyFont="1" applyFill="1" applyBorder="1" applyAlignment="1">
      <alignment horizontal="center" vertical="top" wrapText="1"/>
    </xf>
    <xf numFmtId="0" fontId="1" fillId="10" borderId="4" xfId="0" applyFont="1" applyFill="1" applyBorder="1" applyAlignment="1">
      <alignment vertical="top" wrapText="1"/>
    </xf>
    <xf numFmtId="0" fontId="0" fillId="17" borderId="0" xfId="0" applyFill="1" applyAlignment="1">
      <alignment vertical="top"/>
    </xf>
    <xf numFmtId="0" fontId="0" fillId="17" borderId="0" xfId="0" applyFill="1" applyAlignment="1">
      <alignment horizontal="center" vertical="top"/>
    </xf>
    <xf numFmtId="0" fontId="27" fillId="17" borderId="0" xfId="0" applyFont="1" applyFill="1" applyAlignment="1">
      <alignment vertical="top"/>
    </xf>
    <xf numFmtId="0" fontId="2" fillId="18" borderId="0" xfId="0" applyFont="1" applyFill="1"/>
    <xf numFmtId="0" fontId="2" fillId="19" borderId="0" xfId="0" applyFont="1" applyFill="1"/>
    <xf numFmtId="0" fontId="2" fillId="19" borderId="0" xfId="0" applyFont="1" applyFill="1" applyAlignment="1">
      <alignment vertical="top"/>
    </xf>
    <xf numFmtId="0" fontId="2" fillId="18" borderId="21" xfId="0" applyFont="1" applyFill="1" applyBorder="1"/>
    <xf numFmtId="0" fontId="9" fillId="10" borderId="5" xfId="0" applyFont="1" applyFill="1" applyBorder="1" applyAlignment="1">
      <alignment horizontal="center" vertical="top" wrapText="1"/>
    </xf>
    <xf numFmtId="0" fontId="8" fillId="3" borderId="5" xfId="0" applyFont="1" applyFill="1" applyBorder="1" applyAlignment="1">
      <alignment vertical="top" wrapText="1"/>
    </xf>
    <xf numFmtId="0" fontId="8" fillId="10" borderId="5" xfId="0" applyFont="1" applyFill="1" applyBorder="1" applyAlignment="1">
      <alignment horizontal="center" vertical="top" wrapText="1"/>
    </xf>
    <xf numFmtId="0" fontId="9" fillId="3" borderId="5" xfId="0" applyFont="1" applyFill="1" applyBorder="1" applyAlignment="1">
      <alignment vertical="top" wrapText="1"/>
    </xf>
    <xf numFmtId="0" fontId="9" fillId="0" borderId="5" xfId="0" applyFont="1" applyBorder="1" applyAlignment="1">
      <alignment vertical="top"/>
    </xf>
    <xf numFmtId="0" fontId="9" fillId="0" borderId="5" xfId="0" applyFont="1" applyBorder="1" applyAlignment="1">
      <alignment vertical="top" wrapText="1"/>
    </xf>
    <xf numFmtId="0" fontId="9" fillId="10" borderId="5" xfId="0" applyFont="1" applyFill="1" applyBorder="1" applyAlignment="1">
      <alignment vertical="top" wrapText="1"/>
    </xf>
    <xf numFmtId="0" fontId="8" fillId="10" borderId="5" xfId="0" applyFont="1" applyFill="1" applyBorder="1" applyAlignment="1">
      <alignment vertical="top" wrapText="1"/>
    </xf>
    <xf numFmtId="0" fontId="9" fillId="19" borderId="5" xfId="0" applyFont="1" applyFill="1" applyBorder="1" applyAlignment="1">
      <alignment vertical="top" wrapText="1"/>
    </xf>
    <xf numFmtId="0" fontId="9" fillId="19" borderId="12" xfId="0" applyFont="1" applyFill="1" applyBorder="1" applyAlignment="1">
      <alignment vertical="top" wrapText="1"/>
    </xf>
    <xf numFmtId="0" fontId="9" fillId="18" borderId="6" xfId="0" applyFont="1" applyFill="1" applyBorder="1" applyAlignment="1">
      <alignment vertical="top" wrapText="1"/>
    </xf>
    <xf numFmtId="0" fontId="9" fillId="18" borderId="5" xfId="0" applyFont="1" applyFill="1" applyBorder="1" applyAlignment="1">
      <alignment vertical="top" wrapText="1"/>
    </xf>
    <xf numFmtId="0" fontId="9" fillId="3" borderId="12" xfId="0" applyFont="1" applyFill="1" applyBorder="1" applyAlignment="1">
      <alignment vertical="top" wrapText="1"/>
    </xf>
    <xf numFmtId="0" fontId="9" fillId="0" borderId="12" xfId="0" applyFont="1" applyBorder="1" applyAlignment="1">
      <alignment vertical="top" wrapText="1"/>
    </xf>
    <xf numFmtId="0" fontId="9" fillId="19" borderId="6" xfId="0" applyFont="1" applyFill="1" applyBorder="1" applyAlignment="1">
      <alignment vertical="top" wrapText="1"/>
    </xf>
    <xf numFmtId="0" fontId="9" fillId="3" borderId="6" xfId="0" applyFont="1" applyFill="1" applyBorder="1" applyAlignment="1">
      <alignment vertical="top" wrapText="1"/>
    </xf>
    <xf numFmtId="0" fontId="9" fillId="0" borderId="6" xfId="0" applyFont="1" applyBorder="1" applyAlignment="1">
      <alignment vertical="top" wrapText="1"/>
    </xf>
    <xf numFmtId="0" fontId="9" fillId="18" borderId="12" xfId="0" applyFont="1" applyFill="1" applyBorder="1" applyAlignment="1">
      <alignment vertical="top" wrapText="1"/>
    </xf>
    <xf numFmtId="0" fontId="9" fillId="19" borderId="12" xfId="0" applyFont="1" applyFill="1" applyBorder="1" applyAlignment="1">
      <alignment horizontal="center" vertical="top" wrapText="1"/>
    </xf>
    <xf numFmtId="0" fontId="9" fillId="10" borderId="12" xfId="0" applyFont="1" applyFill="1" applyBorder="1" applyAlignment="1">
      <alignment vertical="top" wrapText="1"/>
    </xf>
    <xf numFmtId="0" fontId="9" fillId="19" borderId="5" xfId="0" applyFont="1" applyFill="1" applyBorder="1" applyAlignment="1">
      <alignment horizontal="center" vertical="top" wrapText="1"/>
    </xf>
    <xf numFmtId="0" fontId="9" fillId="18" borderId="6" xfId="0" applyFont="1" applyFill="1" applyBorder="1" applyAlignment="1">
      <alignment horizontal="center" vertical="top" wrapText="1"/>
    </xf>
    <xf numFmtId="0" fontId="9" fillId="18" borderId="12" xfId="0" applyFont="1" applyFill="1" applyBorder="1" applyAlignment="1">
      <alignment horizontal="center" vertical="top" wrapText="1"/>
    </xf>
    <xf numFmtId="0" fontId="9" fillId="19" borderId="6" xfId="0" applyFont="1" applyFill="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horizontal="center" vertical="top" wrapText="1"/>
    </xf>
    <xf numFmtId="0" fontId="9" fillId="18" borderId="5" xfId="0" applyFont="1" applyFill="1" applyBorder="1" applyAlignment="1">
      <alignment horizontal="center" vertical="top" wrapText="1"/>
    </xf>
    <xf numFmtId="0" fontId="8" fillId="19" borderId="5" xfId="0" applyFont="1" applyFill="1" applyBorder="1" applyAlignment="1">
      <alignment horizontal="center" vertical="top" wrapText="1"/>
    </xf>
    <xf numFmtId="0" fontId="8" fillId="18" borderId="6" xfId="0" applyFont="1" applyFill="1" applyBorder="1" applyAlignment="1">
      <alignment horizontal="center" vertical="top" wrapText="1"/>
    </xf>
    <xf numFmtId="0" fontId="8" fillId="10" borderId="12" xfId="0" applyFont="1" applyFill="1" applyBorder="1" applyAlignment="1">
      <alignment horizontal="center" vertical="top" wrapText="1"/>
    </xf>
    <xf numFmtId="0" fontId="24" fillId="0" borderId="0" xfId="0" applyFont="1" applyAlignment="1">
      <alignment horizontal="center"/>
    </xf>
    <xf numFmtId="0" fontId="2" fillId="12" borderId="5" xfId="0" applyFont="1" applyFill="1" applyBorder="1" applyAlignment="1">
      <alignment vertical="top"/>
    </xf>
    <xf numFmtId="0" fontId="8" fillId="10" borderId="14" xfId="0" applyFont="1" applyFill="1" applyBorder="1" applyAlignment="1">
      <alignment horizontal="center" vertical="top" wrapText="1"/>
    </xf>
    <xf numFmtId="0" fontId="2" fillId="10" borderId="13" xfId="0" applyFont="1" applyFill="1" applyBorder="1" applyAlignment="1">
      <alignment horizontal="center" vertical="top" wrapText="1"/>
    </xf>
    <xf numFmtId="0" fontId="2" fillId="10" borderId="21" xfId="0" applyFont="1" applyFill="1" applyBorder="1" applyAlignment="1">
      <alignment horizontal="center" vertical="top" wrapText="1"/>
    </xf>
    <xf numFmtId="0" fontId="9" fillId="19" borderId="4" xfId="0" applyFont="1" applyFill="1" applyBorder="1" applyAlignment="1">
      <alignment vertical="top" wrapText="1"/>
    </xf>
    <xf numFmtId="0" fontId="24" fillId="0" borderId="0" xfId="0" applyFont="1" applyAlignment="1">
      <alignment vertical="top" wrapText="1"/>
    </xf>
    <xf numFmtId="0" fontId="0" fillId="0" borderId="6" xfId="0" applyBorder="1" applyAlignment="1">
      <alignment vertical="top"/>
    </xf>
    <xf numFmtId="0" fontId="0" fillId="0" borderId="1" xfId="0" applyBorder="1" applyAlignment="1">
      <alignment vertical="top"/>
    </xf>
    <xf numFmtId="0" fontId="0" fillId="0" borderId="10" xfId="0" applyBorder="1" applyAlignment="1">
      <alignment vertical="top"/>
    </xf>
    <xf numFmtId="0" fontId="0" fillId="0" borderId="14" xfId="0" applyBorder="1" applyAlignment="1">
      <alignment vertical="top"/>
    </xf>
    <xf numFmtId="0" fontId="0" fillId="12" borderId="5" xfId="0" applyFill="1" applyBorder="1" applyAlignment="1">
      <alignment horizontal="center" vertical="top"/>
    </xf>
    <xf numFmtId="0" fontId="24" fillId="21" borderId="5" xfId="0" applyFont="1" applyFill="1" applyBorder="1" applyAlignment="1">
      <alignment vertical="top"/>
    </xf>
    <xf numFmtId="0" fontId="23" fillId="0" borderId="5" xfId="2" applyFont="1" applyBorder="1" applyAlignment="1">
      <alignment horizontal="left" vertical="top"/>
    </xf>
    <xf numFmtId="0" fontId="6" fillId="25" borderId="5" xfId="0" applyFont="1" applyFill="1" applyBorder="1" applyAlignment="1">
      <alignment horizontal="left" vertical="center" wrapText="1"/>
    </xf>
    <xf numFmtId="0" fontId="6" fillId="20" borderId="5" xfId="0" applyFont="1" applyFill="1" applyBorder="1" applyAlignment="1">
      <alignment horizontal="left" vertical="center" wrapText="1"/>
    </xf>
    <xf numFmtId="0" fontId="0" fillId="16" borderId="5" xfId="0" applyFill="1" applyBorder="1" applyAlignment="1">
      <alignment vertical="top" wrapText="1"/>
    </xf>
    <xf numFmtId="0" fontId="26" fillId="16" borderId="5" xfId="0" applyFont="1" applyFill="1" applyBorder="1" applyAlignment="1">
      <alignment vertical="top" wrapText="1"/>
    </xf>
    <xf numFmtId="0" fontId="0" fillId="7" borderId="5" xfId="0" applyFill="1" applyBorder="1" applyAlignment="1">
      <alignment vertical="top" wrapText="1"/>
    </xf>
    <xf numFmtId="0" fontId="26" fillId="7" borderId="5" xfId="0" applyFont="1" applyFill="1" applyBorder="1" applyAlignment="1">
      <alignment vertical="top" wrapText="1"/>
    </xf>
    <xf numFmtId="0" fontId="9" fillId="21" borderId="5" xfId="0" applyFont="1" applyFill="1" applyBorder="1" applyAlignment="1">
      <alignment horizontal="left" vertical="top" wrapText="1"/>
    </xf>
    <xf numFmtId="0" fontId="30" fillId="12" borderId="5" xfId="0" applyFont="1" applyFill="1" applyBorder="1" applyAlignment="1">
      <alignment horizontal="left" vertical="top" wrapText="1"/>
    </xf>
    <xf numFmtId="0" fontId="24" fillId="22" borderId="5" xfId="0" applyFont="1" applyFill="1" applyBorder="1" applyAlignment="1">
      <alignment vertical="top" wrapText="1"/>
    </xf>
    <xf numFmtId="0" fontId="26" fillId="0" borderId="0" xfId="0" applyFont="1" applyAlignment="1">
      <alignment vertical="center"/>
    </xf>
    <xf numFmtId="0" fontId="31" fillId="0" borderId="0" xfId="0" applyFont="1" applyAlignment="1">
      <alignment vertical="center"/>
    </xf>
    <xf numFmtId="0" fontId="26" fillId="8" borderId="0" xfId="0" applyFont="1" applyFill="1" applyAlignment="1">
      <alignment vertical="center"/>
    </xf>
    <xf numFmtId="0" fontId="26" fillId="6" borderId="0" xfId="0" applyFont="1" applyFill="1" applyAlignment="1">
      <alignment vertical="center"/>
    </xf>
    <xf numFmtId="0" fontId="26" fillId="12" borderId="0" xfId="0" applyFont="1" applyFill="1" applyAlignment="1">
      <alignment vertical="center"/>
    </xf>
    <xf numFmtId="0" fontId="26" fillId="26" borderId="0" xfId="0" applyFont="1" applyFill="1" applyAlignment="1">
      <alignment vertical="center"/>
    </xf>
    <xf numFmtId="0" fontId="26" fillId="0" borderId="5" xfId="0" applyFont="1" applyBorder="1" applyAlignment="1">
      <alignment vertical="center"/>
    </xf>
    <xf numFmtId="0" fontId="26" fillId="3" borderId="5" xfId="0" applyFont="1" applyFill="1" applyBorder="1" applyAlignment="1">
      <alignment vertical="center"/>
    </xf>
    <xf numFmtId="0" fontId="26" fillId="0" borderId="6" xfId="0" applyFont="1" applyBorder="1" applyAlignment="1">
      <alignment vertical="center"/>
    </xf>
    <xf numFmtId="0" fontId="26" fillId="11" borderId="6" xfId="0" applyFont="1" applyFill="1" applyBorder="1" applyAlignment="1">
      <alignment vertical="center"/>
    </xf>
    <xf numFmtId="0" fontId="26" fillId="3" borderId="6" xfId="0" applyFont="1" applyFill="1" applyBorder="1" applyAlignment="1">
      <alignment vertical="center"/>
    </xf>
    <xf numFmtId="0" fontId="9" fillId="10" borderId="4" xfId="0" applyFont="1" applyFill="1" applyBorder="1" applyAlignment="1">
      <alignment vertical="top" wrapText="1"/>
    </xf>
    <xf numFmtId="0" fontId="9" fillId="10" borderId="6" xfId="0" applyFont="1" applyFill="1" applyBorder="1" applyAlignment="1">
      <alignment vertical="top" wrapText="1"/>
    </xf>
    <xf numFmtId="0" fontId="8" fillId="10" borderId="12" xfId="0" applyFont="1" applyFill="1" applyBorder="1" applyAlignment="1">
      <alignment vertical="top" wrapText="1"/>
    </xf>
    <xf numFmtId="0" fontId="8" fillId="18" borderId="6" xfId="0" applyFont="1" applyFill="1" applyBorder="1" applyAlignment="1">
      <alignment vertical="top" wrapText="1"/>
    </xf>
    <xf numFmtId="0" fontId="8" fillId="18" borderId="12" xfId="0" applyFont="1" applyFill="1" applyBorder="1" applyAlignment="1">
      <alignment vertical="top" wrapText="1"/>
    </xf>
    <xf numFmtId="0" fontId="31" fillId="3" borderId="6" xfId="0" applyFont="1" applyFill="1" applyBorder="1" applyAlignment="1">
      <alignment vertical="center"/>
    </xf>
    <xf numFmtId="0" fontId="8" fillId="10" borderId="4" xfId="0" applyFont="1" applyFill="1" applyBorder="1" applyAlignment="1">
      <alignment vertical="top" wrapText="1"/>
    </xf>
    <xf numFmtId="0" fontId="31" fillId="0" borderId="6" xfId="0" applyFont="1" applyBorder="1" applyAlignment="1">
      <alignment vertical="center"/>
    </xf>
    <xf numFmtId="0" fontId="31" fillId="3" borderId="5" xfId="0" applyFont="1" applyFill="1" applyBorder="1" applyAlignment="1">
      <alignment vertical="center"/>
    </xf>
    <xf numFmtId="0" fontId="8" fillId="10" borderId="6" xfId="0" applyFont="1" applyFill="1" applyBorder="1" applyAlignment="1">
      <alignment vertical="top" wrapText="1"/>
    </xf>
    <xf numFmtId="0" fontId="31" fillId="0" borderId="5" xfId="0" applyFont="1" applyBorder="1" applyAlignment="1">
      <alignment vertical="center"/>
    </xf>
    <xf numFmtId="0" fontId="31" fillId="0" borderId="0" xfId="0" applyFont="1" applyAlignment="1">
      <alignment vertical="top"/>
    </xf>
    <xf numFmtId="0" fontId="26" fillId="8" borderId="0" xfId="0" applyFont="1" applyFill="1" applyAlignment="1">
      <alignment vertical="top"/>
    </xf>
    <xf numFmtId="0" fontId="26" fillId="6" borderId="0" xfId="0" applyFont="1" applyFill="1" applyAlignment="1">
      <alignment vertical="top"/>
    </xf>
    <xf numFmtId="0" fontId="26" fillId="12" borderId="0" xfId="0" applyFont="1" applyFill="1" applyAlignment="1">
      <alignment vertical="top"/>
    </xf>
    <xf numFmtId="0" fontId="26" fillId="26" borderId="0" xfId="0" applyFont="1" applyFill="1" applyAlignment="1">
      <alignment vertical="top"/>
    </xf>
    <xf numFmtId="0" fontId="31" fillId="11" borderId="6" xfId="0" applyFont="1" applyFill="1" applyBorder="1" applyAlignment="1">
      <alignment vertical="center"/>
    </xf>
    <xf numFmtId="0" fontId="31" fillId="0" borderId="0" xfId="0" applyFont="1" applyAlignment="1">
      <alignment vertical="top" wrapText="1"/>
    </xf>
    <xf numFmtId="0" fontId="26" fillId="0" borderId="0" xfId="0" applyFont="1" applyAlignment="1">
      <alignment vertical="top" wrapText="1"/>
    </xf>
    <xf numFmtId="0" fontId="26" fillId="0" borderId="5" xfId="0" applyFont="1" applyBorder="1" applyAlignment="1">
      <alignment vertical="top"/>
    </xf>
    <xf numFmtId="0" fontId="31" fillId="27" borderId="5" xfId="0" applyFont="1" applyFill="1" applyBorder="1" applyAlignment="1">
      <alignment vertical="top" wrapText="1"/>
    </xf>
    <xf numFmtId="0" fontId="31" fillId="7" borderId="5" xfId="0" applyFont="1" applyFill="1" applyBorder="1" applyAlignment="1">
      <alignment horizontal="center" vertical="top" wrapText="1"/>
    </xf>
    <xf numFmtId="0" fontId="0" fillId="11" borderId="0" xfId="0" applyFill="1"/>
    <xf numFmtId="14" fontId="24" fillId="0" borderId="0" xfId="0" applyNumberFormat="1" applyFont="1" applyAlignment="1">
      <alignment vertical="top"/>
    </xf>
    <xf numFmtId="0" fontId="1" fillId="9" borderId="5" xfId="0" applyFont="1" applyFill="1" applyBorder="1" applyAlignment="1">
      <alignment vertical="top" wrapText="1"/>
    </xf>
    <xf numFmtId="0" fontId="33" fillId="0" borderId="5" xfId="0" applyFont="1" applyBorder="1" applyAlignment="1">
      <alignment horizontal="center" vertical="top" wrapText="1"/>
    </xf>
    <xf numFmtId="0" fontId="24" fillId="18" borderId="12" xfId="0" applyFont="1" applyFill="1" applyBorder="1" applyAlignment="1">
      <alignment vertical="top" wrapText="1"/>
    </xf>
    <xf numFmtId="0" fontId="24" fillId="0" borderId="12" xfId="0" applyFont="1" applyBorder="1" applyAlignment="1">
      <alignment horizontal="center" vertical="top" wrapText="1"/>
    </xf>
    <xf numFmtId="0" fontId="24" fillId="0" borderId="12" xfId="0" applyFont="1" applyBorder="1" applyAlignment="1">
      <alignment vertical="top" wrapText="1"/>
    </xf>
    <xf numFmtId="0" fontId="0" fillId="0" borderId="6" xfId="0" applyBorder="1" applyAlignment="1">
      <alignment vertical="top" wrapText="1"/>
    </xf>
    <xf numFmtId="0" fontId="0" fillId="0" borderId="6" xfId="0" applyBorder="1" applyAlignment="1">
      <alignment horizontal="center" vertical="top"/>
    </xf>
    <xf numFmtId="0" fontId="0" fillId="12" borderId="5" xfId="0" applyFill="1" applyBorder="1" applyAlignment="1">
      <alignment vertical="top" wrapText="1"/>
    </xf>
    <xf numFmtId="0" fontId="0" fillId="12" borderId="14" xfId="0" applyFill="1" applyBorder="1" applyAlignment="1">
      <alignment vertical="top" wrapText="1"/>
    </xf>
    <xf numFmtId="0" fontId="0" fillId="12" borderId="5" xfId="0" applyFill="1" applyBorder="1" applyAlignment="1">
      <alignment vertical="top"/>
    </xf>
    <xf numFmtId="0" fontId="0" fillId="9" borderId="5" xfId="0" applyFill="1" applyBorder="1" applyAlignment="1">
      <alignment horizontal="center" vertical="top"/>
    </xf>
    <xf numFmtId="0" fontId="0" fillId="9" borderId="5" xfId="0" applyFill="1" applyBorder="1" applyAlignment="1">
      <alignment vertical="top"/>
    </xf>
    <xf numFmtId="0" fontId="0" fillId="0" borderId="4" xfId="0" applyBorder="1" applyAlignment="1">
      <alignment vertical="top"/>
    </xf>
    <xf numFmtId="0" fontId="0" fillId="0" borderId="4" xfId="0" applyBorder="1" applyAlignment="1">
      <alignment horizontal="center" vertical="top"/>
    </xf>
    <xf numFmtId="0" fontId="0" fillId="29" borderId="5" xfId="0" applyFill="1" applyBorder="1" applyAlignment="1">
      <alignment vertical="top" wrapText="1"/>
    </xf>
    <xf numFmtId="0" fontId="0" fillId="0" borderId="5" xfId="0" applyBorder="1" applyAlignment="1">
      <alignment horizontal="right" vertical="top" wrapText="1"/>
    </xf>
    <xf numFmtId="0" fontId="0" fillId="0" borderId="0" xfId="0" applyAlignment="1">
      <alignment horizontal="center" vertical="top" wrapText="1"/>
    </xf>
    <xf numFmtId="0" fontId="34" fillId="28" borderId="5" xfId="0" applyFont="1" applyFill="1" applyBorder="1" applyAlignment="1">
      <alignment horizontal="center" vertical="top"/>
    </xf>
    <xf numFmtId="0" fontId="34" fillId="28" borderId="5" xfId="0" applyFont="1" applyFill="1" applyBorder="1" applyAlignment="1">
      <alignment vertical="top"/>
    </xf>
    <xf numFmtId="0" fontId="34" fillId="28" borderId="24" xfId="0" applyFont="1" applyFill="1" applyBorder="1" applyAlignment="1">
      <alignment vertical="top"/>
    </xf>
    <xf numFmtId="0" fontId="0" fillId="0" borderId="5" xfId="0" applyBorder="1" applyAlignment="1">
      <alignment horizontal="left" vertical="top" wrapText="1"/>
    </xf>
    <xf numFmtId="0" fontId="34" fillId="0" borderId="5" xfId="0" applyFont="1" applyBorder="1" applyAlignment="1">
      <alignment horizontal="center" vertical="top"/>
    </xf>
    <xf numFmtId="0" fontId="34" fillId="0" borderId="5" xfId="0" applyFont="1" applyBorder="1" applyAlignment="1">
      <alignment vertical="top"/>
    </xf>
    <xf numFmtId="0" fontId="34" fillId="0" borderId="4" xfId="0" applyFont="1" applyBorder="1" applyAlignment="1">
      <alignment vertical="top"/>
    </xf>
    <xf numFmtId="0" fontId="34" fillId="0" borderId="4" xfId="0" applyFont="1" applyBorder="1" applyAlignment="1">
      <alignment horizontal="center" vertical="top"/>
    </xf>
    <xf numFmtId="0" fontId="0" fillId="0" borderId="5" xfId="3" applyFont="1" applyBorder="1" applyAlignment="1">
      <alignment horizontal="left" vertical="top" wrapText="1"/>
    </xf>
    <xf numFmtId="0" fontId="0" fillId="0" borderId="5" xfId="2" applyFont="1" applyBorder="1" applyAlignment="1">
      <alignment horizontal="left" vertical="top" wrapText="1"/>
    </xf>
    <xf numFmtId="0" fontId="34" fillId="0" borderId="14" xfId="0" applyFont="1" applyBorder="1" applyAlignment="1">
      <alignment vertical="top"/>
    </xf>
    <xf numFmtId="0" fontId="34" fillId="0" borderId="5" xfId="0" applyFont="1" applyBorder="1" applyAlignment="1">
      <alignment vertical="top" wrapText="1"/>
    </xf>
    <xf numFmtId="0" fontId="34" fillId="0" borderId="5" xfId="0" applyFont="1" applyBorder="1" applyAlignment="1">
      <alignment horizontal="center" vertical="top" wrapText="1"/>
    </xf>
    <xf numFmtId="0" fontId="0" fillId="12" borderId="5" xfId="0" applyFill="1" applyBorder="1" applyAlignment="1">
      <alignment horizontal="center" vertical="top" wrapText="1"/>
    </xf>
    <xf numFmtId="0" fontId="0" fillId="0" borderId="24" xfId="0" applyBorder="1" applyAlignment="1">
      <alignment horizontal="center" vertical="top"/>
    </xf>
    <xf numFmtId="0" fontId="0" fillId="29" borderId="5" xfId="0" applyFill="1" applyBorder="1" applyAlignment="1">
      <alignment horizontal="center" vertical="top" wrapText="1"/>
    </xf>
    <xf numFmtId="0" fontId="24" fillId="21" borderId="14" xfId="0" applyFont="1" applyFill="1" applyBorder="1" applyAlignment="1">
      <alignment vertical="top"/>
    </xf>
    <xf numFmtId="0" fontId="0" fillId="0" borderId="3" xfId="0" applyBorder="1" applyAlignment="1">
      <alignment vertical="top"/>
    </xf>
    <xf numFmtId="0" fontId="0" fillId="0" borderId="20" xfId="0" applyBorder="1" applyAlignment="1">
      <alignment vertical="top"/>
    </xf>
    <xf numFmtId="0" fontId="0" fillId="29" borderId="14" xfId="0" applyFill="1" applyBorder="1" applyAlignment="1">
      <alignment vertical="top" wrapText="1"/>
    </xf>
    <xf numFmtId="0" fontId="24" fillId="3" borderId="5" xfId="0" applyFont="1" applyFill="1" applyBorder="1" applyAlignment="1">
      <alignment vertical="top"/>
    </xf>
    <xf numFmtId="0" fontId="2" fillId="30" borderId="5" xfId="0" applyFont="1" applyFill="1" applyBorder="1" applyAlignment="1">
      <alignment vertical="top"/>
    </xf>
    <xf numFmtId="0" fontId="0" fillId="9" borderId="5" xfId="0" applyFill="1" applyBorder="1" applyAlignment="1">
      <alignment horizontal="left" vertical="top"/>
    </xf>
    <xf numFmtId="0" fontId="0" fillId="0" borderId="4" xfId="0" applyBorder="1" applyAlignment="1">
      <alignment vertical="top" wrapText="1"/>
    </xf>
    <xf numFmtId="0" fontId="34" fillId="28" borderId="5" xfId="0" applyFont="1" applyFill="1" applyBorder="1" applyAlignment="1">
      <alignment vertical="top" wrapText="1"/>
    </xf>
    <xf numFmtId="0" fontId="0" fillId="28" borderId="5" xfId="0" applyFill="1" applyBorder="1" applyAlignment="1">
      <alignment vertical="top" wrapText="1"/>
    </xf>
    <xf numFmtId="0" fontId="33" fillId="28" borderId="5" xfId="0" applyFont="1" applyFill="1" applyBorder="1" applyAlignment="1">
      <alignment vertical="top" wrapText="1"/>
    </xf>
    <xf numFmtId="0" fontId="34" fillId="0" borderId="4" xfId="0" applyFont="1" applyBorder="1" applyAlignment="1">
      <alignment vertical="top" wrapText="1"/>
    </xf>
    <xf numFmtId="0" fontId="24" fillId="9" borderId="12" xfId="0" applyFont="1" applyFill="1" applyBorder="1" applyAlignment="1">
      <alignment vertical="top" wrapText="1"/>
    </xf>
    <xf numFmtId="0" fontId="1" fillId="13" borderId="5" xfId="0" applyFont="1" applyFill="1" applyBorder="1" applyAlignment="1">
      <alignment vertical="top"/>
    </xf>
    <xf numFmtId="0" fontId="24" fillId="7" borderId="12" xfId="0" applyFont="1" applyFill="1" applyBorder="1" applyAlignment="1">
      <alignment vertical="top" wrapText="1"/>
    </xf>
    <xf numFmtId="0" fontId="26" fillId="31" borderId="5" xfId="0" applyFont="1" applyFill="1" applyBorder="1" applyAlignment="1">
      <alignment vertical="top"/>
    </xf>
    <xf numFmtId="0" fontId="0" fillId="31" borderId="5" xfId="0" applyFill="1" applyBorder="1" applyAlignment="1">
      <alignment vertical="top"/>
    </xf>
    <xf numFmtId="0" fontId="24" fillId="0" borderId="11" xfId="0" applyFont="1" applyBorder="1" applyAlignment="1">
      <alignment vertical="top" wrapText="1"/>
    </xf>
    <xf numFmtId="0" fontId="26" fillId="31" borderId="10" xfId="0" applyFont="1" applyFill="1" applyBorder="1" applyAlignment="1">
      <alignment vertical="top"/>
    </xf>
    <xf numFmtId="0" fontId="0" fillId="31" borderId="10" xfId="0" applyFill="1" applyBorder="1" applyAlignment="1">
      <alignment vertical="top"/>
    </xf>
    <xf numFmtId="0" fontId="0" fillId="12" borderId="13" xfId="0" applyFill="1" applyBorder="1" applyAlignment="1">
      <alignment vertical="top" wrapText="1"/>
    </xf>
    <xf numFmtId="0" fontId="0" fillId="12" borderId="10" xfId="0" applyFill="1" applyBorder="1" applyAlignment="1">
      <alignment vertical="top" wrapText="1"/>
    </xf>
    <xf numFmtId="0" fontId="24" fillId="0" borderId="22" xfId="0" applyFont="1" applyBorder="1" applyAlignment="1">
      <alignment vertical="top" wrapText="1"/>
    </xf>
    <xf numFmtId="0" fontId="0" fillId="31" borderId="14" xfId="0" applyFill="1" applyBorder="1" applyAlignment="1">
      <alignment vertical="top"/>
    </xf>
    <xf numFmtId="0" fontId="24" fillId="18" borderId="11" xfId="0" applyFont="1" applyFill="1" applyBorder="1" applyAlignment="1">
      <alignment vertical="top" wrapText="1"/>
    </xf>
    <xf numFmtId="0" fontId="0" fillId="0" borderId="1"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0" fontId="0" fillId="29" borderId="10" xfId="0" applyFill="1" applyBorder="1" applyAlignment="1">
      <alignment vertical="top" wrapText="1"/>
    </xf>
    <xf numFmtId="0" fontId="0" fillId="0" borderId="3" xfId="0" applyBorder="1" applyAlignment="1">
      <alignment vertical="top" wrapText="1"/>
    </xf>
    <xf numFmtId="0" fontId="0" fillId="31" borderId="13" xfId="0" applyFill="1" applyBorder="1" applyAlignment="1">
      <alignment vertical="top"/>
    </xf>
    <xf numFmtId="0" fontId="26" fillId="31" borderId="1" xfId="0" applyFont="1" applyFill="1" applyBorder="1" applyAlignment="1">
      <alignment vertical="top"/>
    </xf>
    <xf numFmtId="0" fontId="26" fillId="31" borderId="6" xfId="0" applyFont="1" applyFill="1" applyBorder="1" applyAlignment="1">
      <alignment vertical="top"/>
    </xf>
    <xf numFmtId="0" fontId="0" fillId="31" borderId="3" xfId="0" applyFill="1" applyBorder="1" applyAlignment="1">
      <alignment vertical="top"/>
    </xf>
    <xf numFmtId="0" fontId="0" fillId="31" borderId="6" xfId="0" applyFill="1" applyBorder="1" applyAlignment="1">
      <alignment vertical="top"/>
    </xf>
    <xf numFmtId="0" fontId="24" fillId="21" borderId="22" xfId="0" applyFont="1" applyFill="1" applyBorder="1" applyAlignment="1">
      <alignment vertical="top"/>
    </xf>
    <xf numFmtId="0" fontId="15" fillId="0" borderId="25" xfId="0" applyFont="1" applyBorder="1" applyAlignment="1">
      <alignment vertical="top" wrapText="1"/>
    </xf>
    <xf numFmtId="0" fontId="24" fillId="18" borderId="5" xfId="0" applyFont="1" applyFill="1" applyBorder="1" applyAlignment="1">
      <alignment vertical="top" wrapText="1"/>
    </xf>
    <xf numFmtId="0" fontId="0" fillId="9" borderId="5" xfId="0" applyFill="1" applyBorder="1" applyAlignment="1">
      <alignment vertical="top" wrapText="1"/>
    </xf>
    <xf numFmtId="0" fontId="36" fillId="0" borderId="5" xfId="0" applyFont="1" applyBorder="1" applyAlignment="1">
      <alignment vertical="top" wrapText="1"/>
    </xf>
    <xf numFmtId="0" fontId="24" fillId="12" borderId="5" xfId="0" applyFont="1" applyFill="1" applyBorder="1" applyAlignment="1">
      <alignment horizontal="center" vertical="top" wrapText="1"/>
    </xf>
    <xf numFmtId="0" fontId="24" fillId="12" borderId="5" xfId="0" applyFont="1" applyFill="1" applyBorder="1" applyAlignment="1">
      <alignment vertical="top" wrapText="1"/>
    </xf>
    <xf numFmtId="0" fontId="36" fillId="0" borderId="5" xfId="0" applyFont="1" applyBorder="1" applyAlignment="1">
      <alignment horizontal="center" vertical="top"/>
    </xf>
    <xf numFmtId="0" fontId="35" fillId="0" borderId="0" xfId="0" applyFont="1" applyAlignment="1">
      <alignment vertical="top"/>
    </xf>
    <xf numFmtId="14" fontId="35" fillId="0" borderId="0" xfId="0" applyNumberFormat="1" applyFont="1" applyAlignment="1">
      <alignment vertical="top"/>
    </xf>
    <xf numFmtId="0" fontId="37" fillId="0" borderId="0" xfId="0" applyFont="1" applyAlignment="1">
      <alignment vertical="top"/>
    </xf>
    <xf numFmtId="0" fontId="0" fillId="0" borderId="0" xfId="0" applyAlignment="1">
      <alignment horizontal="left" vertical="center" indent="5"/>
    </xf>
    <xf numFmtId="0" fontId="34" fillId="9" borderId="5" xfId="0" applyFont="1" applyFill="1" applyBorder="1" applyAlignment="1">
      <alignment vertical="top"/>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5" xfId="0" applyFill="1" applyBorder="1" applyAlignment="1">
      <alignment vertical="top" wrapText="1"/>
    </xf>
    <xf numFmtId="0" fontId="0" fillId="8" borderId="14" xfId="0" applyFill="1" applyBorder="1" applyAlignment="1">
      <alignment vertical="top" wrapText="1"/>
    </xf>
    <xf numFmtId="0" fontId="0" fillId="8" borderId="5" xfId="0" applyFill="1" applyBorder="1" applyAlignment="1">
      <alignment horizontal="center" vertical="top" wrapText="1"/>
    </xf>
    <xf numFmtId="0" fontId="34" fillId="8" borderId="5" xfId="0" applyFont="1" applyFill="1" applyBorder="1" applyAlignment="1">
      <alignment vertical="top" wrapText="1"/>
    </xf>
    <xf numFmtId="0" fontId="34" fillId="8" borderId="5" xfId="0" applyFont="1" applyFill="1" applyBorder="1" applyAlignment="1">
      <alignment horizontal="center" vertical="top" wrapText="1"/>
    </xf>
    <xf numFmtId="0" fontId="15" fillId="8" borderId="25" xfId="0" applyFont="1" applyFill="1" applyBorder="1" applyAlignment="1">
      <alignment vertical="top" wrapText="1"/>
    </xf>
    <xf numFmtId="0" fontId="33" fillId="8" borderId="5" xfId="0" applyFont="1" applyFill="1" applyBorder="1" applyAlignment="1">
      <alignment vertical="top" wrapText="1"/>
    </xf>
    <xf numFmtId="0" fontId="0" fillId="8" borderId="4" xfId="0" applyFill="1" applyBorder="1" applyAlignment="1">
      <alignment vertical="top" wrapText="1"/>
    </xf>
    <xf numFmtId="0" fontId="34" fillId="8" borderId="4" xfId="0" applyFont="1" applyFill="1" applyBorder="1" applyAlignment="1">
      <alignment vertical="top" wrapText="1"/>
    </xf>
    <xf numFmtId="0" fontId="0" fillId="8" borderId="0" xfId="0" applyFill="1" applyAlignment="1">
      <alignment vertical="top" wrapText="1"/>
    </xf>
    <xf numFmtId="0" fontId="0" fillId="31" borderId="3" xfId="0" applyFill="1" applyBorder="1" applyAlignment="1">
      <alignment vertical="top" wrapText="1"/>
    </xf>
    <xf numFmtId="0" fontId="0" fillId="31" borderId="10" xfId="0" applyFill="1" applyBorder="1" applyAlignment="1">
      <alignment vertical="top" wrapText="1"/>
    </xf>
    <xf numFmtId="0" fontId="0" fillId="31" borderId="5" xfId="0" applyFill="1" applyBorder="1" applyAlignment="1">
      <alignment vertical="top" wrapText="1"/>
    </xf>
    <xf numFmtId="0" fontId="0" fillId="31" borderId="5" xfId="0" applyFill="1" applyBorder="1" applyAlignment="1">
      <alignment horizontal="center" vertical="top"/>
    </xf>
    <xf numFmtId="0" fontId="0" fillId="31" borderId="0" xfId="0" applyFill="1"/>
    <xf numFmtId="0" fontId="34" fillId="8" borderId="24" xfId="0" applyFont="1" applyFill="1" applyBorder="1" applyAlignment="1">
      <alignment vertical="top" wrapText="1"/>
    </xf>
    <xf numFmtId="0" fontId="0" fillId="31" borderId="5" xfId="0" applyFill="1" applyBorder="1" applyAlignment="1">
      <alignment horizontal="left" vertical="top" wrapText="1"/>
    </xf>
    <xf numFmtId="0" fontId="19" fillId="31" borderId="5" xfId="0" applyFont="1" applyFill="1" applyBorder="1" applyAlignment="1">
      <alignment horizontal="left" vertical="top" wrapText="1"/>
    </xf>
    <xf numFmtId="0" fontId="19" fillId="8" borderId="5" xfId="0" applyFont="1" applyFill="1" applyBorder="1" applyAlignment="1">
      <alignment vertical="top" wrapText="1"/>
    </xf>
    <xf numFmtId="0" fontId="0" fillId="8" borderId="20" xfId="0" applyFill="1" applyBorder="1" applyAlignment="1">
      <alignment vertical="top" wrapText="1"/>
    </xf>
    <xf numFmtId="0" fontId="0" fillId="31" borderId="5" xfId="3" applyFont="1" applyFill="1" applyBorder="1" applyAlignment="1">
      <alignment horizontal="left" vertical="top" wrapText="1"/>
    </xf>
    <xf numFmtId="0" fontId="0" fillId="8" borderId="5" xfId="3" applyFont="1" applyFill="1" applyBorder="1" applyAlignment="1">
      <alignment vertical="top" wrapText="1"/>
    </xf>
    <xf numFmtId="0" fontId="0" fillId="31" borderId="5" xfId="2" applyFont="1" applyFill="1" applyBorder="1" applyAlignment="1">
      <alignment horizontal="left" vertical="top" wrapText="1"/>
    </xf>
    <xf numFmtId="0" fontId="34" fillId="8" borderId="14" xfId="0" applyFont="1" applyFill="1" applyBorder="1" applyAlignment="1">
      <alignment vertical="top" wrapText="1"/>
    </xf>
    <xf numFmtId="0" fontId="0" fillId="6" borderId="3" xfId="0" applyFill="1" applyBorder="1" applyAlignment="1">
      <alignment vertical="top" wrapText="1"/>
    </xf>
    <xf numFmtId="0" fontId="0" fillId="6" borderId="6" xfId="0" applyFill="1" applyBorder="1" applyAlignment="1">
      <alignment vertical="top" wrapText="1"/>
    </xf>
    <xf numFmtId="0" fontId="0" fillId="6" borderId="1" xfId="0" applyFill="1" applyBorder="1" applyAlignment="1">
      <alignment vertical="top" wrapText="1"/>
    </xf>
    <xf numFmtId="0" fontId="26" fillId="6" borderId="1" xfId="0" applyFont="1" applyFill="1" applyBorder="1" applyAlignment="1">
      <alignment vertical="top" wrapText="1"/>
    </xf>
    <xf numFmtId="0" fontId="0" fillId="6" borderId="14" xfId="0" applyFill="1" applyBorder="1" applyAlignment="1">
      <alignment vertical="top" wrapText="1"/>
    </xf>
    <xf numFmtId="0" fontId="0" fillId="6" borderId="5" xfId="0" applyFill="1" applyBorder="1" applyAlignment="1">
      <alignment vertical="top" wrapText="1"/>
    </xf>
    <xf numFmtId="0" fontId="0" fillId="6" borderId="10" xfId="0" applyFill="1" applyBorder="1" applyAlignment="1">
      <alignment vertical="top" wrapText="1"/>
    </xf>
    <xf numFmtId="0" fontId="26" fillId="6" borderId="5" xfId="0" applyFont="1" applyFill="1" applyBorder="1" applyAlignment="1">
      <alignment vertical="top" wrapText="1"/>
    </xf>
    <xf numFmtId="0" fontId="26" fillId="6" borderId="10" xfId="0" applyFont="1" applyFill="1" applyBorder="1" applyAlignment="1">
      <alignment vertical="top" wrapText="1"/>
    </xf>
    <xf numFmtId="0" fontId="0" fillId="6" borderId="0" xfId="0" applyFill="1" applyAlignment="1">
      <alignment vertical="top" wrapText="1"/>
    </xf>
    <xf numFmtId="0" fontId="0" fillId="6" borderId="13" xfId="0" applyFill="1" applyBorder="1" applyAlignment="1">
      <alignment vertical="top" wrapText="1"/>
    </xf>
    <xf numFmtId="0" fontId="19" fillId="6" borderId="5" xfId="0" applyFont="1" applyFill="1" applyBorder="1" applyAlignment="1">
      <alignment vertical="top" wrapText="1"/>
    </xf>
    <xf numFmtId="0" fontId="0" fillId="6" borderId="5" xfId="3" applyFont="1" applyFill="1" applyBorder="1" applyAlignment="1">
      <alignment vertical="top" wrapText="1"/>
    </xf>
    <xf numFmtId="0" fontId="0" fillId="6" borderId="5" xfId="2" applyFont="1" applyFill="1" applyBorder="1" applyAlignment="1">
      <alignment vertical="top" wrapText="1"/>
    </xf>
    <xf numFmtId="0" fontId="26" fillId="13" borderId="5" xfId="0" applyFont="1" applyFill="1" applyBorder="1" applyAlignment="1">
      <alignment vertical="top"/>
    </xf>
    <xf numFmtId="0" fontId="0" fillId="6" borderId="6" xfId="0" applyFill="1" applyBorder="1" applyAlignment="1">
      <alignment horizontal="center" vertical="top" wrapText="1"/>
    </xf>
    <xf numFmtId="0" fontId="0" fillId="6" borderId="5" xfId="0" applyFill="1" applyBorder="1" applyAlignment="1">
      <alignment horizontal="center" vertical="top" wrapText="1"/>
    </xf>
    <xf numFmtId="0" fontId="0" fillId="8" borderId="6" xfId="0" applyFill="1" applyBorder="1" applyAlignment="1">
      <alignment horizontal="center" vertical="top" wrapText="1"/>
    </xf>
    <xf numFmtId="0" fontId="0" fillId="13" borderId="5" xfId="0" applyFill="1" applyBorder="1" applyAlignment="1">
      <alignment vertical="top" wrapText="1"/>
    </xf>
    <xf numFmtId="0" fontId="0" fillId="8" borderId="14" xfId="0" applyFill="1" applyBorder="1" applyAlignment="1">
      <alignment horizontal="center" vertical="top" wrapText="1"/>
    </xf>
    <xf numFmtId="0" fontId="0" fillId="8" borderId="4" xfId="0" applyFill="1" applyBorder="1" applyAlignment="1">
      <alignment horizontal="center" vertical="top" wrapText="1"/>
    </xf>
    <xf numFmtId="0" fontId="19" fillId="13" borderId="14" xfId="0" applyFont="1" applyFill="1" applyBorder="1" applyAlignment="1">
      <alignment vertical="top" wrapText="1"/>
    </xf>
    <xf numFmtId="0" fontId="39" fillId="13" borderId="5" xfId="0" applyFont="1" applyFill="1" applyBorder="1" applyAlignment="1">
      <alignment vertical="top"/>
    </xf>
    <xf numFmtId="0" fontId="19" fillId="13" borderId="5" xfId="0" applyFont="1" applyFill="1" applyBorder="1" applyAlignment="1">
      <alignment vertical="top" wrapText="1"/>
    </xf>
    <xf numFmtId="0" fontId="24" fillId="3" borderId="12" xfId="0" applyFont="1" applyFill="1" applyBorder="1" applyAlignment="1">
      <alignment horizontal="center" vertical="top" wrapText="1"/>
    </xf>
    <xf numFmtId="0" fontId="24" fillId="3" borderId="22" xfId="0" applyFont="1" applyFill="1" applyBorder="1" applyAlignment="1">
      <alignment vertical="top" wrapText="1"/>
    </xf>
    <xf numFmtId="0" fontId="24" fillId="3" borderId="11" xfId="0" applyFont="1" applyFill="1" applyBorder="1" applyAlignment="1">
      <alignment vertical="top" wrapText="1"/>
    </xf>
    <xf numFmtId="0" fontId="24" fillId="3" borderId="12" xfId="0" applyFont="1" applyFill="1" applyBorder="1" applyAlignment="1">
      <alignment vertical="top" wrapText="1"/>
    </xf>
    <xf numFmtId="0" fontId="0" fillId="24" borderId="6" xfId="0" applyFill="1" applyBorder="1" applyAlignment="1">
      <alignment vertical="top" wrapText="1"/>
    </xf>
    <xf numFmtId="0" fontId="0" fillId="24" borderId="14" xfId="0" applyFill="1" applyBorder="1" applyAlignment="1">
      <alignment vertical="top" wrapText="1"/>
    </xf>
    <xf numFmtId="0" fontId="0" fillId="24" borderId="5" xfId="0" applyFill="1" applyBorder="1" applyAlignment="1">
      <alignment vertical="top" wrapText="1"/>
    </xf>
    <xf numFmtId="0" fontId="0" fillId="24" borderId="5" xfId="0" applyFill="1" applyBorder="1" applyAlignment="1">
      <alignment vertical="top"/>
    </xf>
    <xf numFmtId="0" fontId="26" fillId="24" borderId="1" xfId="0" applyFont="1" applyFill="1" applyBorder="1" applyAlignment="1">
      <alignment vertical="top" wrapText="1"/>
    </xf>
    <xf numFmtId="0" fontId="26" fillId="24" borderId="10" xfId="0" applyFont="1" applyFill="1" applyBorder="1" applyAlignment="1">
      <alignment vertical="top" wrapText="1"/>
    </xf>
    <xf numFmtId="0" fontId="0" fillId="8" borderId="1" xfId="0" applyFill="1" applyBorder="1" applyAlignment="1">
      <alignment vertical="top" wrapText="1"/>
    </xf>
    <xf numFmtId="0" fontId="0" fillId="8" borderId="10" xfId="0" applyFill="1" applyBorder="1" applyAlignment="1">
      <alignment vertical="top" wrapText="1"/>
    </xf>
    <xf numFmtId="0" fontId="0" fillId="13" borderId="10" xfId="0" applyFill="1" applyBorder="1" applyAlignment="1">
      <alignment vertical="top" wrapText="1"/>
    </xf>
    <xf numFmtId="0" fontId="34" fillId="8" borderId="10" xfId="0" applyFont="1" applyFill="1" applyBorder="1" applyAlignment="1">
      <alignment vertical="top" wrapText="1"/>
    </xf>
    <xf numFmtId="0" fontId="34" fillId="8" borderId="19" xfId="0" applyFont="1" applyFill="1" applyBorder="1" applyAlignment="1">
      <alignment vertical="top" wrapText="1"/>
    </xf>
    <xf numFmtId="0" fontId="19" fillId="13" borderId="10" xfId="0" applyFont="1" applyFill="1" applyBorder="1" applyAlignment="1">
      <alignment vertical="top" wrapText="1"/>
    </xf>
    <xf numFmtId="0" fontId="24" fillId="3" borderId="5" xfId="0" applyFont="1" applyFill="1" applyBorder="1" applyAlignment="1">
      <alignment vertical="top" wrapText="1"/>
    </xf>
    <xf numFmtId="0" fontId="0" fillId="2" borderId="14" xfId="0" applyFill="1" applyBorder="1" applyAlignment="1">
      <alignment vertical="top" wrapText="1"/>
    </xf>
    <xf numFmtId="0" fontId="0" fillId="2" borderId="5" xfId="0" applyFill="1" applyBorder="1" applyAlignment="1">
      <alignment vertical="top" wrapText="1"/>
    </xf>
    <xf numFmtId="0" fontId="0" fillId="2" borderId="10" xfId="0" applyFill="1" applyBorder="1" applyAlignment="1">
      <alignment vertical="top" wrapText="1"/>
    </xf>
    <xf numFmtId="0" fontId="34" fillId="24" borderId="5" xfId="0" applyFont="1" applyFill="1" applyBorder="1" applyAlignment="1">
      <alignment vertical="top" wrapText="1"/>
    </xf>
    <xf numFmtId="0" fontId="34" fillId="6" borderId="5" xfId="0" applyFont="1" applyFill="1" applyBorder="1" applyAlignment="1">
      <alignment vertical="top" wrapText="1"/>
    </xf>
    <xf numFmtId="0" fontId="34" fillId="6" borderId="10" xfId="0" applyFont="1" applyFill="1" applyBorder="1" applyAlignment="1">
      <alignment vertical="top" wrapText="1"/>
    </xf>
    <xf numFmtId="0" fontId="34" fillId="24" borderId="4" xfId="0" applyFont="1" applyFill="1" applyBorder="1" applyAlignment="1">
      <alignment vertical="top" wrapText="1"/>
    </xf>
    <xf numFmtId="0" fontId="0" fillId="13" borderId="5" xfId="0" applyFill="1" applyBorder="1" applyAlignment="1">
      <alignment horizontal="right" vertical="top" wrapText="1"/>
    </xf>
    <xf numFmtId="0" fontId="0" fillId="13" borderId="5" xfId="0" applyFill="1" applyBorder="1" applyAlignment="1">
      <alignment vertical="top"/>
    </xf>
    <xf numFmtId="0" fontId="0" fillId="13" borderId="10" xfId="0" applyFill="1" applyBorder="1" applyAlignment="1">
      <alignment vertical="top"/>
    </xf>
    <xf numFmtId="0" fontId="26" fillId="31" borderId="13" xfId="0" applyFont="1" applyFill="1" applyBorder="1" applyAlignment="1">
      <alignment vertical="top"/>
    </xf>
    <xf numFmtId="0" fontId="0" fillId="32" borderId="5" xfId="0" applyFill="1" applyBorder="1" applyAlignment="1">
      <alignment vertical="top"/>
    </xf>
    <xf numFmtId="0" fontId="0" fillId="10" borderId="5" xfId="0" applyFill="1" applyBorder="1" applyAlignment="1">
      <alignment vertical="top"/>
    </xf>
    <xf numFmtId="2" fontId="0" fillId="0" borderId="0" xfId="0" applyNumberFormat="1" applyAlignment="1">
      <alignment vertical="top"/>
    </xf>
    <xf numFmtId="2" fontId="0" fillId="0" borderId="5" xfId="0" applyNumberFormat="1" applyBorder="1" applyAlignment="1">
      <alignment vertical="top" wrapText="1"/>
    </xf>
    <xf numFmtId="2" fontId="0" fillId="0" borderId="5" xfId="0" applyNumberFormat="1" applyBorder="1" applyAlignment="1">
      <alignment vertical="top"/>
    </xf>
    <xf numFmtId="0" fontId="0" fillId="33" borderId="5" xfId="0" applyFill="1" applyBorder="1" applyAlignment="1">
      <alignment vertical="top" wrapText="1"/>
    </xf>
    <xf numFmtId="0" fontId="24" fillId="3" borderId="11" xfId="0" applyFont="1" applyFill="1"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xf>
    <xf numFmtId="0" fontId="0" fillId="12" borderId="13" xfId="0" applyFill="1" applyBorder="1" applyAlignment="1">
      <alignment horizontal="center" vertical="top" wrapText="1"/>
    </xf>
    <xf numFmtId="0" fontId="0" fillId="12" borderId="10" xfId="0" applyFill="1" applyBorder="1" applyAlignment="1">
      <alignment horizontal="center" vertical="top" wrapText="1"/>
    </xf>
    <xf numFmtId="0" fontId="0" fillId="29" borderId="10" xfId="0" applyFill="1" applyBorder="1" applyAlignment="1">
      <alignment horizontal="center" vertical="top" wrapText="1"/>
    </xf>
    <xf numFmtId="0" fontId="24" fillId="24" borderId="10" xfId="0" applyFont="1" applyFill="1" applyBorder="1" applyAlignment="1">
      <alignment horizontal="left" vertical="top" wrapText="1"/>
    </xf>
    <xf numFmtId="0" fontId="24" fillId="6" borderId="3" xfId="0" applyFont="1" applyFill="1" applyBorder="1" applyAlignment="1">
      <alignment vertical="top" wrapText="1"/>
    </xf>
    <xf numFmtId="0" fontId="24" fillId="6" borderId="14" xfId="0" applyFont="1" applyFill="1" applyBorder="1" applyAlignment="1">
      <alignment vertical="top" wrapText="1"/>
    </xf>
    <xf numFmtId="0" fontId="24" fillId="31" borderId="3" xfId="0" applyFont="1" applyFill="1" applyBorder="1" applyAlignment="1">
      <alignment vertical="top" wrapText="1"/>
    </xf>
    <xf numFmtId="0" fontId="24" fillId="31" borderId="5" xfId="0" applyFont="1" applyFill="1" applyBorder="1" applyAlignment="1">
      <alignment vertical="top"/>
    </xf>
    <xf numFmtId="0" fontId="24" fillId="8" borderId="3" xfId="0" applyFont="1" applyFill="1" applyBorder="1" applyAlignment="1">
      <alignment vertical="top" wrapText="1"/>
    </xf>
    <xf numFmtId="2" fontId="0" fillId="0" borderId="10" xfId="0" applyNumberFormat="1" applyBorder="1" applyAlignment="1">
      <alignment horizontal="center" vertical="top"/>
    </xf>
    <xf numFmtId="0" fontId="26" fillId="6" borderId="1" xfId="0" applyFont="1" applyFill="1" applyBorder="1" applyAlignment="1">
      <alignment horizontal="center" vertical="top" wrapText="1"/>
    </xf>
    <xf numFmtId="0" fontId="0" fillId="31" borderId="5" xfId="0" applyFill="1" applyBorder="1" applyAlignment="1">
      <alignment horizontal="center" vertical="top" wrapText="1"/>
    </xf>
    <xf numFmtId="0" fontId="26" fillId="6" borderId="10" xfId="0" applyFont="1" applyFill="1" applyBorder="1" applyAlignment="1">
      <alignment horizontal="center" vertical="top" wrapText="1"/>
    </xf>
    <xf numFmtId="0" fontId="33" fillId="8" borderId="5" xfId="0" applyFont="1" applyFill="1" applyBorder="1" applyAlignment="1">
      <alignment horizontal="center" vertical="top" wrapText="1"/>
    </xf>
    <xf numFmtId="0" fontId="0" fillId="13" borderId="5" xfId="0" applyFill="1" applyBorder="1" applyAlignment="1">
      <alignment horizontal="center" vertical="top" wrapText="1"/>
    </xf>
    <xf numFmtId="0" fontId="26" fillId="6" borderId="5" xfId="0" applyFont="1" applyFill="1" applyBorder="1" applyAlignment="1">
      <alignment horizontal="center" vertical="top" wrapText="1"/>
    </xf>
    <xf numFmtId="0" fontId="40" fillId="6" borderId="5" xfId="0" applyFont="1" applyFill="1" applyBorder="1" applyAlignment="1">
      <alignment horizontal="center" vertical="top" wrapText="1"/>
    </xf>
    <xf numFmtId="0" fontId="26" fillId="2" borderId="5" xfId="0" applyFont="1" applyFill="1" applyBorder="1" applyAlignment="1">
      <alignment horizontal="center" vertical="top" wrapText="1"/>
    </xf>
    <xf numFmtId="0" fontId="34" fillId="13" borderId="5" xfId="0" applyFont="1" applyFill="1" applyBorder="1" applyAlignment="1">
      <alignment horizontal="center" vertical="top" wrapText="1"/>
    </xf>
    <xf numFmtId="0" fontId="34" fillId="6" borderId="5" xfId="0" applyFont="1" applyFill="1" applyBorder="1" applyAlignment="1">
      <alignment horizontal="center" vertical="top" wrapText="1"/>
    </xf>
    <xf numFmtId="0" fontId="0" fillId="8" borderId="0" xfId="0" applyFill="1" applyAlignment="1">
      <alignment horizontal="center" vertical="top" wrapText="1"/>
    </xf>
    <xf numFmtId="0" fontId="34" fillId="8" borderId="4" xfId="0" applyFont="1" applyFill="1" applyBorder="1" applyAlignment="1">
      <alignment horizontal="center" vertical="top" wrapText="1"/>
    </xf>
    <xf numFmtId="0" fontId="39" fillId="13" borderId="5" xfId="0" applyFont="1" applyFill="1" applyBorder="1" applyAlignment="1">
      <alignment horizontal="center" vertical="top" wrapText="1"/>
    </xf>
    <xf numFmtId="0" fontId="0" fillId="6" borderId="14" xfId="0" applyFill="1" applyBorder="1" applyAlignment="1">
      <alignment horizontal="center" vertical="top" wrapText="1"/>
    </xf>
    <xf numFmtId="0" fontId="0" fillId="12" borderId="14" xfId="0" applyFill="1" applyBorder="1" applyAlignment="1">
      <alignment horizontal="center" vertical="top" wrapText="1"/>
    </xf>
    <xf numFmtId="0" fontId="0" fillId="13" borderId="5" xfId="0" applyFill="1" applyBorder="1" applyAlignment="1">
      <alignment horizontal="center" vertical="top"/>
    </xf>
    <xf numFmtId="0" fontId="24" fillId="3" borderId="12" xfId="0" applyFont="1" applyFill="1" applyBorder="1" applyAlignment="1">
      <alignment horizontal="left" vertical="top" wrapText="1"/>
    </xf>
    <xf numFmtId="0" fontId="0" fillId="11" borderId="5" xfId="0" applyFill="1" applyBorder="1" applyAlignment="1">
      <alignment vertical="top"/>
    </xf>
    <xf numFmtId="0" fontId="24" fillId="7" borderId="13" xfId="0" applyFont="1" applyFill="1" applyBorder="1" applyAlignment="1">
      <alignment horizontal="center" vertical="top"/>
    </xf>
    <xf numFmtId="0" fontId="0" fillId="11" borderId="21" xfId="0" applyFill="1" applyBorder="1" applyAlignment="1">
      <alignment vertical="top"/>
    </xf>
    <xf numFmtId="0" fontId="2" fillId="11" borderId="21" xfId="0" applyFont="1" applyFill="1" applyBorder="1" applyAlignment="1">
      <alignment vertical="top"/>
    </xf>
    <xf numFmtId="0" fontId="2" fillId="11" borderId="0" xfId="0" applyFont="1" applyFill="1"/>
    <xf numFmtId="0" fontId="24" fillId="0" borderId="0" xfId="0" applyFont="1" applyAlignment="1">
      <alignment wrapText="1"/>
    </xf>
    <xf numFmtId="0" fontId="24" fillId="0" borderId="0" xfId="0" applyFont="1"/>
    <xf numFmtId="0" fontId="8" fillId="5" borderId="0" xfId="0" applyFont="1" applyFill="1" applyAlignment="1">
      <alignment horizontal="left" vertical="top" wrapText="1"/>
    </xf>
    <xf numFmtId="0" fontId="10" fillId="5" borderId="9" xfId="1" applyFill="1" applyBorder="1" applyAlignment="1">
      <alignment vertical="top" wrapText="1"/>
    </xf>
    <xf numFmtId="0" fontId="11" fillId="5" borderId="9" xfId="1" applyFont="1" applyFill="1" applyBorder="1" applyAlignment="1">
      <alignment vertical="top" wrapText="1"/>
    </xf>
    <xf numFmtId="0" fontId="9" fillId="11" borderId="0" xfId="0" applyFont="1" applyFill="1" applyAlignment="1">
      <alignment horizontal="left" vertical="top" wrapText="1"/>
    </xf>
    <xf numFmtId="0" fontId="10" fillId="11" borderId="9" xfId="1" applyFill="1" applyBorder="1" applyAlignment="1">
      <alignment vertical="top" wrapText="1"/>
    </xf>
    <xf numFmtId="0" fontId="24" fillId="21" borderId="5" xfId="0" applyFont="1" applyFill="1" applyBorder="1" applyAlignment="1">
      <alignment vertical="top" wrapText="1"/>
    </xf>
    <xf numFmtId="0" fontId="0" fillId="7" borderId="5" xfId="0" applyFill="1" applyBorder="1" applyAlignment="1">
      <alignment vertical="top"/>
    </xf>
    <xf numFmtId="0" fontId="24" fillId="7" borderId="13" xfId="0" applyFont="1" applyFill="1" applyBorder="1" applyAlignment="1">
      <alignment vertical="top"/>
    </xf>
    <xf numFmtId="0" fontId="26" fillId="0" borderId="5" xfId="0" applyFont="1" applyBorder="1" applyAlignment="1">
      <alignment horizontal="center" vertical="top"/>
    </xf>
    <xf numFmtId="0" fontId="26" fillId="20" borderId="5" xfId="0" applyFont="1" applyFill="1" applyBorder="1" applyAlignment="1">
      <alignment horizontal="center" vertical="top"/>
    </xf>
    <xf numFmtId="0" fontId="26" fillId="16" borderId="5" xfId="0" applyFont="1" applyFill="1" applyBorder="1" applyAlignment="1">
      <alignment horizontal="center" vertical="top"/>
    </xf>
    <xf numFmtId="0" fontId="26" fillId="20" borderId="5" xfId="0" applyFont="1" applyFill="1" applyBorder="1" applyAlignment="1">
      <alignment horizontal="left" vertical="top"/>
    </xf>
    <xf numFmtId="0" fontId="0" fillId="20" borderId="5" xfId="0" applyFill="1" applyBorder="1" applyAlignment="1">
      <alignment horizontal="center" vertical="top"/>
    </xf>
    <xf numFmtId="0" fontId="0" fillId="0" borderId="14" xfId="0" applyBorder="1" applyAlignment="1">
      <alignment horizontal="center" vertical="top" wrapText="1"/>
    </xf>
    <xf numFmtId="0" fontId="24" fillId="7" borderId="13" xfId="0" applyFont="1" applyFill="1" applyBorder="1" applyAlignment="1">
      <alignment horizontal="left" vertical="top"/>
    </xf>
    <xf numFmtId="0" fontId="24" fillId="12" borderId="5" xfId="0" applyFont="1" applyFill="1" applyBorder="1" applyAlignment="1">
      <alignment horizontal="left" vertical="top" wrapText="1"/>
    </xf>
    <xf numFmtId="0" fontId="24" fillId="12" borderId="10" xfId="0" applyFont="1" applyFill="1" applyBorder="1" applyAlignment="1">
      <alignment horizontal="left" vertical="top" wrapText="1"/>
    </xf>
    <xf numFmtId="0" fontId="0" fillId="0" borderId="5" xfId="0" applyBorder="1" applyAlignment="1">
      <alignment horizontal="left" vertical="top"/>
    </xf>
    <xf numFmtId="0" fontId="0" fillId="0" borderId="10" xfId="0" applyBorder="1" applyAlignment="1">
      <alignment horizontal="left" vertical="top"/>
    </xf>
    <xf numFmtId="0" fontId="0" fillId="3" borderId="5" xfId="0" applyFill="1" applyBorder="1" applyAlignment="1">
      <alignment horizontal="left" vertical="top"/>
    </xf>
    <xf numFmtId="0" fontId="26" fillId="0" borderId="5" xfId="0" applyFont="1" applyBorder="1" applyAlignment="1">
      <alignment horizontal="left" vertical="top"/>
    </xf>
    <xf numFmtId="0" fontId="26" fillId="0" borderId="10" xfId="0" applyFont="1" applyBorder="1" applyAlignment="1">
      <alignment horizontal="left" vertical="top"/>
    </xf>
    <xf numFmtId="0" fontId="0" fillId="20" borderId="5" xfId="0" applyFill="1" applyBorder="1" applyAlignment="1">
      <alignment horizontal="left" vertical="top"/>
    </xf>
    <xf numFmtId="0" fontId="0" fillId="20" borderId="10" xfId="0" applyFill="1" applyBorder="1" applyAlignment="1">
      <alignment horizontal="left" vertical="top"/>
    </xf>
    <xf numFmtId="0" fontId="0" fillId="12" borderId="5" xfId="0" applyFill="1" applyBorder="1" applyAlignment="1">
      <alignment horizontal="left" vertical="top"/>
    </xf>
    <xf numFmtId="0" fontId="0" fillId="12" borderId="10" xfId="0" applyFill="1" applyBorder="1" applyAlignment="1">
      <alignment horizontal="left" vertical="top"/>
    </xf>
    <xf numFmtId="0" fontId="0" fillId="3" borderId="10" xfId="0" applyFill="1" applyBorder="1" applyAlignment="1">
      <alignment horizontal="left" vertical="top"/>
    </xf>
    <xf numFmtId="0" fontId="0" fillId="16" borderId="5" xfId="0" applyFill="1" applyBorder="1" applyAlignment="1">
      <alignment horizontal="left" vertical="top"/>
    </xf>
    <xf numFmtId="0" fontId="0" fillId="16" borderId="10" xfId="0" applyFill="1" applyBorder="1" applyAlignment="1">
      <alignment horizontal="left" vertical="top"/>
    </xf>
    <xf numFmtId="0" fontId="0" fillId="7" borderId="5" xfId="0" applyFill="1" applyBorder="1" applyAlignment="1">
      <alignment horizontal="left" vertical="top"/>
    </xf>
    <xf numFmtId="0" fontId="0" fillId="7" borderId="10" xfId="0" applyFill="1" applyBorder="1" applyAlignment="1">
      <alignment horizontal="left" vertical="top"/>
    </xf>
    <xf numFmtId="0" fontId="0" fillId="0" borderId="5" xfId="0" applyBorder="1" applyAlignment="1">
      <alignment horizontal="left"/>
    </xf>
    <xf numFmtId="0" fontId="0" fillId="0" borderId="10" xfId="0" applyBorder="1" applyAlignment="1">
      <alignment horizontal="left"/>
    </xf>
    <xf numFmtId="0" fontId="9" fillId="0" borderId="0" xfId="0" applyFont="1"/>
    <xf numFmtId="0" fontId="8" fillId="18" borderId="5" xfId="0" applyFont="1" applyFill="1" applyBorder="1" applyAlignment="1">
      <alignment vertical="top" wrapText="1"/>
    </xf>
    <xf numFmtId="0" fontId="8" fillId="12" borderId="5" xfId="0" applyFont="1" applyFill="1" applyBorder="1" applyAlignment="1">
      <alignment horizontal="center" vertical="top" wrapText="1"/>
    </xf>
    <xf numFmtId="0" fontId="8" fillId="12" borderId="5" xfId="0" applyFont="1" applyFill="1" applyBorder="1" applyAlignment="1">
      <alignment vertical="top" wrapText="1"/>
    </xf>
    <xf numFmtId="0" fontId="9" fillId="0" borderId="5" xfId="0" applyFont="1" applyBorder="1" applyAlignment="1">
      <alignment horizontal="center" vertical="top"/>
    </xf>
    <xf numFmtId="0" fontId="9" fillId="12" borderId="5" xfId="0" applyFont="1" applyFill="1" applyBorder="1" applyAlignment="1">
      <alignment vertical="top" wrapText="1"/>
    </xf>
    <xf numFmtId="0" fontId="9" fillId="12" borderId="5" xfId="0" applyFont="1" applyFill="1" applyBorder="1" applyAlignment="1">
      <alignment horizontal="center" vertical="top" wrapText="1"/>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0" borderId="5" xfId="0" applyFont="1" applyBorder="1" applyAlignment="1">
      <alignment horizontal="left" vertical="top" wrapText="1"/>
    </xf>
    <xf numFmtId="0" fontId="6" fillId="0" borderId="5" xfId="0" applyFont="1" applyBorder="1" applyAlignment="1">
      <alignment horizontal="left" vertical="top" wrapText="1"/>
    </xf>
    <xf numFmtId="0" fontId="9" fillId="0" borderId="5" xfId="0" applyFont="1" applyBorder="1"/>
    <xf numFmtId="0" fontId="9" fillId="0" borderId="5" xfId="0" applyFont="1" applyBorder="1" applyAlignment="1">
      <alignment horizontal="center"/>
    </xf>
    <xf numFmtId="0" fontId="9" fillId="0" borderId="5" xfId="3" applyFont="1" applyBorder="1" applyAlignment="1">
      <alignment horizontal="left" vertical="top" wrapText="1"/>
    </xf>
    <xf numFmtId="0" fontId="9" fillId="0" borderId="5" xfId="2" applyFont="1" applyBorder="1" applyAlignment="1">
      <alignment horizontal="left" vertical="top" wrapText="1"/>
    </xf>
    <xf numFmtId="0" fontId="41" fillId="0" borderId="5" xfId="0" applyFont="1" applyBorder="1" applyAlignment="1">
      <alignment horizontal="center" vertical="top"/>
    </xf>
    <xf numFmtId="0" fontId="9" fillId="0" borderId="5" xfId="0" applyFont="1" applyBorder="1" applyAlignment="1">
      <alignment horizontal="left" vertical="top"/>
    </xf>
    <xf numFmtId="0" fontId="9" fillId="0" borderId="10" xfId="0" applyFont="1" applyBorder="1" applyAlignment="1">
      <alignment horizontal="left" vertical="top"/>
    </xf>
    <xf numFmtId="0" fontId="9" fillId="29" borderId="5" xfId="0" applyFont="1" applyFill="1" applyBorder="1" applyAlignment="1">
      <alignment vertical="top" wrapText="1"/>
    </xf>
    <xf numFmtId="0" fontId="9" fillId="29" borderId="5" xfId="0" applyFont="1" applyFill="1" applyBorder="1" applyAlignment="1">
      <alignment horizontal="center" vertical="top" wrapText="1"/>
    </xf>
    <xf numFmtId="0" fontId="42" fillId="0" borderId="5" xfId="0" applyFont="1" applyBorder="1" applyAlignment="1">
      <alignment vertical="top" wrapText="1"/>
    </xf>
    <xf numFmtId="0" fontId="42" fillId="0" borderId="5" xfId="0" applyFont="1" applyBorder="1" applyAlignment="1">
      <alignment horizontal="center" vertical="top"/>
    </xf>
    <xf numFmtId="0" fontId="9" fillId="0" borderId="0" xfId="0" applyFont="1" applyAlignment="1">
      <alignment horizontal="center" vertical="top"/>
    </xf>
    <xf numFmtId="0" fontId="0" fillId="0" borderId="24" xfId="0" applyBorder="1" applyAlignment="1">
      <alignment vertical="top"/>
    </xf>
    <xf numFmtId="0" fontId="43" fillId="0" borderId="5" xfId="0" applyFont="1" applyBorder="1" applyAlignment="1">
      <alignment vertical="top"/>
    </xf>
    <xf numFmtId="0" fontId="24" fillId="3" borderId="5" xfId="0" applyFont="1" applyFill="1" applyBorder="1" applyAlignment="1">
      <alignment horizontal="center" vertical="top" wrapText="1"/>
    </xf>
    <xf numFmtId="0" fontId="0" fillId="3" borderId="5" xfId="0" applyFill="1" applyBorder="1" applyAlignment="1">
      <alignment vertical="top" wrapText="1"/>
    </xf>
    <xf numFmtId="0" fontId="0" fillId="3" borderId="5" xfId="0" applyFill="1" applyBorder="1" applyAlignment="1">
      <alignment horizontal="center" vertical="top" wrapText="1"/>
    </xf>
    <xf numFmtId="0" fontId="0" fillId="17" borderId="4" xfId="0" applyFill="1" applyBorder="1"/>
    <xf numFmtId="0" fontId="0" fillId="17" borderId="4" xfId="0" applyFill="1" applyBorder="1" applyAlignment="1">
      <alignment horizontal="center" vertical="top" wrapText="1"/>
    </xf>
    <xf numFmtId="0" fontId="0" fillId="17" borderId="4" xfId="0" applyFill="1" applyBorder="1" applyAlignment="1">
      <alignment vertical="top" wrapText="1"/>
    </xf>
    <xf numFmtId="0" fontId="0" fillId="0" borderId="6" xfId="0" applyBorder="1"/>
    <xf numFmtId="0" fontId="0" fillId="0" borderId="6" xfId="0" applyBorder="1" applyAlignment="1">
      <alignment horizontal="center" vertical="top" wrapText="1"/>
    </xf>
    <xf numFmtId="0" fontId="34" fillId="9" borderId="5" xfId="0" applyFont="1" applyFill="1" applyBorder="1" applyAlignment="1">
      <alignment vertical="top" wrapText="1"/>
    </xf>
    <xf numFmtId="0" fontId="34" fillId="3" borderId="5" xfId="0" applyFont="1" applyFill="1" applyBorder="1" applyAlignment="1">
      <alignment vertical="top" wrapText="1"/>
    </xf>
    <xf numFmtId="0" fontId="34" fillId="17" borderId="4" xfId="0" applyFont="1" applyFill="1" applyBorder="1" applyAlignment="1">
      <alignment vertical="top" wrapText="1"/>
    </xf>
    <xf numFmtId="0" fontId="0" fillId="35" borderId="5" xfId="0" applyFill="1" applyBorder="1" applyAlignment="1">
      <alignment vertical="top" wrapText="1"/>
    </xf>
    <xf numFmtId="0" fontId="24" fillId="34" borderId="5" xfId="0" applyFont="1" applyFill="1" applyBorder="1" applyAlignment="1">
      <alignment vertical="top" wrapText="1"/>
    </xf>
    <xf numFmtId="0" fontId="26" fillId="3" borderId="5" xfId="0" applyFont="1" applyFill="1" applyBorder="1" applyAlignment="1">
      <alignment horizontal="center" vertical="top"/>
    </xf>
    <xf numFmtId="0" fontId="26" fillId="3" borderId="5" xfId="0" applyFont="1" applyFill="1" applyBorder="1" applyAlignment="1">
      <alignment vertical="top"/>
    </xf>
    <xf numFmtId="0" fontId="26" fillId="0" borderId="0" xfId="0" applyFont="1" applyAlignment="1">
      <alignment horizontal="center" vertical="top"/>
    </xf>
    <xf numFmtId="0" fontId="0" fillId="35" borderId="5" xfId="0" applyFill="1" applyBorder="1" applyAlignment="1">
      <alignment vertical="top"/>
    </xf>
    <xf numFmtId="44" fontId="0" fillId="0" borderId="5" xfId="4" applyFont="1" applyBorder="1" applyAlignment="1">
      <alignment vertical="top"/>
    </xf>
    <xf numFmtId="44" fontId="26" fillId="0" borderId="5" xfId="4" applyFont="1" applyBorder="1" applyAlignment="1">
      <alignment vertical="top"/>
    </xf>
    <xf numFmtId="44" fontId="0" fillId="0" borderId="0" xfId="4" applyFont="1"/>
    <xf numFmtId="0" fontId="26" fillId="17" borderId="0" xfId="0" applyFont="1" applyFill="1" applyAlignment="1">
      <alignment horizontal="center" vertical="top"/>
    </xf>
    <xf numFmtId="0" fontId="26" fillId="17" borderId="0" xfId="0" applyFont="1" applyFill="1" applyAlignment="1">
      <alignment vertical="top"/>
    </xf>
    <xf numFmtId="44" fontId="0" fillId="0" borderId="5" xfId="4" applyFont="1" applyBorder="1" applyAlignment="1">
      <alignment horizontal="center" vertical="top"/>
    </xf>
    <xf numFmtId="0" fontId="9" fillId="11" borderId="5" xfId="0" applyFont="1" applyFill="1" applyBorder="1" applyAlignment="1">
      <alignment horizontal="center" vertical="top"/>
    </xf>
    <xf numFmtId="0" fontId="9" fillId="11" borderId="5" xfId="0" applyFont="1" applyFill="1" applyBorder="1" applyAlignment="1">
      <alignment vertical="top"/>
    </xf>
    <xf numFmtId="0" fontId="9" fillId="14" borderId="5" xfId="0" applyFont="1" applyFill="1" applyBorder="1" applyAlignment="1">
      <alignment horizontal="center" vertical="top"/>
    </xf>
    <xf numFmtId="0" fontId="9" fillId="14" borderId="5" xfId="0" applyFont="1" applyFill="1" applyBorder="1" applyAlignment="1">
      <alignment vertical="top"/>
    </xf>
    <xf numFmtId="0" fontId="9" fillId="31" borderId="5" xfId="0" applyFont="1" applyFill="1" applyBorder="1" applyAlignment="1">
      <alignment vertical="top"/>
    </xf>
    <xf numFmtId="0" fontId="9" fillId="7" borderId="5" xfId="0" applyFont="1" applyFill="1" applyBorder="1" applyAlignment="1">
      <alignment vertical="top" wrapText="1"/>
    </xf>
    <xf numFmtId="0" fontId="9" fillId="7" borderId="5" xfId="0" applyFont="1" applyFill="1" applyBorder="1" applyAlignment="1">
      <alignment horizontal="center" vertical="top" wrapText="1"/>
    </xf>
    <xf numFmtId="0" fontId="9" fillId="7" borderId="6" xfId="0" applyFont="1" applyFill="1" applyBorder="1" applyAlignment="1">
      <alignment vertical="top" wrapText="1"/>
    </xf>
    <xf numFmtId="0" fontId="9" fillId="7" borderId="6" xfId="0" applyFont="1" applyFill="1" applyBorder="1" applyAlignment="1">
      <alignment horizontal="center" vertical="top" wrapText="1"/>
    </xf>
    <xf numFmtId="0" fontId="24" fillId="7" borderId="13" xfId="0" applyFont="1" applyFill="1" applyBorder="1" applyAlignment="1">
      <alignment vertical="top" wrapText="1"/>
    </xf>
    <xf numFmtId="0" fontId="37" fillId="0" borderId="0" xfId="0" applyFont="1" applyAlignment="1">
      <alignment horizontal="center" vertical="top"/>
    </xf>
    <xf numFmtId="14" fontId="23" fillId="0" borderId="0" xfId="2" applyNumberFormat="1" applyFont="1" applyAlignment="1">
      <alignment vertical="top"/>
    </xf>
    <xf numFmtId="0" fontId="1" fillId="9" borderId="5" xfId="0" applyFont="1" applyFill="1" applyBorder="1" applyAlignment="1">
      <alignment horizontal="center" vertical="top" wrapText="1"/>
    </xf>
    <xf numFmtId="0" fontId="9" fillId="11" borderId="5" xfId="0" applyFont="1" applyFill="1" applyBorder="1" applyAlignment="1">
      <alignment vertical="top" wrapText="1"/>
    </xf>
    <xf numFmtId="0" fontId="24" fillId="18" borderId="4" xfId="0" applyFont="1" applyFill="1" applyBorder="1" applyAlignment="1">
      <alignment vertical="top" wrapText="1"/>
    </xf>
    <xf numFmtId="0" fontId="0" fillId="20" borderId="5" xfId="0" applyFill="1" applyBorder="1" applyAlignment="1">
      <alignment vertical="top"/>
    </xf>
    <xf numFmtId="2" fontId="0" fillId="0" borderId="0" xfId="0" applyNumberFormat="1" applyAlignment="1">
      <alignment horizontal="center" vertical="top"/>
    </xf>
    <xf numFmtId="0" fontId="0" fillId="20" borderId="10" xfId="0" applyFill="1" applyBorder="1" applyAlignment="1">
      <alignment vertical="top"/>
    </xf>
    <xf numFmtId="0" fontId="24" fillId="35" borderId="12" xfId="0" applyFont="1" applyFill="1" applyBorder="1" applyAlignment="1">
      <alignment vertical="top"/>
    </xf>
    <xf numFmtId="0" fontId="24" fillId="12" borderId="12" xfId="0" applyFont="1" applyFill="1" applyBorder="1" applyAlignment="1">
      <alignment horizontal="center" vertical="top" wrapText="1"/>
    </xf>
    <xf numFmtId="0" fontId="24" fillId="12" borderId="12" xfId="0" applyFont="1" applyFill="1" applyBorder="1" applyAlignment="1">
      <alignment vertical="top" wrapText="1"/>
    </xf>
    <xf numFmtId="0" fontId="24" fillId="12" borderId="11" xfId="0" applyFont="1" applyFill="1" applyBorder="1" applyAlignment="1">
      <alignment vertical="top" wrapText="1"/>
    </xf>
    <xf numFmtId="0" fontId="0" fillId="6" borderId="5" xfId="0" applyFill="1" applyBorder="1" applyAlignment="1">
      <alignment vertical="top"/>
    </xf>
    <xf numFmtId="0" fontId="24" fillId="12" borderId="4" xfId="0" applyFont="1" applyFill="1" applyBorder="1" applyAlignment="1">
      <alignment horizontal="center" vertical="top" wrapText="1"/>
    </xf>
    <xf numFmtId="0" fontId="24" fillId="12" borderId="4" xfId="0" applyFont="1" applyFill="1" applyBorder="1" applyAlignment="1">
      <alignment vertical="top" wrapText="1"/>
    </xf>
    <xf numFmtId="0" fontId="24" fillId="12" borderId="19" xfId="0" applyFont="1" applyFill="1" applyBorder="1" applyAlignment="1">
      <alignment vertical="top" wrapText="1"/>
    </xf>
    <xf numFmtId="0" fontId="24" fillId="35" borderId="4" xfId="0" applyFont="1" applyFill="1" applyBorder="1" applyAlignment="1">
      <alignment vertical="top"/>
    </xf>
    <xf numFmtId="0" fontId="0" fillId="7" borderId="0" xfId="0" applyFill="1" applyAlignment="1">
      <alignment vertical="top"/>
    </xf>
    <xf numFmtId="0" fontId="0" fillId="7" borderId="0" xfId="0" applyFill="1" applyAlignment="1">
      <alignment vertical="top" wrapText="1"/>
    </xf>
    <xf numFmtId="0" fontId="0" fillId="26" borderId="0" xfId="0" applyFill="1" applyAlignment="1">
      <alignment vertical="top" wrapText="1"/>
    </xf>
    <xf numFmtId="0" fontId="34" fillId="7" borderId="5" xfId="0" applyFont="1" applyFill="1" applyBorder="1" applyAlignment="1">
      <alignment vertical="top" wrapText="1"/>
    </xf>
    <xf numFmtId="0" fontId="34" fillId="20" borderId="5" xfId="0" applyFont="1" applyFill="1" applyBorder="1" applyAlignment="1">
      <alignment vertical="top" wrapText="1"/>
    </xf>
    <xf numFmtId="0" fontId="34" fillId="7" borderId="0" xfId="0" applyFont="1" applyFill="1" applyAlignment="1">
      <alignment vertical="top" wrapText="1"/>
    </xf>
    <xf numFmtId="0" fontId="34" fillId="0" borderId="0" xfId="0" applyFont="1" applyAlignment="1">
      <alignment vertical="top" wrapText="1"/>
    </xf>
    <xf numFmtId="0" fontId="1" fillId="18" borderId="5" xfId="0" applyFont="1" applyFill="1" applyBorder="1" applyAlignment="1">
      <alignment vertical="top" wrapText="1"/>
    </xf>
    <xf numFmtId="0" fontId="1" fillId="12" borderId="5" xfId="0" applyFont="1" applyFill="1" applyBorder="1" applyAlignment="1">
      <alignment vertical="top" wrapText="1"/>
    </xf>
    <xf numFmtId="0" fontId="2" fillId="9" borderId="5" xfId="0" applyFont="1" applyFill="1" applyBorder="1" applyAlignment="1">
      <alignment vertical="top" wrapText="1"/>
    </xf>
    <xf numFmtId="0" fontId="1" fillId="0" borderId="5" xfId="0" applyFont="1" applyBorder="1" applyAlignment="1">
      <alignment vertical="top" wrapText="1"/>
    </xf>
    <xf numFmtId="0" fontId="46" fillId="15" borderId="15" xfId="0" applyFont="1" applyFill="1" applyBorder="1" applyAlignment="1">
      <alignment horizontal="center" vertical="top" wrapText="1" readingOrder="1"/>
    </xf>
    <xf numFmtId="0" fontId="46" fillId="15" borderId="15" xfId="0" applyFont="1" applyFill="1" applyBorder="1" applyAlignment="1">
      <alignment horizontal="left" vertical="top" wrapText="1" readingOrder="1"/>
    </xf>
    <xf numFmtId="0" fontId="46" fillId="15" borderId="16" xfId="0" applyFont="1" applyFill="1" applyBorder="1" applyAlignment="1">
      <alignment horizontal="center" vertical="top" wrapText="1" readingOrder="1"/>
    </xf>
    <xf numFmtId="0" fontId="47" fillId="4" borderId="16" xfId="0" applyFont="1" applyFill="1" applyBorder="1" applyAlignment="1">
      <alignment horizontal="center" vertical="top" wrapText="1" readingOrder="1"/>
    </xf>
    <xf numFmtId="0" fontId="47" fillId="4" borderId="16" xfId="0" applyFont="1" applyFill="1" applyBorder="1" applyAlignment="1">
      <alignment horizontal="left" vertical="top" wrapText="1" readingOrder="1"/>
    </xf>
    <xf numFmtId="0" fontId="47" fillId="14" borderId="16" xfId="0" applyFont="1" applyFill="1" applyBorder="1" applyAlignment="1">
      <alignment horizontal="center" vertical="top" wrapText="1" readingOrder="1"/>
    </xf>
    <xf numFmtId="0" fontId="47" fillId="14" borderId="16" xfId="0" applyFont="1" applyFill="1" applyBorder="1" applyAlignment="1">
      <alignment horizontal="left" vertical="top" wrapText="1" readingOrder="1"/>
    </xf>
    <xf numFmtId="0" fontId="47" fillId="4" borderId="18" xfId="0" applyFont="1" applyFill="1" applyBorder="1" applyAlignment="1">
      <alignment horizontal="center" vertical="top" wrapText="1" readingOrder="1"/>
    </xf>
    <xf numFmtId="0" fontId="47" fillId="4" borderId="17" xfId="0" applyFont="1" applyFill="1" applyBorder="1" applyAlignment="1">
      <alignment horizontal="center" vertical="top" wrapText="1" readingOrder="1"/>
    </xf>
    <xf numFmtId="0" fontId="13" fillId="4" borderId="5" xfId="0" applyFont="1" applyFill="1" applyBorder="1" applyAlignment="1">
      <alignment horizontal="center" vertical="top"/>
    </xf>
    <xf numFmtId="0" fontId="47" fillId="4" borderId="26" xfId="0" applyFont="1" applyFill="1" applyBorder="1" applyAlignment="1">
      <alignment horizontal="center" vertical="top" wrapText="1" readingOrder="1"/>
    </xf>
    <xf numFmtId="0" fontId="13" fillId="0" borderId="4" xfId="0" applyFont="1" applyBorder="1" applyAlignment="1">
      <alignment horizontal="center" vertical="top"/>
    </xf>
    <xf numFmtId="0" fontId="13" fillId="0" borderId="4" xfId="0" applyFont="1" applyBorder="1" applyAlignment="1">
      <alignment vertical="top"/>
    </xf>
    <xf numFmtId="0" fontId="13" fillId="0" borderId="5" xfId="0" applyFont="1" applyBorder="1" applyAlignment="1">
      <alignment vertical="top"/>
    </xf>
    <xf numFmtId="0" fontId="13" fillId="0" borderId="5" xfId="0" applyFont="1" applyBorder="1" applyAlignment="1">
      <alignment horizontal="center" vertical="top"/>
    </xf>
    <xf numFmtId="0" fontId="14" fillId="0" borderId="5" xfId="0" applyFont="1" applyBorder="1" applyAlignment="1">
      <alignment horizontal="center" vertical="top"/>
    </xf>
    <xf numFmtId="0" fontId="23" fillId="8" borderId="5" xfId="2" applyFont="1" applyFill="1" applyBorder="1" applyAlignment="1">
      <alignment horizontal="left" vertical="top"/>
    </xf>
    <xf numFmtId="0" fontId="22" fillId="8" borderId="5" xfId="2" applyFont="1" applyFill="1" applyBorder="1" applyAlignment="1">
      <alignment horizontal="left" vertical="top"/>
    </xf>
    <xf numFmtId="14" fontId="8" fillId="0" borderId="5" xfId="0" applyNumberFormat="1" applyFont="1" applyBorder="1" applyAlignment="1">
      <alignment horizontal="left" vertical="top"/>
    </xf>
    <xf numFmtId="0" fontId="8" fillId="0" borderId="5" xfId="0" applyFont="1" applyBorder="1" applyAlignment="1">
      <alignment horizontal="left" vertical="top"/>
    </xf>
    <xf numFmtId="0" fontId="24" fillId="34" borderId="24" xfId="0" applyFont="1" applyFill="1" applyBorder="1" applyAlignment="1">
      <alignment vertical="top" wrapText="1"/>
    </xf>
    <xf numFmtId="0" fontId="24" fillId="34" borderId="4" xfId="0" applyFont="1" applyFill="1" applyBorder="1" applyAlignment="1">
      <alignment vertical="top" wrapText="1"/>
    </xf>
    <xf numFmtId="0" fontId="0" fillId="36" borderId="5" xfId="0" applyFill="1" applyBorder="1" applyAlignment="1">
      <alignment vertical="top"/>
    </xf>
    <xf numFmtId="0" fontId="0" fillId="37" borderId="6" xfId="0" applyFill="1" applyBorder="1" applyAlignment="1">
      <alignment vertical="top"/>
    </xf>
    <xf numFmtId="0" fontId="0" fillId="37" borderId="5" xfId="0" applyFill="1" applyBorder="1"/>
    <xf numFmtId="0" fontId="0" fillId="37" borderId="5" xfId="0" applyFill="1" applyBorder="1" applyAlignment="1">
      <alignment vertical="top"/>
    </xf>
    <xf numFmtId="0" fontId="0" fillId="19" borderId="5" xfId="0" applyFill="1" applyBorder="1"/>
    <xf numFmtId="0" fontId="0" fillId="19" borderId="5" xfId="0" applyFill="1" applyBorder="1" applyAlignment="1">
      <alignment vertical="top"/>
    </xf>
    <xf numFmtId="0" fontId="0" fillId="38" borderId="6" xfId="0" applyFill="1" applyBorder="1" applyAlignment="1">
      <alignment vertical="top"/>
    </xf>
    <xf numFmtId="0" fontId="0" fillId="38" borderId="5" xfId="0" applyFill="1" applyBorder="1"/>
    <xf numFmtId="0" fontId="0" fillId="38" borderId="5" xfId="0" applyFill="1" applyBorder="1" applyAlignment="1">
      <alignment vertical="top"/>
    </xf>
    <xf numFmtId="0" fontId="0" fillId="39" borderId="5" xfId="0" applyFill="1" applyBorder="1"/>
    <xf numFmtId="0" fontId="0" fillId="39" borderId="5" xfId="0" applyFill="1" applyBorder="1" applyAlignment="1">
      <alignment vertical="top"/>
    </xf>
    <xf numFmtId="0" fontId="0" fillId="40" borderId="5" xfId="0" applyFill="1" applyBorder="1"/>
    <xf numFmtId="0" fontId="0" fillId="40" borderId="5" xfId="0" applyFill="1" applyBorder="1" applyAlignment="1">
      <alignment vertical="top"/>
    </xf>
    <xf numFmtId="0" fontId="0" fillId="41" borderId="5" xfId="0" applyFill="1" applyBorder="1"/>
    <xf numFmtId="0" fontId="0" fillId="41" borderId="5" xfId="0" applyFill="1" applyBorder="1" applyAlignment="1">
      <alignment vertical="top"/>
    </xf>
    <xf numFmtId="0" fontId="0" fillId="42" borderId="5" xfId="0" applyFill="1" applyBorder="1"/>
    <xf numFmtId="0" fontId="0" fillId="42" borderId="5" xfId="0" applyFill="1" applyBorder="1" applyAlignment="1">
      <alignment vertical="top"/>
    </xf>
    <xf numFmtId="0" fontId="0" fillId="43" borderId="5" xfId="0" applyFill="1" applyBorder="1"/>
    <xf numFmtId="0" fontId="0" fillId="43" borderId="5" xfId="0" applyFill="1" applyBorder="1" applyAlignment="1">
      <alignment vertical="top"/>
    </xf>
    <xf numFmtId="0" fontId="0" fillId="44" borderId="5" xfId="0" applyFill="1" applyBorder="1"/>
    <xf numFmtId="0" fontId="0" fillId="44" borderId="5" xfId="0" applyFill="1" applyBorder="1" applyAlignment="1">
      <alignment vertical="top"/>
    </xf>
    <xf numFmtId="0" fontId="0" fillId="45" borderId="5" xfId="0" applyFill="1" applyBorder="1"/>
    <xf numFmtId="0" fontId="0" fillId="45" borderId="5" xfId="0" applyFill="1" applyBorder="1" applyAlignment="1">
      <alignment vertical="top"/>
    </xf>
    <xf numFmtId="0" fontId="0" fillId="46" borderId="5" xfId="0" applyFill="1" applyBorder="1"/>
    <xf numFmtId="0" fontId="0" fillId="46" borderId="5" xfId="0" applyFill="1" applyBorder="1" applyAlignment="1">
      <alignment vertical="top"/>
    </xf>
    <xf numFmtId="0" fontId="0" fillId="47" borderId="5" xfId="0" applyFill="1" applyBorder="1"/>
    <xf numFmtId="0" fontId="0" fillId="47" borderId="5" xfId="0" applyFill="1" applyBorder="1" applyAlignment="1">
      <alignment vertical="top"/>
    </xf>
    <xf numFmtId="0" fontId="0" fillId="48" borderId="5" xfId="0" applyFill="1" applyBorder="1"/>
    <xf numFmtId="0" fontId="0" fillId="48" borderId="5" xfId="0" applyFill="1" applyBorder="1" applyAlignment="1">
      <alignment vertical="top"/>
    </xf>
    <xf numFmtId="0" fontId="8" fillId="0" borderId="5" xfId="0" applyFont="1" applyBorder="1" applyAlignment="1">
      <alignment horizontal="left"/>
    </xf>
    <xf numFmtId="0" fontId="0" fillId="49" borderId="5" xfId="0" applyFill="1" applyBorder="1" applyAlignment="1">
      <alignment vertical="top"/>
    </xf>
    <xf numFmtId="0" fontId="0" fillId="17" borderId="5" xfId="0" applyFill="1" applyBorder="1" applyAlignment="1">
      <alignment vertical="top"/>
    </xf>
    <xf numFmtId="0" fontId="0" fillId="29" borderId="0" xfId="0" applyFill="1"/>
    <xf numFmtId="0" fontId="49" fillId="0" borderId="5" xfId="0" applyFont="1" applyBorder="1" applyAlignment="1">
      <alignment vertical="top" wrapText="1"/>
    </xf>
    <xf numFmtId="0" fontId="9" fillId="35" borderId="1" xfId="0" applyFont="1" applyFill="1" applyBorder="1" applyAlignment="1">
      <alignment vertical="top"/>
    </xf>
    <xf numFmtId="0" fontId="9" fillId="17" borderId="5" xfId="0" applyFont="1" applyFill="1" applyBorder="1" applyAlignment="1">
      <alignment vertical="top" wrapText="1"/>
    </xf>
    <xf numFmtId="0" fontId="9" fillId="17" borderId="5" xfId="0" applyFont="1" applyFill="1" applyBorder="1" applyAlignment="1">
      <alignment vertical="top"/>
    </xf>
    <xf numFmtId="0" fontId="9" fillId="29" borderId="5" xfId="0" applyFont="1" applyFill="1" applyBorder="1" applyAlignment="1">
      <alignment vertical="top"/>
    </xf>
    <xf numFmtId="0" fontId="9" fillId="3" borderId="5" xfId="0" applyFont="1" applyFill="1" applyBorder="1" applyAlignment="1">
      <alignment vertical="top"/>
    </xf>
    <xf numFmtId="0" fontId="49" fillId="13" borderId="5" xfId="0" applyFont="1" applyFill="1" applyBorder="1" applyAlignment="1">
      <alignment vertical="top" wrapText="1"/>
    </xf>
    <xf numFmtId="0" fontId="9" fillId="13" borderId="5" xfId="0" applyFont="1" applyFill="1" applyBorder="1" applyAlignment="1">
      <alignment vertical="top"/>
    </xf>
    <xf numFmtId="0" fontId="41" fillId="0" borderId="5" xfId="0" applyFont="1" applyBorder="1" applyAlignment="1">
      <alignment vertical="top" wrapText="1"/>
    </xf>
    <xf numFmtId="0" fontId="41" fillId="17" borderId="5" xfId="0" applyFont="1" applyFill="1" applyBorder="1" applyAlignment="1">
      <alignment vertical="top" wrapText="1"/>
    </xf>
    <xf numFmtId="0" fontId="41" fillId="13" borderId="5" xfId="0" applyFont="1" applyFill="1" applyBorder="1" applyAlignment="1">
      <alignment vertical="top" wrapText="1"/>
    </xf>
    <xf numFmtId="0" fontId="9" fillId="17" borderId="0" xfId="0" applyFont="1" applyFill="1" applyAlignment="1">
      <alignment vertical="top"/>
    </xf>
    <xf numFmtId="0" fontId="41" fillId="17" borderId="0" xfId="0" applyFont="1" applyFill="1" applyAlignment="1">
      <alignment vertical="top"/>
    </xf>
    <xf numFmtId="0" fontId="0" fillId="49" borderId="5" xfId="0" applyFill="1" applyBorder="1" applyAlignment="1">
      <alignment vertical="top" wrapText="1"/>
    </xf>
    <xf numFmtId="0" fontId="0" fillId="23" borderId="5" xfId="0" applyFill="1" applyBorder="1" applyAlignment="1">
      <alignment vertical="top"/>
    </xf>
    <xf numFmtId="2" fontId="24" fillId="34" borderId="5" xfId="0" applyNumberFormat="1" applyFont="1" applyFill="1" applyBorder="1" applyAlignment="1">
      <alignment vertical="top" wrapText="1"/>
    </xf>
    <xf numFmtId="0" fontId="24" fillId="34" borderId="10" xfId="0" applyFont="1" applyFill="1" applyBorder="1" applyAlignment="1">
      <alignment vertical="top" wrapText="1"/>
    </xf>
    <xf numFmtId="2" fontId="0" fillId="0" borderId="5" xfId="0" applyNumberFormat="1" applyBorder="1" applyAlignment="1">
      <alignment horizontal="center" vertical="top"/>
    </xf>
    <xf numFmtId="0" fontId="26" fillId="49" borderId="5" xfId="0" applyFont="1" applyFill="1" applyBorder="1" applyAlignment="1">
      <alignment vertical="center"/>
    </xf>
    <xf numFmtId="0" fontId="0" fillId="29" borderId="0" xfId="0" applyFill="1" applyAlignment="1">
      <alignment horizontal="center"/>
    </xf>
    <xf numFmtId="0" fontId="26" fillId="29" borderId="0" xfId="0" applyFont="1" applyFill="1" applyAlignment="1">
      <alignment vertical="center"/>
    </xf>
    <xf numFmtId="2" fontId="0" fillId="0" borderId="5" xfId="0" applyNumberFormat="1" applyBorder="1" applyAlignment="1">
      <alignment horizontal="center"/>
    </xf>
    <xf numFmtId="0" fontId="8" fillId="0" borderId="10" xfId="0" applyFont="1" applyBorder="1" applyAlignment="1">
      <alignment horizontal="left"/>
    </xf>
    <xf numFmtId="0" fontId="24" fillId="34" borderId="28" xfId="0" applyFont="1" applyFill="1" applyBorder="1" applyAlignment="1">
      <alignment vertical="top" wrapText="1"/>
    </xf>
    <xf numFmtId="0" fontId="0" fillId="36" borderId="10" xfId="0" applyFill="1" applyBorder="1" applyAlignment="1">
      <alignment vertical="top"/>
    </xf>
    <xf numFmtId="0" fontId="0" fillId="37" borderId="10" xfId="0" applyFill="1" applyBorder="1"/>
    <xf numFmtId="0" fontId="0" fillId="19" borderId="10" xfId="0" applyFill="1" applyBorder="1"/>
    <xf numFmtId="0" fontId="0" fillId="49" borderId="10" xfId="0" applyFill="1" applyBorder="1" applyAlignment="1">
      <alignment vertical="top"/>
    </xf>
    <xf numFmtId="0" fontId="0" fillId="38" borderId="10" xfId="0" applyFill="1" applyBorder="1"/>
    <xf numFmtId="0" fontId="0" fillId="39" borderId="10" xfId="0" applyFill="1" applyBorder="1"/>
    <xf numFmtId="0" fontId="0" fillId="40" borderId="10" xfId="0" applyFill="1" applyBorder="1"/>
    <xf numFmtId="0" fontId="0" fillId="45" borderId="10" xfId="0" applyFill="1" applyBorder="1"/>
    <xf numFmtId="0" fontId="0" fillId="41" borderId="10" xfId="0" applyFill="1" applyBorder="1"/>
    <xf numFmtId="0" fontId="0" fillId="42" borderId="10" xfId="0" applyFill="1" applyBorder="1"/>
    <xf numFmtId="0" fontId="0" fillId="43" borderId="10" xfId="0" applyFill="1" applyBorder="1"/>
    <xf numFmtId="0" fontId="0" fillId="44" borderId="10" xfId="0" applyFill="1" applyBorder="1"/>
    <xf numFmtId="0" fontId="0" fillId="46" borderId="10" xfId="0" applyFill="1" applyBorder="1"/>
    <xf numFmtId="0" fontId="0" fillId="47" borderId="10" xfId="0" applyFill="1" applyBorder="1"/>
    <xf numFmtId="0" fontId="0" fillId="48" borderId="10" xfId="0" applyFill="1" applyBorder="1"/>
    <xf numFmtId="2" fontId="0" fillId="0" borderId="0" xfId="0" applyNumberFormat="1"/>
    <xf numFmtId="2" fontId="0" fillId="0" borderId="5" xfId="0" applyNumberFormat="1" applyBorder="1"/>
    <xf numFmtId="2" fontId="0" fillId="36" borderId="5" xfId="0" applyNumberFormat="1" applyFill="1" applyBorder="1" applyAlignment="1">
      <alignment vertical="top"/>
    </xf>
    <xf numFmtId="2" fontId="0" fillId="37" borderId="5" xfId="0" applyNumberFormat="1" applyFill="1" applyBorder="1"/>
    <xf numFmtId="2" fontId="0" fillId="19" borderId="5" xfId="0" applyNumberFormat="1" applyFill="1" applyBorder="1"/>
    <xf numFmtId="2" fontId="0" fillId="49" borderId="5" xfId="0" applyNumberFormat="1" applyFill="1" applyBorder="1" applyAlignment="1">
      <alignment vertical="top"/>
    </xf>
    <xf numFmtId="2" fontId="0" fillId="38" borderId="5" xfId="0" applyNumberFormat="1" applyFill="1" applyBorder="1"/>
    <xf numFmtId="2" fontId="0" fillId="39" borderId="5" xfId="0" applyNumberFormat="1" applyFill="1" applyBorder="1"/>
    <xf numFmtId="2" fontId="0" fillId="40" borderId="5" xfId="0" applyNumberFormat="1" applyFill="1" applyBorder="1"/>
    <xf numFmtId="2" fontId="0" fillId="45" borderId="5" xfId="0" applyNumberFormat="1" applyFill="1" applyBorder="1"/>
    <xf numFmtId="2" fontId="0" fillId="41" borderId="5" xfId="0" applyNumberFormat="1" applyFill="1" applyBorder="1"/>
    <xf numFmtId="2" fontId="0" fillId="42" borderId="5" xfId="0" applyNumberFormat="1" applyFill="1" applyBorder="1"/>
    <xf numFmtId="2" fontId="0" fillId="43" borderId="5" xfId="0" applyNumberFormat="1" applyFill="1" applyBorder="1"/>
    <xf numFmtId="2" fontId="0" fillId="44" borderId="5" xfId="0" applyNumberFormat="1" applyFill="1" applyBorder="1"/>
    <xf numFmtId="2" fontId="0" fillId="46" borderId="5" xfId="0" applyNumberFormat="1" applyFill="1" applyBorder="1"/>
    <xf numFmtId="2" fontId="0" fillId="47" borderId="5" xfId="0" applyNumberFormat="1" applyFill="1" applyBorder="1"/>
    <xf numFmtId="2" fontId="0" fillId="3" borderId="5" xfId="0" applyNumberFormat="1" applyFill="1" applyBorder="1"/>
    <xf numFmtId="2" fontId="0" fillId="48" borderId="5" xfId="0" applyNumberFormat="1" applyFill="1" applyBorder="1"/>
    <xf numFmtId="0" fontId="23" fillId="0" borderId="5" xfId="2" applyFont="1" applyBorder="1" applyAlignment="1">
      <alignment vertical="top"/>
    </xf>
    <xf numFmtId="0" fontId="24" fillId="51" borderId="4" xfId="0" applyFont="1" applyFill="1" applyBorder="1" applyAlignment="1">
      <alignment vertical="top" wrapText="1"/>
    </xf>
    <xf numFmtId="0" fontId="0" fillId="3" borderId="5" xfId="0" applyFill="1" applyBorder="1" applyAlignment="1">
      <alignment vertical="center"/>
    </xf>
    <xf numFmtId="0" fontId="32" fillId="20" borderId="5" xfId="0" applyFont="1" applyFill="1" applyBorder="1" applyAlignment="1">
      <alignment vertical="top"/>
    </xf>
    <xf numFmtId="0" fontId="26" fillId="20" borderId="5" xfId="0" applyFont="1" applyFill="1" applyBorder="1" applyAlignment="1">
      <alignment vertical="top"/>
    </xf>
    <xf numFmtId="0" fontId="0" fillId="11" borderId="5" xfId="0" applyFill="1" applyBorder="1"/>
    <xf numFmtId="0" fontId="24" fillId="51" borderId="5" xfId="0" applyFont="1" applyFill="1" applyBorder="1" applyAlignment="1">
      <alignment vertical="top" wrapText="1"/>
    </xf>
    <xf numFmtId="0" fontId="24" fillId="35" borderId="5" xfId="0" applyFont="1" applyFill="1" applyBorder="1" applyAlignment="1">
      <alignment vertical="top"/>
    </xf>
    <xf numFmtId="0" fontId="0" fillId="3" borderId="0" xfId="0" applyFill="1"/>
    <xf numFmtId="0" fontId="0" fillId="0" borderId="24" xfId="0" applyBorder="1"/>
    <xf numFmtId="0" fontId="26" fillId="20" borderId="5" xfId="0" applyFont="1" applyFill="1" applyBorder="1" applyAlignment="1">
      <alignment vertical="center"/>
    </xf>
    <xf numFmtId="0" fontId="0" fillId="20" borderId="5" xfId="0" applyFill="1" applyBorder="1"/>
    <xf numFmtId="17" fontId="0" fillId="0" borderId="0" xfId="0" applyNumberFormat="1"/>
    <xf numFmtId="0" fontId="49" fillId="28" borderId="5" xfId="0" applyFont="1" applyFill="1" applyBorder="1" applyAlignment="1">
      <alignment vertical="center"/>
    </xf>
    <xf numFmtId="0" fontId="49" fillId="7" borderId="5" xfId="0" applyFont="1" applyFill="1" applyBorder="1" applyAlignment="1">
      <alignment vertical="center"/>
    </xf>
    <xf numFmtId="0" fontId="26" fillId="7" borderId="5" xfId="0" applyFont="1" applyFill="1" applyBorder="1" applyAlignment="1">
      <alignment vertical="center"/>
    </xf>
    <xf numFmtId="0" fontId="0" fillId="0" borderId="5" xfId="0" applyBorder="1" applyAlignment="1">
      <alignment vertical="center"/>
    </xf>
    <xf numFmtId="0" fontId="49" fillId="13" borderId="5" xfId="0" applyFont="1" applyFill="1" applyBorder="1" applyAlignment="1">
      <alignment vertical="center"/>
    </xf>
    <xf numFmtId="0" fontId="0" fillId="13" borderId="5" xfId="0" applyFill="1" applyBorder="1"/>
    <xf numFmtId="0" fontId="49" fillId="28" borderId="5" xfId="0" applyFont="1" applyFill="1" applyBorder="1" applyAlignment="1">
      <alignment vertical="center" wrapText="1"/>
    </xf>
    <xf numFmtId="0" fontId="26" fillId="42" borderId="5" xfId="0" applyFont="1" applyFill="1" applyBorder="1" applyAlignment="1">
      <alignment vertical="center"/>
    </xf>
    <xf numFmtId="0" fontId="26" fillId="11" borderId="5" xfId="0" applyFont="1" applyFill="1" applyBorder="1" applyAlignment="1">
      <alignment vertical="center"/>
    </xf>
    <xf numFmtId="0" fontId="26" fillId="13" borderId="5" xfId="0" applyFont="1" applyFill="1" applyBorder="1" applyAlignment="1">
      <alignment vertical="center"/>
    </xf>
    <xf numFmtId="14" fontId="0" fillId="0" borderId="0" xfId="0" applyNumberFormat="1"/>
    <xf numFmtId="14" fontId="0" fillId="0" borderId="5" xfId="0" applyNumberFormat="1" applyBorder="1"/>
    <xf numFmtId="14" fontId="24" fillId="34" borderId="5" xfId="0" applyNumberFormat="1" applyFont="1" applyFill="1" applyBorder="1" applyAlignment="1">
      <alignment vertical="top" wrapText="1"/>
    </xf>
    <xf numFmtId="14" fontId="0" fillId="36" borderId="5" xfId="0" applyNumberFormat="1" applyFill="1" applyBorder="1" applyAlignment="1">
      <alignment vertical="top"/>
    </xf>
    <xf numFmtId="14" fontId="0" fillId="37" borderId="5" xfId="0" applyNumberFormat="1" applyFill="1" applyBorder="1"/>
    <xf numFmtId="14" fontId="0" fillId="19" borderId="5" xfId="0" applyNumberFormat="1" applyFill="1" applyBorder="1"/>
    <xf numFmtId="14" fontId="0" fillId="49" borderId="5" xfId="0" applyNumberFormat="1" applyFill="1" applyBorder="1" applyAlignment="1">
      <alignment vertical="top"/>
    </xf>
    <xf numFmtId="14" fontId="0" fillId="38" borderId="5" xfId="0" applyNumberFormat="1" applyFill="1" applyBorder="1"/>
    <xf numFmtId="14" fontId="0" fillId="39" borderId="5" xfId="0" applyNumberFormat="1" applyFill="1" applyBorder="1"/>
    <xf numFmtId="14" fontId="0" fillId="40" borderId="5" xfId="0" applyNumberFormat="1" applyFill="1" applyBorder="1"/>
    <xf numFmtId="14" fontId="0" fillId="45" borderId="5" xfId="0" applyNumberFormat="1" applyFill="1" applyBorder="1"/>
    <xf numFmtId="14" fontId="0" fillId="41" borderId="5" xfId="0" applyNumberFormat="1" applyFill="1" applyBorder="1"/>
    <xf numFmtId="14" fontId="0" fillId="42" borderId="5" xfId="0" applyNumberFormat="1" applyFill="1" applyBorder="1"/>
    <xf numFmtId="14" fontId="0" fillId="43" borderId="5" xfId="0" applyNumberFormat="1" applyFill="1" applyBorder="1"/>
    <xf numFmtId="14" fontId="0" fillId="44" borderId="5" xfId="0" applyNumberFormat="1" applyFill="1" applyBorder="1"/>
    <xf numFmtId="14" fontId="0" fillId="46" borderId="5" xfId="0" applyNumberFormat="1" applyFill="1" applyBorder="1"/>
    <xf numFmtId="14" fontId="0" fillId="47" borderId="5" xfId="0" applyNumberFormat="1" applyFill="1" applyBorder="1"/>
    <xf numFmtId="14" fontId="0" fillId="3" borderId="5" xfId="0" applyNumberFormat="1" applyFill="1" applyBorder="1"/>
    <xf numFmtId="14" fontId="0" fillId="48" borderId="5" xfId="0" applyNumberFormat="1" applyFill="1" applyBorder="1"/>
    <xf numFmtId="14" fontId="0" fillId="39" borderId="5" xfId="0" applyNumberFormat="1" applyFill="1" applyBorder="1" applyAlignment="1">
      <alignment vertical="top"/>
    </xf>
    <xf numFmtId="0" fontId="2" fillId="20" borderId="5" xfId="0" applyFont="1" applyFill="1" applyBorder="1" applyAlignment="1">
      <alignment vertical="top" wrapText="1"/>
    </xf>
    <xf numFmtId="0" fontId="24" fillId="50" borderId="5" xfId="0" applyFont="1" applyFill="1" applyBorder="1" applyAlignment="1">
      <alignment vertical="top" wrapText="1"/>
    </xf>
    <xf numFmtId="0" fontId="1" fillId="50" borderId="5" xfId="0" applyFont="1" applyFill="1" applyBorder="1" applyAlignment="1">
      <alignment vertical="top" wrapText="1"/>
    </xf>
    <xf numFmtId="0" fontId="0" fillId="0" borderId="0" xfId="0" applyAlignment="1">
      <alignment vertical="center"/>
    </xf>
    <xf numFmtId="0" fontId="49" fillId="0" borderId="5" xfId="0" applyFont="1" applyBorder="1" applyAlignment="1">
      <alignment vertical="top"/>
    </xf>
    <xf numFmtId="0" fontId="9" fillId="7" borderId="5" xfId="0" applyFont="1" applyFill="1" applyBorder="1" applyAlignment="1">
      <alignment vertical="top"/>
    </xf>
    <xf numFmtId="0" fontId="9" fillId="7" borderId="0" xfId="0" applyFont="1" applyFill="1" applyAlignment="1">
      <alignment vertical="top"/>
    </xf>
    <xf numFmtId="0" fontId="0" fillId="12" borderId="5" xfId="0" applyFill="1" applyBorder="1" applyAlignment="1">
      <alignment wrapText="1"/>
    </xf>
    <xf numFmtId="0" fontId="9" fillId="7" borderId="5" xfId="0" applyFont="1" applyFill="1" applyBorder="1"/>
    <xf numFmtId="0" fontId="49" fillId="20" borderId="5" xfId="0" applyFont="1" applyFill="1" applyBorder="1" applyAlignment="1">
      <alignment vertical="top"/>
    </xf>
    <xf numFmtId="0" fontId="9" fillId="20" borderId="5" xfId="0" applyFont="1" applyFill="1" applyBorder="1" applyAlignment="1">
      <alignment vertical="top"/>
    </xf>
    <xf numFmtId="0" fontId="9" fillId="20" borderId="5" xfId="0" applyFont="1" applyFill="1" applyBorder="1"/>
    <xf numFmtId="0" fontId="49" fillId="42" borderId="5" xfId="0" applyFont="1" applyFill="1" applyBorder="1" applyAlignment="1">
      <alignment vertical="top"/>
    </xf>
    <xf numFmtId="0" fontId="9" fillId="42" borderId="5" xfId="0" applyFont="1" applyFill="1" applyBorder="1" applyAlignment="1">
      <alignment vertical="top"/>
    </xf>
    <xf numFmtId="0" fontId="9" fillId="42" borderId="5" xfId="0" applyFont="1" applyFill="1" applyBorder="1"/>
    <xf numFmtId="0" fontId="9" fillId="42" borderId="5" xfId="0" applyFont="1" applyFill="1" applyBorder="1" applyAlignment="1">
      <alignment wrapText="1"/>
    </xf>
    <xf numFmtId="0" fontId="8" fillId="12" borderId="12" xfId="0" applyFont="1" applyFill="1" applyBorder="1" applyAlignment="1">
      <alignment horizontal="center" vertical="top" wrapText="1"/>
    </xf>
    <xf numFmtId="0" fontId="8" fillId="12" borderId="12" xfId="0" applyFont="1" applyFill="1" applyBorder="1" applyAlignment="1">
      <alignment vertical="top" wrapText="1"/>
    </xf>
    <xf numFmtId="0" fontId="8" fillId="12" borderId="12" xfId="0" applyFont="1" applyFill="1" applyBorder="1" applyAlignment="1">
      <alignment wrapText="1"/>
    </xf>
    <xf numFmtId="0" fontId="9" fillId="17" borderId="5" xfId="0" applyFont="1" applyFill="1" applyBorder="1"/>
    <xf numFmtId="0" fontId="8" fillId="34" borderId="5" xfId="0" applyFont="1" applyFill="1" applyBorder="1" applyAlignment="1">
      <alignment vertical="top" wrapText="1"/>
    </xf>
    <xf numFmtId="0" fontId="8" fillId="0" borderId="0" xfId="0" applyFont="1" applyAlignment="1">
      <alignment wrapText="1"/>
    </xf>
    <xf numFmtId="0" fontId="9" fillId="35" borderId="5" xfId="0" applyFont="1" applyFill="1" applyBorder="1" applyAlignment="1">
      <alignment vertical="top" wrapText="1"/>
    </xf>
    <xf numFmtId="0" fontId="9" fillId="0" borderId="4" xfId="0" applyFont="1" applyBorder="1" applyAlignment="1">
      <alignment vertical="top"/>
    </xf>
    <xf numFmtId="0" fontId="9" fillId="35" borderId="5" xfId="0" applyFont="1" applyFill="1" applyBorder="1" applyAlignment="1">
      <alignment vertical="top"/>
    </xf>
    <xf numFmtId="0" fontId="9" fillId="0" borderId="5" xfId="0" applyFont="1" applyBorder="1" applyAlignment="1">
      <alignment wrapText="1"/>
    </xf>
    <xf numFmtId="0" fontId="49" fillId="42" borderId="5" xfId="0" applyFont="1" applyFill="1" applyBorder="1" applyAlignment="1">
      <alignment vertical="center"/>
    </xf>
    <xf numFmtId="0" fontId="49" fillId="49" borderId="5" xfId="0" applyFont="1" applyFill="1" applyBorder="1" applyAlignment="1">
      <alignment vertical="center"/>
    </xf>
    <xf numFmtId="0" fontId="50" fillId="49" borderId="5" xfId="0" applyFont="1" applyFill="1" applyBorder="1" applyAlignment="1">
      <alignment vertical="center"/>
    </xf>
    <xf numFmtId="0" fontId="9" fillId="0" borderId="6" xfId="0" applyFont="1" applyBorder="1" applyAlignment="1">
      <alignment vertical="top"/>
    </xf>
    <xf numFmtId="14" fontId="9" fillId="0" borderId="0" xfId="0" applyNumberFormat="1" applyFont="1"/>
    <xf numFmtId="0" fontId="14" fillId="34" borderId="5" xfId="0" applyFont="1" applyFill="1" applyBorder="1" applyAlignment="1">
      <alignment vertical="top" wrapText="1"/>
    </xf>
    <xf numFmtId="0" fontId="13" fillId="0" borderId="0" xfId="0" applyFont="1"/>
    <xf numFmtId="14" fontId="13" fillId="0" borderId="0" xfId="0" applyNumberFormat="1" applyFont="1"/>
    <xf numFmtId="0" fontId="13" fillId="0" borderId="6" xfId="0" applyFont="1" applyBorder="1"/>
    <xf numFmtId="0" fontId="13" fillId="0" borderId="5" xfId="0" applyFont="1" applyBorder="1"/>
    <xf numFmtId="0" fontId="13" fillId="0" borderId="0" xfId="0" applyFont="1" applyAlignment="1">
      <alignment vertical="top" wrapText="1"/>
    </xf>
    <xf numFmtId="0" fontId="14" fillId="34" borderId="14" xfId="0" applyFont="1" applyFill="1" applyBorder="1" applyAlignment="1">
      <alignment vertical="top" wrapText="1"/>
    </xf>
    <xf numFmtId="0" fontId="13" fillId="0" borderId="14" xfId="0" applyFont="1" applyBorder="1" applyAlignment="1">
      <alignment vertical="top" wrapText="1"/>
    </xf>
    <xf numFmtId="0" fontId="9" fillId="35" borderId="4" xfId="0" applyFont="1" applyFill="1" applyBorder="1" applyAlignment="1">
      <alignment vertical="top" wrapText="1"/>
    </xf>
    <xf numFmtId="0" fontId="9" fillId="0" borderId="4" xfId="0" applyFont="1" applyBorder="1"/>
    <xf numFmtId="0" fontId="9" fillId="42" borderId="6" xfId="0" applyFont="1" applyFill="1" applyBorder="1" applyAlignment="1">
      <alignment vertical="top"/>
    </xf>
    <xf numFmtId="0" fontId="9" fillId="0" borderId="4" xfId="0" applyFont="1" applyBorder="1" applyAlignment="1">
      <alignment vertical="top" wrapText="1"/>
    </xf>
    <xf numFmtId="0" fontId="9" fillId="0" borderId="6" xfId="0" applyFont="1" applyBorder="1"/>
    <xf numFmtId="0" fontId="9" fillId="35" borderId="6" xfId="0" applyFont="1" applyFill="1" applyBorder="1" applyAlignment="1">
      <alignment vertical="top" wrapText="1"/>
    </xf>
    <xf numFmtId="0" fontId="8" fillId="0" borderId="5" xfId="0" applyFont="1" applyBorder="1" applyAlignment="1">
      <alignment vertical="top" wrapText="1"/>
    </xf>
    <xf numFmtId="0" fontId="31" fillId="0" borderId="5" xfId="0" applyFont="1" applyBorder="1" applyAlignment="1">
      <alignment vertical="top" wrapText="1"/>
    </xf>
    <xf numFmtId="0" fontId="31" fillId="0" borderId="5" xfId="0" applyFont="1" applyBorder="1" applyAlignment="1">
      <alignment vertical="top"/>
    </xf>
    <xf numFmtId="0" fontId="29" fillId="0" borderId="5" xfId="0" applyFont="1" applyBorder="1" applyAlignment="1">
      <alignment vertical="top" wrapText="1"/>
    </xf>
    <xf numFmtId="0" fontId="31" fillId="3" borderId="5" xfId="0" applyFont="1" applyFill="1" applyBorder="1" applyAlignment="1">
      <alignment vertical="top"/>
    </xf>
    <xf numFmtId="0" fontId="31" fillId="3" borderId="5" xfId="0" applyFont="1" applyFill="1" applyBorder="1" applyAlignment="1">
      <alignment vertical="top" wrapText="1"/>
    </xf>
    <xf numFmtId="0" fontId="26" fillId="3" borderId="5" xfId="0" applyFont="1" applyFill="1" applyBorder="1" applyAlignment="1">
      <alignment vertical="top" wrapText="1"/>
    </xf>
    <xf numFmtId="0" fontId="15" fillId="19" borderId="5" xfId="0" applyFont="1" applyFill="1" applyBorder="1" applyAlignment="1">
      <alignment vertical="top" wrapText="1"/>
    </xf>
    <xf numFmtId="0" fontId="15" fillId="19" borderId="5" xfId="3" applyFont="1" applyFill="1" applyBorder="1" applyAlignment="1">
      <alignment horizontal="left" vertical="top" wrapText="1"/>
    </xf>
    <xf numFmtId="0" fontId="15" fillId="19" borderId="5" xfId="2" applyFont="1" applyFill="1" applyBorder="1" applyAlignment="1">
      <alignment horizontal="left" vertical="top" wrapText="1"/>
    </xf>
    <xf numFmtId="0" fontId="2" fillId="3" borderId="19" xfId="0" applyFont="1" applyFill="1" applyBorder="1" applyAlignment="1">
      <alignment vertical="top" wrapText="1"/>
    </xf>
    <xf numFmtId="0" fontId="2" fillId="0" borderId="4" xfId="0" applyFont="1" applyBorder="1" applyAlignment="1">
      <alignment vertical="top" wrapText="1"/>
    </xf>
    <xf numFmtId="0" fontId="0" fillId="17" borderId="5" xfId="0" applyFill="1" applyBorder="1" applyAlignment="1">
      <alignment vertical="top" wrapText="1"/>
    </xf>
    <xf numFmtId="14" fontId="0" fillId="21" borderId="0" xfId="0" applyNumberFormat="1" applyFill="1" applyAlignment="1">
      <alignment vertical="top"/>
    </xf>
    <xf numFmtId="0" fontId="0" fillId="21" borderId="0" xfId="0" applyFill="1" applyAlignment="1">
      <alignment vertical="top"/>
    </xf>
    <xf numFmtId="0" fontId="0" fillId="18" borderId="5" xfId="0" applyFill="1" applyBorder="1" applyAlignment="1">
      <alignment vertical="top"/>
    </xf>
    <xf numFmtId="0" fontId="0" fillId="18" borderId="5" xfId="0" applyFill="1" applyBorder="1" applyAlignment="1">
      <alignment horizontal="center" vertical="top"/>
    </xf>
    <xf numFmtId="0" fontId="0" fillId="18" borderId="5" xfId="0" applyFill="1" applyBorder="1" applyAlignment="1">
      <alignment horizontal="center" vertical="top" wrapText="1"/>
    </xf>
    <xf numFmtId="0" fontId="2" fillId="18" borderId="5" xfId="0" applyFont="1" applyFill="1" applyBorder="1" applyAlignment="1">
      <alignment vertical="top"/>
    </xf>
    <xf numFmtId="0" fontId="0" fillId="11" borderId="5" xfId="0" applyFill="1" applyBorder="1" applyAlignment="1">
      <alignment horizontal="center" vertical="top"/>
    </xf>
    <xf numFmtId="0" fontId="0" fillId="11" borderId="5" xfId="0" applyFill="1" applyBorder="1" applyAlignment="1">
      <alignment vertical="top" wrapText="1"/>
    </xf>
    <xf numFmtId="0" fontId="2" fillId="11" borderId="5" xfId="0" applyFont="1" applyFill="1" applyBorder="1" applyAlignment="1">
      <alignment vertical="top"/>
    </xf>
    <xf numFmtId="0" fontId="0" fillId="19" borderId="5" xfId="0" applyFill="1" applyBorder="1" applyAlignment="1">
      <alignment horizontal="center" vertical="top"/>
    </xf>
    <xf numFmtId="0" fontId="2" fillId="19" borderId="5" xfId="0" applyFont="1" applyFill="1" applyBorder="1" applyAlignment="1">
      <alignment vertical="top"/>
    </xf>
    <xf numFmtId="0" fontId="2" fillId="19" borderId="5" xfId="0" applyFont="1" applyFill="1" applyBorder="1"/>
    <xf numFmtId="0" fontId="2" fillId="18" borderId="5" xfId="0" applyFont="1" applyFill="1" applyBorder="1"/>
    <xf numFmtId="0" fontId="27" fillId="17" borderId="5" xfId="0" applyFont="1" applyFill="1" applyBorder="1" applyAlignment="1">
      <alignment vertical="top" wrapText="1"/>
    </xf>
    <xf numFmtId="0" fontId="27" fillId="17" borderId="5" xfId="0" applyFont="1" applyFill="1" applyBorder="1" applyAlignment="1">
      <alignment horizontal="center" vertical="top"/>
    </xf>
    <xf numFmtId="0" fontId="28" fillId="17" borderId="5" xfId="0" applyFont="1" applyFill="1" applyBorder="1" applyAlignment="1">
      <alignment vertical="top"/>
    </xf>
    <xf numFmtId="0" fontId="17" fillId="19" borderId="5" xfId="0" applyFont="1" applyFill="1" applyBorder="1" applyAlignment="1">
      <alignment horizontal="left" vertical="top" wrapText="1"/>
    </xf>
    <xf numFmtId="0" fontId="26" fillId="19" borderId="5" xfId="0" applyFont="1" applyFill="1" applyBorder="1" applyAlignment="1">
      <alignment vertical="top" wrapText="1"/>
    </xf>
    <xf numFmtId="0" fontId="17" fillId="18" borderId="5" xfId="0" applyFont="1" applyFill="1" applyBorder="1" applyAlignment="1">
      <alignment horizontal="left" vertical="top" wrapText="1"/>
    </xf>
    <xf numFmtId="0" fontId="15" fillId="18" borderId="5" xfId="0" applyFont="1" applyFill="1" applyBorder="1" applyAlignment="1">
      <alignment vertical="top" wrapText="1"/>
    </xf>
    <xf numFmtId="0" fontId="26" fillId="18" borderId="5" xfId="0" applyFont="1" applyFill="1" applyBorder="1" applyAlignment="1">
      <alignment vertical="top" wrapText="1"/>
    </xf>
    <xf numFmtId="0" fontId="17" fillId="17" borderId="5" xfId="0" applyFont="1" applyFill="1" applyBorder="1" applyAlignment="1">
      <alignment horizontal="left" vertical="top" wrapText="1"/>
    </xf>
    <xf numFmtId="0" fontId="15" fillId="17" borderId="5" xfId="0" applyFont="1" applyFill="1" applyBorder="1" applyAlignment="1">
      <alignment vertical="top" wrapText="1"/>
    </xf>
    <xf numFmtId="0" fontId="26" fillId="17" borderId="5" xfId="0" applyFont="1" applyFill="1" applyBorder="1" applyAlignment="1">
      <alignment vertical="top" wrapText="1"/>
    </xf>
    <xf numFmtId="0" fontId="0" fillId="17" borderId="5" xfId="0" applyFill="1" applyBorder="1" applyAlignment="1">
      <alignment horizontal="center" vertical="top"/>
    </xf>
    <xf numFmtId="0" fontId="32" fillId="18" borderId="5" xfId="0" applyFont="1" applyFill="1" applyBorder="1" applyAlignment="1">
      <alignment vertical="top"/>
    </xf>
    <xf numFmtId="0" fontId="32" fillId="18" borderId="5" xfId="0" applyFont="1" applyFill="1" applyBorder="1" applyAlignment="1">
      <alignment vertical="top" wrapText="1"/>
    </xf>
    <xf numFmtId="0" fontId="32" fillId="18" borderId="5" xfId="0" applyFont="1" applyFill="1" applyBorder="1" applyAlignment="1">
      <alignment horizontal="center" vertical="top"/>
    </xf>
    <xf numFmtId="0" fontId="18" fillId="19" borderId="5" xfId="0" applyFont="1" applyFill="1" applyBorder="1" applyAlignment="1">
      <alignment vertical="top" wrapText="1"/>
    </xf>
    <xf numFmtId="0" fontId="26" fillId="7" borderId="0" xfId="0" applyFont="1" applyFill="1" applyAlignment="1">
      <alignment vertical="top"/>
    </xf>
    <xf numFmtId="0" fontId="31" fillId="7" borderId="0" xfId="0" applyFont="1" applyFill="1" applyAlignment="1">
      <alignment vertical="top" wrapText="1"/>
    </xf>
    <xf numFmtId="0" fontId="26" fillId="7" borderId="0" xfId="0" applyFont="1" applyFill="1" applyAlignment="1">
      <alignment vertical="top" wrapText="1"/>
    </xf>
    <xf numFmtId="0" fontId="9" fillId="20" borderId="5" xfId="0" applyFont="1" applyFill="1" applyBorder="1" applyAlignment="1">
      <alignment vertical="top" wrapText="1"/>
    </xf>
    <xf numFmtId="0" fontId="0" fillId="20" borderId="5" xfId="0" applyFill="1" applyBorder="1" applyAlignment="1">
      <alignment vertical="top" wrapText="1"/>
    </xf>
    <xf numFmtId="2" fontId="9" fillId="0" borderId="0" xfId="0" applyNumberFormat="1" applyFont="1" applyAlignment="1">
      <alignment vertical="top"/>
    </xf>
    <xf numFmtId="0" fontId="24" fillId="0" borderId="5" xfId="0" applyFont="1" applyBorder="1" applyAlignment="1">
      <alignment vertical="top" wrapText="1"/>
    </xf>
    <xf numFmtId="2" fontId="24" fillId="0" borderId="5" xfId="0" applyNumberFormat="1" applyFont="1" applyBorder="1" applyAlignment="1">
      <alignment vertical="top" wrapText="1"/>
    </xf>
    <xf numFmtId="0" fontId="0" fillId="52" borderId="5" xfId="0" applyFill="1" applyBorder="1"/>
    <xf numFmtId="2" fontId="0" fillId="52" borderId="5" xfId="0" applyNumberFormat="1" applyFill="1" applyBorder="1"/>
    <xf numFmtId="0" fontId="0" fillId="53" borderId="5" xfId="0" applyFill="1" applyBorder="1"/>
    <xf numFmtId="2" fontId="0" fillId="53" borderId="5" xfId="0" applyNumberFormat="1" applyFill="1" applyBorder="1"/>
    <xf numFmtId="2" fontId="0" fillId="19" borderId="5" xfId="0" applyNumberFormat="1" applyFill="1" applyBorder="1" applyAlignment="1">
      <alignment vertical="top"/>
    </xf>
    <xf numFmtId="0" fontId="0" fillId="54" borderId="5" xfId="0" applyFill="1" applyBorder="1"/>
    <xf numFmtId="2" fontId="0" fillId="54" borderId="5" xfId="0" applyNumberFormat="1" applyFill="1" applyBorder="1" applyAlignment="1">
      <alignment vertical="top"/>
    </xf>
    <xf numFmtId="2" fontId="0" fillId="38" borderId="6" xfId="0" applyNumberFormat="1" applyFill="1" applyBorder="1" applyAlignment="1">
      <alignment vertical="top"/>
    </xf>
    <xf numFmtId="2" fontId="0" fillId="39" borderId="5" xfId="0" applyNumberFormat="1" applyFill="1" applyBorder="1" applyAlignment="1">
      <alignment vertical="top"/>
    </xf>
    <xf numFmtId="2" fontId="0" fillId="40" borderId="5" xfId="0" applyNumberFormat="1" applyFill="1" applyBorder="1" applyAlignment="1">
      <alignment vertical="top"/>
    </xf>
    <xf numFmtId="2" fontId="0" fillId="45" borderId="5" xfId="0" applyNumberFormat="1" applyFill="1" applyBorder="1" applyAlignment="1">
      <alignment vertical="top"/>
    </xf>
    <xf numFmtId="2" fontId="0" fillId="41" borderId="5" xfId="0" applyNumberFormat="1" applyFill="1" applyBorder="1" applyAlignment="1">
      <alignment vertical="top"/>
    </xf>
    <xf numFmtId="2" fontId="0" fillId="42" borderId="5" xfId="0" applyNumberFormat="1" applyFill="1" applyBorder="1" applyAlignment="1">
      <alignment vertical="top"/>
    </xf>
    <xf numFmtId="2" fontId="0" fillId="3" borderId="5" xfId="0" applyNumberFormat="1" applyFill="1" applyBorder="1" applyAlignment="1">
      <alignment vertical="top"/>
    </xf>
    <xf numFmtId="2" fontId="0" fillId="48" borderId="5" xfId="0" applyNumberFormat="1" applyFill="1" applyBorder="1" applyAlignment="1">
      <alignment vertical="top"/>
    </xf>
    <xf numFmtId="2" fontId="24" fillId="0" borderId="5" xfId="0" applyNumberFormat="1" applyFont="1" applyBorder="1"/>
    <xf numFmtId="0" fontId="9" fillId="36" borderId="5" xfId="0" applyFont="1" applyFill="1" applyBorder="1" applyAlignment="1">
      <alignment vertical="top" wrapText="1"/>
    </xf>
    <xf numFmtId="0" fontId="9" fillId="22" borderId="5" xfId="0" applyFont="1" applyFill="1" applyBorder="1" applyAlignment="1">
      <alignment vertical="top" wrapText="1"/>
    </xf>
    <xf numFmtId="0" fontId="9" fillId="38" borderId="5" xfId="0" applyFont="1" applyFill="1" applyBorder="1" applyAlignment="1">
      <alignment vertical="top" wrapText="1"/>
    </xf>
    <xf numFmtId="0" fontId="9" fillId="55" borderId="5" xfId="0" applyFont="1" applyFill="1" applyBorder="1" applyAlignment="1">
      <alignment vertical="top" wrapText="1"/>
    </xf>
    <xf numFmtId="0" fontId="9" fillId="18" borderId="5" xfId="0" applyFont="1" applyFill="1" applyBorder="1" applyAlignment="1">
      <alignment vertical="top"/>
    </xf>
    <xf numFmtId="0" fontId="29" fillId="11" borderId="5" xfId="0" applyFont="1" applyFill="1" applyBorder="1" applyAlignment="1">
      <alignment vertical="top"/>
    </xf>
    <xf numFmtId="0" fontId="29" fillId="11" borderId="5" xfId="0" applyFont="1" applyFill="1" applyBorder="1" applyAlignment="1">
      <alignment vertical="top" wrapText="1"/>
    </xf>
    <xf numFmtId="0" fontId="9" fillId="11" borderId="6" xfId="0" applyFont="1" applyFill="1" applyBorder="1" applyAlignment="1">
      <alignment vertical="top" wrapText="1"/>
    </xf>
    <xf numFmtId="0" fontId="9" fillId="11" borderId="0" xfId="0" applyFont="1" applyFill="1"/>
    <xf numFmtId="0" fontId="0" fillId="20" borderId="0" xfId="0" applyFill="1" applyAlignment="1">
      <alignment vertical="top"/>
    </xf>
    <xf numFmtId="0" fontId="0" fillId="20" borderId="24" xfId="0" applyFill="1" applyBorder="1" applyAlignment="1">
      <alignment vertical="top"/>
    </xf>
    <xf numFmtId="0" fontId="9" fillId="8" borderId="0" xfId="0" applyFont="1" applyFill="1" applyAlignment="1">
      <alignment horizontal="left" vertical="top" wrapText="1"/>
    </xf>
    <xf numFmtId="0" fontId="10" fillId="8" borderId="9" xfId="1" applyFill="1" applyBorder="1" applyAlignment="1">
      <alignment vertical="top" wrapText="1"/>
    </xf>
    <xf numFmtId="14" fontId="0" fillId="0" borderId="0" xfId="0" applyNumberFormat="1" applyAlignment="1">
      <alignment vertical="top" wrapText="1"/>
    </xf>
    <xf numFmtId="0" fontId="0" fillId="0" borderId="0" xfId="0" applyAlignment="1">
      <alignment horizontal="right"/>
    </xf>
    <xf numFmtId="0" fontId="2" fillId="56" borderId="5" xfId="0" applyFont="1" applyFill="1" applyBorder="1" applyAlignment="1">
      <alignment vertical="top" wrapText="1"/>
    </xf>
    <xf numFmtId="0" fontId="2" fillId="56" borderId="5" xfId="0" applyFont="1" applyFill="1" applyBorder="1" applyAlignment="1">
      <alignment horizontal="left" vertical="top" wrapText="1"/>
    </xf>
    <xf numFmtId="0" fontId="2" fillId="56" borderId="5" xfId="0" applyFont="1" applyFill="1" applyBorder="1" applyAlignment="1">
      <alignment horizontal="center" vertical="top" wrapText="1"/>
    </xf>
    <xf numFmtId="0" fontId="0" fillId="8" borderId="5" xfId="0" applyFill="1" applyBorder="1"/>
    <xf numFmtId="0" fontId="2" fillId="8" borderId="5" xfId="0" applyFont="1" applyFill="1" applyBorder="1" applyAlignment="1">
      <alignment horizontal="left" vertical="top" wrapText="1"/>
    </xf>
    <xf numFmtId="0" fontId="0" fillId="8" borderId="5" xfId="0" applyFill="1" applyBorder="1" applyAlignment="1">
      <alignment horizontal="center"/>
    </xf>
    <xf numFmtId="0" fontId="2" fillId="7" borderId="5" xfId="0" applyFont="1" applyFill="1" applyBorder="1" applyAlignment="1">
      <alignment horizontal="left" vertical="top" wrapText="1"/>
    </xf>
    <xf numFmtId="0" fontId="2" fillId="0" borderId="5" xfId="0" applyFont="1" applyBorder="1" applyAlignment="1">
      <alignment horizontal="left" vertical="top" wrapText="1"/>
    </xf>
    <xf numFmtId="0" fontId="2" fillId="7" borderId="5" xfId="0" applyFont="1" applyFill="1" applyBorder="1" applyAlignment="1">
      <alignment horizontal="right" vertical="top" wrapText="1"/>
    </xf>
    <xf numFmtId="0" fontId="2" fillId="0" borderId="5" xfId="0" applyFont="1" applyBorder="1" applyAlignment="1">
      <alignment horizontal="right" vertical="top" wrapText="1"/>
    </xf>
    <xf numFmtId="0" fontId="1" fillId="0" borderId="5" xfId="0" applyFont="1" applyBorder="1" applyAlignment="1">
      <alignment horizontal="center" vertical="top" wrapText="1"/>
    </xf>
    <xf numFmtId="0" fontId="2" fillId="3" borderId="5" xfId="0" applyFont="1" applyFill="1" applyBorder="1" applyAlignment="1">
      <alignment horizontal="right" vertical="top" wrapText="1"/>
    </xf>
    <xf numFmtId="0" fontId="24" fillId="7" borderId="10" xfId="0" applyFont="1" applyFill="1" applyBorder="1" applyAlignment="1">
      <alignment vertical="top" wrapText="1"/>
    </xf>
    <xf numFmtId="0" fontId="24" fillId="7" borderId="14" xfId="0" applyFont="1" applyFill="1" applyBorder="1" applyAlignment="1">
      <alignment vertical="top" wrapText="1"/>
    </xf>
    <xf numFmtId="0" fontId="0" fillId="4" borderId="5" xfId="0" applyFill="1" applyBorder="1" applyAlignment="1">
      <alignment vertical="top" wrapText="1"/>
    </xf>
    <xf numFmtId="0" fontId="51" fillId="57" borderId="5" xfId="0" applyFont="1" applyFill="1" applyBorder="1" applyAlignment="1">
      <alignment horizontal="center" vertical="center"/>
    </xf>
    <xf numFmtId="0" fontId="51" fillId="57" borderId="5" xfId="0" applyFont="1" applyFill="1" applyBorder="1" applyAlignment="1">
      <alignment horizontal="center" vertical="center" wrapText="1"/>
    </xf>
    <xf numFmtId="0" fontId="51" fillId="57" borderId="0" xfId="0" applyFont="1" applyFill="1" applyAlignment="1">
      <alignment horizontal="center" vertical="center" wrapText="1"/>
    </xf>
    <xf numFmtId="0" fontId="51" fillId="58" borderId="29" xfId="0" applyFont="1" applyFill="1" applyBorder="1" applyAlignment="1">
      <alignment horizontal="center" vertical="center" wrapText="1"/>
    </xf>
    <xf numFmtId="0" fontId="51" fillId="58" borderId="30" xfId="0" applyFont="1" applyFill="1" applyBorder="1" applyAlignment="1">
      <alignment horizontal="center" vertical="center" wrapText="1"/>
    </xf>
    <xf numFmtId="0" fontId="51" fillId="58" borderId="31" xfId="0" applyFont="1" applyFill="1" applyBorder="1" applyAlignment="1">
      <alignment horizontal="center" vertical="center" wrapText="1"/>
    </xf>
    <xf numFmtId="0" fontId="51" fillId="58" borderId="32" xfId="0" applyFont="1" applyFill="1" applyBorder="1" applyAlignment="1">
      <alignment horizontal="center" vertical="center" wrapText="1"/>
    </xf>
    <xf numFmtId="0" fontId="51" fillId="58" borderId="33" xfId="0" applyFont="1" applyFill="1" applyBorder="1" applyAlignment="1">
      <alignment horizontal="center" vertical="center" wrapText="1"/>
    </xf>
    <xf numFmtId="0" fontId="19" fillId="0" borderId="0" xfId="0" applyFont="1"/>
    <xf numFmtId="0" fontId="52" fillId="0" borderId="0" xfId="0" applyFont="1"/>
    <xf numFmtId="0" fontId="54" fillId="0" borderId="5" xfId="0" applyFont="1" applyBorder="1" applyAlignment="1">
      <alignment horizontal="center" vertical="top" wrapText="1"/>
    </xf>
    <xf numFmtId="0" fontId="55" fillId="0" borderId="14" xfId="0" applyFont="1" applyBorder="1" applyAlignment="1">
      <alignment horizontal="center" vertical="top" wrapText="1"/>
    </xf>
    <xf numFmtId="0" fontId="56" fillId="0" borderId="5" xfId="0" applyFont="1" applyBorder="1" applyAlignment="1">
      <alignment horizontal="center" vertical="top" wrapText="1"/>
    </xf>
    <xf numFmtId="0" fontId="57" fillId="0" borderId="5" xfId="0" applyFont="1" applyBorder="1" applyAlignment="1">
      <alignment horizontal="center" vertical="top" wrapText="1"/>
    </xf>
    <xf numFmtId="0" fontId="58" fillId="0" borderId="34" xfId="0" applyFont="1" applyBorder="1" applyAlignment="1">
      <alignment horizontal="center" vertical="top" wrapText="1"/>
    </xf>
    <xf numFmtId="0" fontId="58" fillId="0" borderId="5" xfId="0" applyFont="1" applyBorder="1" applyAlignment="1">
      <alignment horizontal="center" vertical="top" wrapText="1"/>
    </xf>
    <xf numFmtId="0" fontId="58" fillId="0" borderId="14" xfId="0" applyFont="1" applyBorder="1" applyAlignment="1">
      <alignment horizontal="center" vertical="top" wrapText="1"/>
    </xf>
    <xf numFmtId="0" fontId="58" fillId="0" borderId="10" xfId="0" applyFont="1" applyBorder="1" applyAlignment="1">
      <alignment horizontal="center" vertical="top" wrapText="1"/>
    </xf>
    <xf numFmtId="0" fontId="19" fillId="0" borderId="0" xfId="0" applyFont="1" applyAlignment="1">
      <alignment vertical="top"/>
    </xf>
    <xf numFmtId="0" fontId="59" fillId="0" borderId="5" xfId="0" applyFont="1" applyBorder="1" applyAlignment="1">
      <alignment horizontal="left" vertical="top" wrapText="1"/>
    </xf>
    <xf numFmtId="0" fontId="60" fillId="0" borderId="5" xfId="0" applyFont="1" applyBorder="1" applyAlignment="1">
      <alignment horizontal="center" vertical="top" wrapText="1"/>
    </xf>
    <xf numFmtId="0" fontId="59" fillId="0" borderId="35" xfId="0" applyFont="1" applyBorder="1" applyAlignment="1">
      <alignment horizontal="left" vertical="top" wrapText="1"/>
    </xf>
    <xf numFmtId="0" fontId="59" fillId="0" borderId="36" xfId="0" applyFont="1" applyBorder="1" applyAlignment="1">
      <alignment horizontal="left" vertical="top" wrapText="1"/>
    </xf>
    <xf numFmtId="0" fontId="62" fillId="0" borderId="37" xfId="0" applyFont="1" applyBorder="1" applyAlignment="1">
      <alignment vertical="top" wrapText="1"/>
    </xf>
    <xf numFmtId="0" fontId="62" fillId="0" borderId="38" xfId="0" applyFont="1" applyBorder="1" applyAlignment="1">
      <alignment vertical="top" wrapText="1"/>
    </xf>
    <xf numFmtId="0" fontId="62" fillId="0" borderId="39" xfId="0" applyFont="1" applyBorder="1" applyAlignment="1">
      <alignment vertical="top" wrapText="1"/>
    </xf>
    <xf numFmtId="0" fontId="59" fillId="0" borderId="40" xfId="0" applyFont="1" applyBorder="1" applyAlignment="1">
      <alignment horizontal="left" vertical="top" wrapText="1"/>
    </xf>
    <xf numFmtId="0" fontId="64" fillId="0" borderId="0" xfId="0" applyFont="1"/>
    <xf numFmtId="0" fontId="15" fillId="0" borderId="14" xfId="0" applyFont="1" applyBorder="1" applyAlignment="1">
      <alignment horizontal="center" vertical="top" wrapText="1"/>
    </xf>
    <xf numFmtId="0" fontId="17" fillId="0" borderId="25" xfId="0" applyFont="1" applyBorder="1" applyAlignment="1">
      <alignment horizontal="left" vertical="top" wrapText="1"/>
    </xf>
    <xf numFmtId="0" fontId="15" fillId="51" borderId="25" xfId="0" applyFont="1" applyFill="1" applyBorder="1" applyAlignment="1">
      <alignment horizontal="left" vertical="top" wrapText="1"/>
    </xf>
    <xf numFmtId="0" fontId="15" fillId="0" borderId="25" xfId="0" applyFont="1" applyBorder="1" applyAlignment="1">
      <alignment horizontal="left" vertical="top" wrapText="1"/>
    </xf>
    <xf numFmtId="0" fontId="15" fillId="0" borderId="25" xfId="0" applyFont="1" applyBorder="1" applyAlignment="1">
      <alignment vertical="top"/>
    </xf>
    <xf numFmtId="0" fontId="15" fillId="51" borderId="25" xfId="0" applyFont="1" applyFill="1" applyBorder="1" applyAlignment="1">
      <alignment vertical="top" wrapText="1"/>
    </xf>
    <xf numFmtId="0" fontId="15" fillId="52" borderId="25" xfId="0" applyFont="1" applyFill="1" applyBorder="1" applyAlignment="1">
      <alignment vertical="top" wrapText="1"/>
    </xf>
    <xf numFmtId="0" fontId="15" fillId="0" borderId="5" xfId="3" applyFont="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vertical="top" wrapText="1"/>
    </xf>
    <xf numFmtId="0" fontId="15" fillId="0" borderId="0" xfId="0" applyFont="1" applyAlignment="1">
      <alignment vertical="top" wrapText="1"/>
    </xf>
    <xf numFmtId="0" fontId="68" fillId="0" borderId="5" xfId="0" applyFont="1" applyBorder="1" applyAlignment="1">
      <alignment vertical="top" wrapText="1"/>
    </xf>
    <xf numFmtId="0" fontId="68" fillId="0" borderId="0" xfId="0" applyFont="1" applyAlignment="1">
      <alignment vertical="top" wrapText="1"/>
    </xf>
    <xf numFmtId="0" fontId="15" fillId="0" borderId="5" xfId="5" applyFont="1" applyBorder="1" applyAlignment="1">
      <alignment horizontal="left" vertical="top" wrapText="1"/>
    </xf>
    <xf numFmtId="0" fontId="69" fillId="0" borderId="5" xfId="1" applyFont="1" applyFill="1" applyBorder="1" applyAlignment="1">
      <alignment horizontal="left" vertical="top" wrapText="1"/>
    </xf>
    <xf numFmtId="0" fontId="69" fillId="0" borderId="5" xfId="1" applyFont="1" applyFill="1" applyBorder="1" applyAlignment="1">
      <alignment vertical="top" wrapText="1"/>
    </xf>
    <xf numFmtId="0" fontId="11" fillId="0" borderId="5" xfId="1" applyFont="1" applyFill="1" applyBorder="1" applyAlignment="1">
      <alignment vertical="top" wrapText="1"/>
    </xf>
    <xf numFmtId="0" fontId="69" fillId="0" borderId="0" xfId="1" applyFont="1" applyFill="1" applyAlignment="1">
      <alignment horizontal="left" vertical="top" wrapText="1"/>
    </xf>
    <xf numFmtId="0" fontId="15" fillId="0" borderId="5" xfId="0" applyFont="1" applyBorder="1" applyAlignment="1">
      <alignment horizontal="left" vertical="top"/>
    </xf>
    <xf numFmtId="0" fontId="69" fillId="0" borderId="5" xfId="1" applyFont="1" applyBorder="1" applyAlignment="1">
      <alignment horizontal="left" vertical="top" wrapText="1"/>
    </xf>
    <xf numFmtId="0" fontId="71" fillId="0" borderId="5" xfId="0" applyFont="1" applyBorder="1" applyAlignment="1">
      <alignment vertical="top" wrapText="1"/>
    </xf>
    <xf numFmtId="0" fontId="67" fillId="0" borderId="14" xfId="0" applyFont="1" applyBorder="1" applyAlignment="1">
      <alignment horizontal="center" vertical="top" wrapText="1"/>
    </xf>
    <xf numFmtId="0" fontId="71" fillId="0" borderId="0" xfId="0" applyFont="1" applyAlignment="1">
      <alignment vertical="top" wrapText="1"/>
    </xf>
    <xf numFmtId="0" fontId="15" fillId="0" borderId="5" xfId="6" applyFont="1" applyBorder="1" applyAlignment="1">
      <alignment vertical="top" wrapText="1"/>
    </xf>
    <xf numFmtId="0" fontId="15" fillId="46" borderId="5" xfId="0" applyFont="1" applyFill="1" applyBorder="1" applyAlignment="1">
      <alignment vertical="top" wrapText="1"/>
    </xf>
    <xf numFmtId="0" fontId="15" fillId="0" borderId="5" xfId="0" applyFont="1" applyBorder="1"/>
    <xf numFmtId="0" fontId="15" fillId="0" borderId="5" xfId="0" applyFont="1" applyBorder="1" applyAlignment="1">
      <alignment wrapText="1"/>
    </xf>
    <xf numFmtId="0" fontId="15" fillId="0" borderId="5" xfId="0" applyFont="1" applyBorder="1" applyAlignment="1">
      <alignment horizontal="left" vertical="top" wrapText="1" readingOrder="1"/>
    </xf>
    <xf numFmtId="0" fontId="72" fillId="0" borderId="5" xfId="0" applyFont="1" applyBorder="1" applyAlignment="1">
      <alignment vertical="top" wrapText="1"/>
    </xf>
    <xf numFmtId="0" fontId="15" fillId="0" borderId="4" xfId="0" applyFont="1" applyBorder="1" applyAlignment="1">
      <alignment vertical="top" wrapText="1"/>
    </xf>
    <xf numFmtId="0" fontId="72" fillId="0" borderId="0" xfId="0" applyFont="1" applyAlignment="1">
      <alignment vertical="top" wrapText="1"/>
    </xf>
    <xf numFmtId="0" fontId="55" fillId="0" borderId="0" xfId="0" applyFont="1" applyAlignment="1">
      <alignment horizontal="center" vertical="top"/>
    </xf>
    <xf numFmtId="0" fontId="55" fillId="0" borderId="0" xfId="0" applyFont="1"/>
    <xf numFmtId="0" fontId="55" fillId="0" borderId="0" xfId="0" applyFont="1" applyAlignment="1">
      <alignment wrapText="1"/>
    </xf>
    <xf numFmtId="0" fontId="55" fillId="0" borderId="41" xfId="0" applyFont="1" applyBorder="1"/>
    <xf numFmtId="0" fontId="0" fillId="0" borderId="41" xfId="0" applyBorder="1"/>
    <xf numFmtId="0" fontId="47" fillId="11" borderId="16" xfId="0" applyFont="1" applyFill="1" applyBorder="1" applyAlignment="1">
      <alignment horizontal="left" vertical="top" wrapText="1" readingOrder="1"/>
    </xf>
    <xf numFmtId="0" fontId="48" fillId="0" borderId="5" xfId="0" applyFont="1" applyBorder="1" applyAlignment="1">
      <alignment horizontal="center" vertical="top" wrapText="1"/>
    </xf>
    <xf numFmtId="0" fontId="46" fillId="0" borderId="5" xfId="0" applyFont="1" applyBorder="1" applyAlignment="1">
      <alignment horizontal="right" vertical="top" wrapText="1" readingOrder="1"/>
    </xf>
    <xf numFmtId="0" fontId="46" fillId="0" borderId="5" xfId="0" applyFont="1" applyBorder="1" applyAlignment="1">
      <alignment horizontal="center" vertical="top" wrapText="1" readingOrder="1"/>
    </xf>
    <xf numFmtId="0" fontId="13" fillId="0" borderId="18" xfId="0" applyFont="1" applyBorder="1" applyAlignment="1">
      <alignment vertical="top"/>
    </xf>
    <xf numFmtId="0" fontId="13" fillId="0" borderId="26" xfId="0" applyFont="1" applyBorder="1" applyAlignment="1">
      <alignment vertical="top"/>
    </xf>
    <xf numFmtId="0" fontId="13" fillId="0" borderId="27" xfId="0" applyFont="1" applyBorder="1" applyAlignment="1">
      <alignment vertical="top"/>
    </xf>
    <xf numFmtId="0" fontId="15" fillId="0" borderId="24" xfId="0" applyFont="1" applyBorder="1" applyAlignment="1">
      <alignment vertical="top" wrapText="1"/>
    </xf>
    <xf numFmtId="0" fontId="1" fillId="20" borderId="10" xfId="0" applyFont="1" applyFill="1" applyBorder="1" applyAlignment="1">
      <alignment horizontal="center" vertical="top" wrapText="1"/>
    </xf>
    <xf numFmtId="0" fontId="1" fillId="20" borderId="13" xfId="0" applyFont="1" applyFill="1" applyBorder="1" applyAlignment="1">
      <alignment horizontal="center" vertical="top" wrapText="1"/>
    </xf>
    <xf numFmtId="0" fontId="1" fillId="20" borderId="14" xfId="0" applyFont="1" applyFill="1" applyBorder="1" applyAlignment="1">
      <alignment horizontal="center" vertical="top" wrapText="1"/>
    </xf>
    <xf numFmtId="0" fontId="1" fillId="30" borderId="10" xfId="0" applyFont="1" applyFill="1" applyBorder="1" applyAlignment="1">
      <alignment horizontal="center" vertical="top"/>
    </xf>
    <xf numFmtId="0" fontId="1" fillId="30" borderId="13" xfId="0" applyFont="1" applyFill="1" applyBorder="1" applyAlignment="1">
      <alignment horizontal="center" vertical="top"/>
    </xf>
    <xf numFmtId="0" fontId="1" fillId="30" borderId="14" xfId="0" applyFont="1" applyFill="1" applyBorder="1" applyAlignment="1">
      <alignment horizontal="center" vertical="top"/>
    </xf>
    <xf numFmtId="0" fontId="24" fillId="0" borderId="28" xfId="0" applyFont="1" applyBorder="1" applyAlignment="1">
      <alignment horizontal="center" vertical="top"/>
    </xf>
    <xf numFmtId="0" fontId="24" fillId="0" borderId="0" xfId="0" applyFont="1" applyAlignment="1">
      <alignment horizontal="center" vertical="top"/>
    </xf>
    <xf numFmtId="0" fontId="53" fillId="57" borderId="0" xfId="0" applyFont="1" applyFill="1" applyAlignment="1">
      <alignment horizontal="center"/>
    </xf>
    <xf numFmtId="0" fontId="24" fillId="0" borderId="2" xfId="0" applyFont="1" applyBorder="1" applyAlignment="1">
      <alignment horizontal="left" vertical="top" wrapText="1"/>
    </xf>
    <xf numFmtId="0" fontId="24" fillId="0" borderId="2" xfId="0" applyFont="1" applyBorder="1" applyAlignment="1">
      <alignment horizontal="left" vertical="top"/>
    </xf>
    <xf numFmtId="0" fontId="24" fillId="0" borderId="10" xfId="0" applyFont="1" applyBorder="1" applyAlignment="1">
      <alignment horizontal="center" vertical="top" wrapText="1"/>
    </xf>
    <xf numFmtId="0" fontId="24" fillId="0" borderId="13" xfId="0" applyFont="1" applyBorder="1" applyAlignment="1">
      <alignment horizontal="center" vertical="top" wrapText="1"/>
    </xf>
    <xf numFmtId="0" fontId="24" fillId="0" borderId="14" xfId="0" applyFont="1" applyBorder="1" applyAlignment="1">
      <alignment horizontal="center" vertical="top" wrapText="1"/>
    </xf>
    <xf numFmtId="0" fontId="8" fillId="0" borderId="2" xfId="0" applyFont="1" applyBorder="1" applyAlignment="1">
      <alignment horizontal="center" vertical="top" wrapText="1"/>
    </xf>
    <xf numFmtId="0" fontId="0" fillId="0" borderId="0" xfId="0" applyAlignment="1">
      <alignment horizontal="left" vertical="top" wrapText="1"/>
    </xf>
    <xf numFmtId="0" fontId="35" fillId="0" borderId="0" xfId="0" applyFont="1" applyAlignment="1">
      <alignment horizontal="center" vertical="top" wrapText="1"/>
    </xf>
    <xf numFmtId="0" fontId="1" fillId="2"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0" fillId="0" borderId="10" xfId="0" applyBorder="1" applyAlignment="1">
      <alignment horizontal="center" vertical="top" wrapText="1"/>
    </xf>
    <xf numFmtId="0" fontId="0" fillId="0" borderId="13" xfId="0" applyBorder="1" applyAlignment="1">
      <alignment horizontal="center" vertical="top" wrapText="1"/>
    </xf>
    <xf numFmtId="0" fontId="24" fillId="21" borderId="10" xfId="0" applyFont="1" applyFill="1" applyBorder="1" applyAlignment="1">
      <alignment horizontal="center" vertical="top" wrapText="1"/>
    </xf>
    <xf numFmtId="0" fontId="24" fillId="21" borderId="13" xfId="0" applyFont="1" applyFill="1" applyBorder="1" applyAlignment="1">
      <alignment horizontal="center" vertical="top" wrapText="1"/>
    </xf>
    <xf numFmtId="0" fontId="24" fillId="7" borderId="10" xfId="0" applyFont="1" applyFill="1" applyBorder="1" applyAlignment="1">
      <alignment horizontal="center" vertical="top" wrapText="1"/>
    </xf>
    <xf numFmtId="0" fontId="24" fillId="7" borderId="13" xfId="0" applyFont="1" applyFill="1" applyBorder="1" applyAlignment="1">
      <alignment horizontal="center" vertical="top" wrapText="1"/>
    </xf>
    <xf numFmtId="0" fontId="24" fillId="7" borderId="14" xfId="0" applyFont="1" applyFill="1" applyBorder="1" applyAlignment="1">
      <alignment horizontal="center" vertical="top" wrapText="1"/>
    </xf>
    <xf numFmtId="0" fontId="24" fillId="35" borderId="5" xfId="0" applyFont="1" applyFill="1" applyBorder="1" applyAlignment="1">
      <alignment horizontal="center" vertical="top"/>
    </xf>
    <xf numFmtId="0" fontId="31" fillId="27" borderId="19" xfId="0" applyFont="1" applyFill="1" applyBorder="1" applyAlignment="1">
      <alignment horizontal="center" vertical="top" wrapText="1"/>
    </xf>
    <xf numFmtId="0" fontId="31" fillId="27" borderId="20" xfId="0" applyFont="1" applyFill="1" applyBorder="1" applyAlignment="1">
      <alignment horizontal="center" vertical="top" wrapText="1"/>
    </xf>
    <xf numFmtId="0" fontId="31" fillId="27" borderId="1" xfId="0" applyFont="1" applyFill="1" applyBorder="1" applyAlignment="1">
      <alignment horizontal="center" vertical="top" wrapText="1"/>
    </xf>
    <xf numFmtId="0" fontId="31" fillId="27" borderId="3" xfId="0" applyFont="1" applyFill="1" applyBorder="1" applyAlignment="1">
      <alignment horizontal="center" vertical="top" wrapText="1"/>
    </xf>
    <xf numFmtId="0" fontId="24" fillId="26" borderId="1" xfId="0" applyFont="1" applyFill="1" applyBorder="1" applyAlignment="1">
      <alignment horizontal="center" vertical="top" wrapText="1"/>
    </xf>
    <xf numFmtId="0" fontId="24" fillId="26" borderId="2" xfId="0" applyFont="1" applyFill="1" applyBorder="1" applyAlignment="1">
      <alignment horizontal="center" vertical="top" wrapText="1"/>
    </xf>
    <xf numFmtId="0" fontId="31" fillId="7" borderId="2" xfId="0" applyFont="1" applyFill="1" applyBorder="1" applyAlignment="1">
      <alignment horizontal="center" vertical="top" wrapText="1"/>
    </xf>
    <xf numFmtId="0" fontId="31" fillId="7" borderId="3" xfId="0" applyFont="1" applyFill="1" applyBorder="1" applyAlignment="1">
      <alignment horizontal="center" vertical="top" wrapText="1"/>
    </xf>
    <xf numFmtId="0" fontId="8" fillId="49" borderId="5" xfId="0" applyFont="1" applyFill="1" applyBorder="1" applyAlignment="1">
      <alignment horizontal="center" vertical="top" wrapText="1"/>
    </xf>
    <xf numFmtId="0" fontId="9" fillId="10" borderId="5" xfId="0" applyFont="1" applyFill="1" applyBorder="1" applyAlignment="1">
      <alignment horizontal="center" vertical="top" wrapText="1"/>
    </xf>
    <xf numFmtId="0" fontId="9" fillId="19" borderId="5"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14" xfId="0" applyFont="1" applyFill="1" applyBorder="1" applyAlignment="1">
      <alignment horizontal="center" vertical="top" wrapText="1"/>
    </xf>
    <xf numFmtId="0" fontId="24" fillId="21" borderId="14" xfId="0" applyFont="1" applyFill="1" applyBorder="1" applyAlignment="1">
      <alignment horizontal="center" vertical="top" wrapText="1"/>
    </xf>
    <xf numFmtId="0" fontId="24" fillId="7" borderId="13" xfId="0" applyFont="1" applyFill="1" applyBorder="1" applyAlignment="1">
      <alignment horizontal="center" vertical="top"/>
    </xf>
    <xf numFmtId="0" fontId="24" fillId="7" borderId="14" xfId="0" applyFont="1" applyFill="1" applyBorder="1" applyAlignment="1">
      <alignment horizontal="center" vertical="top"/>
    </xf>
    <xf numFmtId="0" fontId="1" fillId="10" borderId="5" xfId="0" applyFont="1" applyFill="1" applyBorder="1" applyAlignment="1">
      <alignment horizontal="center" vertical="top" wrapText="1"/>
    </xf>
    <xf numFmtId="0" fontId="2" fillId="10" borderId="10" xfId="0" applyFont="1" applyFill="1" applyBorder="1" applyAlignment="1">
      <alignment horizontal="center" vertical="top" wrapText="1"/>
    </xf>
    <xf numFmtId="0" fontId="2" fillId="10" borderId="14" xfId="0" applyFont="1" applyFill="1" applyBorder="1" applyAlignment="1">
      <alignment horizontal="center" vertical="top" wrapText="1"/>
    </xf>
    <xf numFmtId="0" fontId="2" fillId="10" borderId="19" xfId="0" applyFont="1" applyFill="1" applyBorder="1" applyAlignment="1">
      <alignment horizontal="center" vertical="top" wrapText="1"/>
    </xf>
    <xf numFmtId="0" fontId="2" fillId="10" borderId="20"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3" xfId="0" applyFont="1" applyFill="1" applyBorder="1" applyAlignment="1">
      <alignment horizontal="center" vertical="top" wrapText="1"/>
    </xf>
    <xf numFmtId="0" fontId="1" fillId="3" borderId="14" xfId="0" applyFont="1" applyFill="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8" fillId="21" borderId="10" xfId="0" applyFont="1" applyFill="1" applyBorder="1" applyAlignment="1">
      <alignment horizontal="center" vertical="top" wrapText="1"/>
    </xf>
    <xf numFmtId="0" fontId="8" fillId="21" borderId="13" xfId="0" applyFont="1" applyFill="1" applyBorder="1" applyAlignment="1">
      <alignment horizontal="center" vertical="top" wrapText="1"/>
    </xf>
    <xf numFmtId="0" fontId="8" fillId="21" borderId="14"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7" borderId="14" xfId="0" applyFont="1" applyFill="1" applyBorder="1" applyAlignment="1">
      <alignment horizontal="center" vertical="top" wrapText="1"/>
    </xf>
    <xf numFmtId="0" fontId="8" fillId="35" borderId="1" xfId="0" applyFont="1" applyFill="1" applyBorder="1" applyAlignment="1">
      <alignment horizontal="center" vertical="top"/>
    </xf>
    <xf numFmtId="0" fontId="8" fillId="35" borderId="2" xfId="0" applyFont="1" applyFill="1" applyBorder="1" applyAlignment="1">
      <alignment horizontal="center" vertical="top"/>
    </xf>
    <xf numFmtId="0" fontId="1" fillId="4" borderId="10" xfId="0" applyFont="1" applyFill="1" applyBorder="1" applyAlignment="1">
      <alignment horizontal="center" vertical="top" wrapText="1"/>
    </xf>
    <xf numFmtId="0" fontId="1" fillId="4" borderId="13" xfId="0" applyFont="1" applyFill="1" applyBorder="1" applyAlignment="1">
      <alignment horizontal="center" vertical="top" wrapText="1"/>
    </xf>
    <xf numFmtId="0" fontId="1" fillId="4" borderId="14" xfId="0" applyFont="1" applyFill="1" applyBorder="1" applyAlignment="1">
      <alignment horizontal="center" vertical="top" wrapText="1"/>
    </xf>
    <xf numFmtId="0" fontId="0" fillId="0" borderId="10" xfId="0"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24" fillId="7" borderId="5" xfId="0" applyFont="1" applyFill="1" applyBorder="1" applyAlignment="1">
      <alignment horizontal="center" vertical="top" wrapText="1"/>
    </xf>
    <xf numFmtId="0" fontId="24" fillId="7" borderId="5" xfId="0" applyFont="1" applyFill="1" applyBorder="1" applyAlignment="1">
      <alignment horizontal="center" vertical="top"/>
    </xf>
    <xf numFmtId="0" fontId="24" fillId="35" borderId="1" xfId="0" applyFont="1" applyFill="1" applyBorder="1" applyAlignment="1">
      <alignment horizontal="center" vertical="top"/>
    </xf>
    <xf numFmtId="0" fontId="24" fillId="35" borderId="2" xfId="0" applyFont="1" applyFill="1" applyBorder="1" applyAlignment="1">
      <alignment horizontal="center" vertical="top"/>
    </xf>
    <xf numFmtId="0" fontId="8" fillId="7" borderId="5" xfId="0" applyFont="1" applyFill="1" applyBorder="1" applyAlignment="1">
      <alignment horizontal="center" vertical="top" wrapText="1"/>
    </xf>
    <xf numFmtId="0" fontId="8" fillId="7" borderId="5" xfId="0" applyFont="1" applyFill="1" applyBorder="1" applyAlignment="1">
      <alignment horizontal="center" vertical="top"/>
    </xf>
    <xf numFmtId="0" fontId="24" fillId="21" borderId="5" xfId="0" applyFont="1" applyFill="1" applyBorder="1" applyAlignment="1">
      <alignment horizontal="center" vertical="top" wrapText="1"/>
    </xf>
    <xf numFmtId="0" fontId="24" fillId="35" borderId="10" xfId="0" applyFont="1" applyFill="1" applyBorder="1" applyAlignment="1">
      <alignment horizontal="center" vertical="top" wrapText="1"/>
    </xf>
    <xf numFmtId="0" fontId="24" fillId="35" borderId="14" xfId="0" applyFont="1" applyFill="1" applyBorder="1" applyAlignment="1">
      <alignment horizontal="center" vertical="top" wrapText="1"/>
    </xf>
    <xf numFmtId="0" fontId="0" fillId="0" borderId="5" xfId="0" applyBorder="1" applyAlignment="1">
      <alignment horizontal="center" vertical="top"/>
    </xf>
    <xf numFmtId="0" fontId="8" fillId="10" borderId="10" xfId="0" applyFont="1" applyFill="1" applyBorder="1" applyAlignment="1">
      <alignment horizontal="center" vertical="top" wrapText="1"/>
    </xf>
    <xf numFmtId="0" fontId="8" fillId="10" borderId="13" xfId="0" applyFont="1" applyFill="1" applyBorder="1" applyAlignment="1">
      <alignment horizontal="center" vertical="top" wrapText="1"/>
    </xf>
    <xf numFmtId="0" fontId="8" fillId="10" borderId="14" xfId="0" applyFont="1" applyFill="1" applyBorder="1" applyAlignment="1">
      <alignment horizontal="center" vertical="top" wrapText="1"/>
    </xf>
    <xf numFmtId="0" fontId="9" fillId="19" borderId="11" xfId="0" applyFont="1" applyFill="1" applyBorder="1" applyAlignment="1">
      <alignment horizontal="center" vertical="top" wrapText="1"/>
    </xf>
    <xf numFmtId="0" fontId="9" fillId="19" borderId="23" xfId="0" applyFont="1" applyFill="1" applyBorder="1" applyAlignment="1">
      <alignment horizontal="center" vertical="top" wrapText="1"/>
    </xf>
    <xf numFmtId="0" fontId="9" fillId="19" borderId="22" xfId="0" applyFont="1" applyFill="1" applyBorder="1" applyAlignment="1">
      <alignment horizontal="center" vertical="top" wrapText="1"/>
    </xf>
    <xf numFmtId="0" fontId="8" fillId="2" borderId="5" xfId="0" applyFont="1" applyFill="1" applyBorder="1" applyAlignment="1">
      <alignment horizontal="center" vertical="top" wrapText="1"/>
    </xf>
    <xf numFmtId="0" fontId="24" fillId="7" borderId="10" xfId="0" applyFont="1" applyFill="1" applyBorder="1" applyAlignment="1">
      <alignment horizontal="center" vertical="top"/>
    </xf>
    <xf numFmtId="0" fontId="24" fillId="0" borderId="0" xfId="0" applyFont="1" applyAlignment="1">
      <alignment horizontal="center"/>
    </xf>
    <xf numFmtId="0" fontId="14" fillId="2" borderId="1"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cellXfs>
  <cellStyles count="7">
    <cellStyle name="Currency" xfId="4" builtinId="4"/>
    <cellStyle name="Hyperlink" xfId="1" builtinId="8"/>
    <cellStyle name="Normal" xfId="0" builtinId="0"/>
    <cellStyle name="Normal 2" xfId="2" xr:uid="{4ABB3312-3F02-4019-A550-F9888A17FF77}"/>
    <cellStyle name="Normal 2 2" xfId="5" xr:uid="{EA9F603D-0280-4944-82CE-2CEE6F3BB4DD}"/>
    <cellStyle name="Normal 4" xfId="3" xr:uid="{B36D89D1-362D-42D0-9A77-DCDA0D12FE45}"/>
    <cellStyle name="Normal 6" xfId="6" xr:uid="{EE7E03B3-F61D-46C7-A5FA-8313A09A75D2}"/>
  </cellStyles>
  <dxfs count="656">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s>
  <tableStyles count="0" defaultTableStyle="TableStyleMedium2" defaultPivotStyle="PivotStyleLight16"/>
  <colors>
    <mruColors>
      <color rgb="FFA2FF85"/>
      <color rgb="FFFFCCFF"/>
      <color rgb="FFFF99FF"/>
      <color rgb="FF97E4FF"/>
      <color rgb="FFFFCC99"/>
      <color rgb="FF79E5FF"/>
      <color rgb="FFFFBC8F"/>
      <color rgb="FFCCCCFF"/>
      <color rgb="FF9FC1A1"/>
      <color rgb="FFE5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UMLS concepts  as a function of count of words in CDE attributes</a:t>
            </a:r>
            <a:endParaRPr lang="en-US"/>
          </a:p>
        </c:rich>
      </c:tx>
      <c:layout>
        <c:manualLayout>
          <c:xMode val="edge"/>
          <c:yMode val="edge"/>
          <c:x val="0.13319834561460364"/>
          <c:y val="2.8401759209438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'38 CDEs for Russell'!$M$3:$M$236</c:f>
              <c:numCache>
                <c:formatCode>General</c:formatCode>
                <c:ptCount val="234"/>
                <c:pt idx="0">
                  <c:v>12</c:v>
                </c:pt>
                <c:pt idx="4">
                  <c:v>11</c:v>
                </c:pt>
                <c:pt idx="8">
                  <c:v>15</c:v>
                </c:pt>
                <c:pt idx="13">
                  <c:v>20</c:v>
                </c:pt>
                <c:pt idx="19">
                  <c:v>35</c:v>
                </c:pt>
                <c:pt idx="27">
                  <c:v>39</c:v>
                </c:pt>
                <c:pt idx="37">
                  <c:v>26</c:v>
                </c:pt>
                <c:pt idx="43">
                  <c:v>23</c:v>
                </c:pt>
                <c:pt idx="48">
                  <c:v>27</c:v>
                </c:pt>
                <c:pt idx="54">
                  <c:v>28</c:v>
                </c:pt>
                <c:pt idx="62">
                  <c:v>27</c:v>
                </c:pt>
                <c:pt idx="69">
                  <c:v>17</c:v>
                </c:pt>
                <c:pt idx="76">
                  <c:v>27</c:v>
                </c:pt>
                <c:pt idx="83">
                  <c:v>24</c:v>
                </c:pt>
                <c:pt idx="89">
                  <c:v>20</c:v>
                </c:pt>
                <c:pt idx="92">
                  <c:v>51</c:v>
                </c:pt>
                <c:pt idx="103">
                  <c:v>23</c:v>
                </c:pt>
                <c:pt idx="108">
                  <c:v>22</c:v>
                </c:pt>
                <c:pt idx="114">
                  <c:v>21</c:v>
                </c:pt>
                <c:pt idx="118">
                  <c:v>21</c:v>
                </c:pt>
                <c:pt idx="122">
                  <c:v>25</c:v>
                </c:pt>
                <c:pt idx="129">
                  <c:v>24</c:v>
                </c:pt>
                <c:pt idx="136">
                  <c:v>56</c:v>
                </c:pt>
                <c:pt idx="147">
                  <c:v>38</c:v>
                </c:pt>
                <c:pt idx="155">
                  <c:v>24</c:v>
                </c:pt>
                <c:pt idx="161">
                  <c:v>27</c:v>
                </c:pt>
                <c:pt idx="169">
                  <c:v>28</c:v>
                </c:pt>
                <c:pt idx="174">
                  <c:v>29</c:v>
                </c:pt>
                <c:pt idx="182">
                  <c:v>31</c:v>
                </c:pt>
                <c:pt idx="186">
                  <c:v>20</c:v>
                </c:pt>
                <c:pt idx="194">
                  <c:v>27</c:v>
                </c:pt>
                <c:pt idx="199">
                  <c:v>35</c:v>
                </c:pt>
                <c:pt idx="206">
                  <c:v>16</c:v>
                </c:pt>
                <c:pt idx="210">
                  <c:v>26</c:v>
                </c:pt>
                <c:pt idx="216">
                  <c:v>17</c:v>
                </c:pt>
                <c:pt idx="220">
                  <c:v>25</c:v>
                </c:pt>
                <c:pt idx="226">
                  <c:v>22</c:v>
                </c:pt>
                <c:pt idx="233">
                  <c:v>21</c:v>
                </c:pt>
              </c:numCache>
            </c:numRef>
          </c:xVal>
          <c:yVal>
            <c:numRef>
              <c:f>'38 CDEs for Russell'!$N$3:$N$236</c:f>
              <c:numCache>
                <c:formatCode>General</c:formatCode>
                <c:ptCount val="234"/>
                <c:pt idx="0">
                  <c:v>3</c:v>
                </c:pt>
                <c:pt idx="4">
                  <c:v>3</c:v>
                </c:pt>
                <c:pt idx="8">
                  <c:v>4</c:v>
                </c:pt>
                <c:pt idx="13">
                  <c:v>5</c:v>
                </c:pt>
                <c:pt idx="19">
                  <c:v>7</c:v>
                </c:pt>
                <c:pt idx="27">
                  <c:v>9</c:v>
                </c:pt>
                <c:pt idx="37">
                  <c:v>5</c:v>
                </c:pt>
                <c:pt idx="43">
                  <c:v>4</c:v>
                </c:pt>
                <c:pt idx="48">
                  <c:v>5</c:v>
                </c:pt>
                <c:pt idx="54">
                  <c:v>7</c:v>
                </c:pt>
                <c:pt idx="62">
                  <c:v>5</c:v>
                </c:pt>
                <c:pt idx="69">
                  <c:v>4</c:v>
                </c:pt>
                <c:pt idx="76">
                  <c:v>6</c:v>
                </c:pt>
                <c:pt idx="83">
                  <c:v>5</c:v>
                </c:pt>
                <c:pt idx="89">
                  <c:v>2</c:v>
                </c:pt>
                <c:pt idx="92">
                  <c:v>9</c:v>
                </c:pt>
                <c:pt idx="103">
                  <c:v>4</c:v>
                </c:pt>
                <c:pt idx="108">
                  <c:v>5</c:v>
                </c:pt>
                <c:pt idx="114">
                  <c:v>2</c:v>
                </c:pt>
                <c:pt idx="118">
                  <c:v>3</c:v>
                </c:pt>
                <c:pt idx="122">
                  <c:v>6</c:v>
                </c:pt>
                <c:pt idx="129">
                  <c:v>6</c:v>
                </c:pt>
                <c:pt idx="136">
                  <c:v>10</c:v>
                </c:pt>
                <c:pt idx="147">
                  <c:v>7</c:v>
                </c:pt>
                <c:pt idx="155">
                  <c:v>5</c:v>
                </c:pt>
                <c:pt idx="161">
                  <c:v>7</c:v>
                </c:pt>
                <c:pt idx="169">
                  <c:v>4</c:v>
                </c:pt>
                <c:pt idx="174">
                  <c:v>7</c:v>
                </c:pt>
                <c:pt idx="182">
                  <c:v>3</c:v>
                </c:pt>
                <c:pt idx="186">
                  <c:v>8</c:v>
                </c:pt>
                <c:pt idx="194">
                  <c:v>3</c:v>
                </c:pt>
                <c:pt idx="199">
                  <c:v>6</c:v>
                </c:pt>
                <c:pt idx="206">
                  <c:v>3</c:v>
                </c:pt>
                <c:pt idx="210">
                  <c:v>5</c:v>
                </c:pt>
                <c:pt idx="216">
                  <c:v>3</c:v>
                </c:pt>
                <c:pt idx="220">
                  <c:v>5</c:v>
                </c:pt>
                <c:pt idx="226">
                  <c:v>6</c:v>
                </c:pt>
                <c:pt idx="233">
                  <c:v>4</c:v>
                </c:pt>
              </c:numCache>
            </c:numRef>
          </c:yVal>
          <c:smooth val="0"/>
          <c:extLst>
            <c:ext xmlns:c16="http://schemas.microsoft.com/office/drawing/2014/chart" uri="{C3380CC4-5D6E-409C-BE32-E72D297353CC}">
              <c16:uniqueId val="{00000000-ED7B-45EB-8C1B-C8BC9467E420}"/>
            </c:ext>
          </c:extLst>
        </c:ser>
        <c:dLbls>
          <c:showLegendKey val="0"/>
          <c:showVal val="0"/>
          <c:showCatName val="0"/>
          <c:showSerName val="0"/>
          <c:showPercent val="0"/>
          <c:showBubbleSize val="0"/>
        </c:dLbls>
        <c:axId val="720809048"/>
        <c:axId val="462936912"/>
      </c:scatterChart>
      <c:valAx>
        <c:axId val="720809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CDE attributes word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6912"/>
        <c:crosses val="autoZero"/>
        <c:crossBetween val="midCat"/>
      </c:valAx>
      <c:valAx>
        <c:axId val="4629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concepts given by MetaMap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09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Mapping CDE Name only </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latin typeface="+mn-lt"/>
                <a:ea typeface="+mn-ea"/>
                <a:cs typeface="+mn-cs"/>
              </a:rPr>
              <a:t>Count of CDEs vs count of  of UMLS concepts returned by MetaMap</a:t>
            </a:r>
          </a:p>
        </c:rich>
      </c:tx>
      <c:layout>
        <c:manualLayout>
          <c:xMode val="edge"/>
          <c:yMode val="edge"/>
          <c:x val="4.2738430154914665E-2"/>
          <c:y val="3.81675017895490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'38 CDE mapping plots'!$A$3:$A$7</c:f>
              <c:numCache>
                <c:formatCode>General</c:formatCode>
                <c:ptCount val="5"/>
                <c:pt idx="0">
                  <c:v>1</c:v>
                </c:pt>
                <c:pt idx="1">
                  <c:v>2</c:v>
                </c:pt>
                <c:pt idx="2">
                  <c:v>3</c:v>
                </c:pt>
                <c:pt idx="3">
                  <c:v>4</c:v>
                </c:pt>
                <c:pt idx="4">
                  <c:v>5</c:v>
                </c:pt>
              </c:numCache>
            </c:numRef>
          </c:cat>
          <c:val>
            <c:numRef>
              <c:f>'38 CDE mapping plots'!$B$3:$B$7</c:f>
              <c:numCache>
                <c:formatCode>General</c:formatCode>
                <c:ptCount val="5"/>
                <c:pt idx="0">
                  <c:v>10</c:v>
                </c:pt>
                <c:pt idx="1">
                  <c:v>15</c:v>
                </c:pt>
                <c:pt idx="2">
                  <c:v>9</c:v>
                </c:pt>
                <c:pt idx="3">
                  <c:v>2</c:v>
                </c:pt>
                <c:pt idx="4">
                  <c:v>2</c:v>
                </c:pt>
              </c:numCache>
            </c:numRef>
          </c:val>
          <c:extLst>
            <c:ext xmlns:c16="http://schemas.microsoft.com/office/drawing/2014/chart" uri="{C3380CC4-5D6E-409C-BE32-E72D297353CC}">
              <c16:uniqueId val="{00000000-7819-48E7-8181-B423A3BF7C4D}"/>
            </c:ext>
          </c:extLst>
        </c:ser>
        <c:dLbls>
          <c:showLegendKey val="0"/>
          <c:showVal val="0"/>
          <c:showCatName val="0"/>
          <c:showSerName val="0"/>
          <c:showPercent val="0"/>
          <c:showBubbleSize val="0"/>
        </c:dLbls>
        <c:gapWidth val="219"/>
        <c:overlap val="-27"/>
        <c:axId val="722400192"/>
        <c:axId val="722396584"/>
      </c:barChart>
      <c:catAx>
        <c:axId val="7224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6584"/>
        <c:crosses val="autoZero"/>
        <c:auto val="1"/>
        <c:lblAlgn val="ctr"/>
        <c:lblOffset val="100"/>
        <c:noMultiLvlLbl val="0"/>
      </c:catAx>
      <c:valAx>
        <c:axId val="72239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Mapping CDE Name + QT</a:t>
            </a:r>
          </a:p>
          <a:p>
            <a:pPr>
              <a:defRPr/>
            </a:pPr>
            <a:r>
              <a:rPr lang="en-US"/>
              <a:t>Count of CDEs vs count of UMLS concepts returned by MetaMap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cat>
          <c: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val>
          <c:extLst>
            <c:ext xmlns:c16="http://schemas.microsoft.com/office/drawing/2014/chart" uri="{C3380CC4-5D6E-409C-BE32-E72D297353CC}">
              <c16:uniqueId val="{00000000-1E10-48A2-AC6C-38D7FD355CC6}"/>
            </c:ext>
          </c:extLst>
        </c:ser>
        <c:dLbls>
          <c:showLegendKey val="0"/>
          <c:showVal val="0"/>
          <c:showCatName val="0"/>
          <c:showSerName val="0"/>
          <c:showPercent val="0"/>
          <c:showBubbleSize val="0"/>
        </c:dLbls>
        <c:gapWidth val="219"/>
        <c:overlap val="-27"/>
        <c:axId val="750831696"/>
        <c:axId val="750832024"/>
      </c:barChart>
      <c:catAx>
        <c:axId val="7508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2024"/>
        <c:crosses val="autoZero"/>
        <c:auto val="1"/>
        <c:lblAlgn val="ctr"/>
        <c:lblOffset val="100"/>
        <c:noMultiLvlLbl val="0"/>
      </c:catAx>
      <c:valAx>
        <c:axId val="75083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cat>
          <c: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val>
          <c:extLst>
            <c:ext xmlns:c16="http://schemas.microsoft.com/office/drawing/2014/chart" uri="{C3380CC4-5D6E-409C-BE32-E72D297353CC}">
              <c16:uniqueId val="{00000000-3180-4EB7-B435-C56C956DE35B}"/>
            </c:ext>
          </c:extLst>
        </c:ser>
        <c:dLbls>
          <c:showLegendKey val="0"/>
          <c:showVal val="0"/>
          <c:showCatName val="0"/>
          <c:showSerName val="0"/>
          <c:showPercent val="0"/>
          <c:showBubbleSize val="0"/>
        </c:dLbls>
        <c:gapWidth val="219"/>
        <c:overlap val="-27"/>
        <c:axId val="766187352"/>
        <c:axId val="766188992"/>
      </c:barChart>
      <c:catAx>
        <c:axId val="76618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8992"/>
        <c:crosses val="autoZero"/>
        <c:auto val="1"/>
        <c:lblAlgn val="ctr"/>
        <c:lblOffset val="100"/>
        <c:noMultiLvlLbl val="0"/>
      </c:catAx>
      <c:valAx>
        <c:axId val="7661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7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Mapping CDE Name only </a:t>
            </a:r>
            <a:endParaRPr lang="en-US" sz="1000">
              <a:effectLst/>
            </a:endParaRPr>
          </a:p>
          <a:p>
            <a:pPr>
              <a:defRPr sz="1000"/>
            </a:pPr>
            <a:r>
              <a:rPr lang="en-US" sz="1000" b="0" i="0" baseline="0">
                <a:effectLst/>
              </a:rPr>
              <a:t>Count of CDEs vs count of  of UMLS concepts returned by MetaMap</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'38 CDE mapping plots'!$A$3:$A$7</c:f>
              <c:numCache>
                <c:formatCode>General</c:formatCode>
                <c:ptCount val="5"/>
                <c:pt idx="0">
                  <c:v>1</c:v>
                </c:pt>
                <c:pt idx="1">
                  <c:v>2</c:v>
                </c:pt>
                <c:pt idx="2">
                  <c:v>3</c:v>
                </c:pt>
                <c:pt idx="3">
                  <c:v>4</c:v>
                </c:pt>
                <c:pt idx="4">
                  <c:v>5</c:v>
                </c:pt>
              </c:numCache>
            </c:numRef>
          </c:xVal>
          <c:yVal>
            <c:numRef>
              <c:f>'38 CDE mapping plots'!$B$3:$B$7</c:f>
              <c:numCache>
                <c:formatCode>General</c:formatCode>
                <c:ptCount val="5"/>
                <c:pt idx="0">
                  <c:v>10</c:v>
                </c:pt>
                <c:pt idx="1">
                  <c:v>15</c:v>
                </c:pt>
                <c:pt idx="2">
                  <c:v>9</c:v>
                </c:pt>
                <c:pt idx="3">
                  <c:v>2</c:v>
                </c:pt>
                <c:pt idx="4">
                  <c:v>2</c:v>
                </c:pt>
              </c:numCache>
            </c:numRef>
          </c:yVal>
          <c:smooth val="0"/>
          <c:extLst>
            <c:ext xmlns:c16="http://schemas.microsoft.com/office/drawing/2014/chart" uri="{C3380CC4-5D6E-409C-BE32-E72D297353CC}">
              <c16:uniqueId val="{00000000-9584-4A44-8A77-1559D4B60730}"/>
            </c:ext>
          </c:extLst>
        </c:ser>
        <c:dLbls>
          <c:dLblPos val="t"/>
          <c:showLegendKey val="0"/>
          <c:showVal val="1"/>
          <c:showCatName val="0"/>
          <c:showSerName val="0"/>
          <c:showPercent val="0"/>
          <c:showBubbleSize val="0"/>
        </c:dLbls>
        <c:axId val="466615256"/>
        <c:axId val="466616240"/>
      </c:scatterChart>
      <c:valAx>
        <c:axId val="466615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240"/>
        <c:crosses val="autoZero"/>
        <c:crossBetween val="midCat"/>
      </c:valAx>
      <c:valAx>
        <c:axId val="4666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5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Mapping CDE Name + QT</a:t>
            </a:r>
            <a:endParaRPr lang="en-US">
              <a:effectLst/>
            </a:endParaRPr>
          </a:p>
          <a:p>
            <a:pPr>
              <a:defRPr/>
            </a:pPr>
            <a:r>
              <a:rPr lang="en-US" sz="1800" b="0" i="0" baseline="0">
                <a:effectLst/>
              </a:rPr>
              <a:t>Count of CDEs vs count of UMLS concepts returned by MetaMap</a:t>
            </a:r>
            <a:endParaRPr lang="en-US">
              <a:effectLst/>
            </a:endParaRPr>
          </a:p>
        </c:rich>
      </c:tx>
      <c:layout>
        <c:manualLayout>
          <c:xMode val="edge"/>
          <c:yMode val="edge"/>
          <c:x val="0.107361111111111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xVal>
          <c:y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yVal>
          <c:smooth val="0"/>
          <c:extLst>
            <c:ext xmlns:c16="http://schemas.microsoft.com/office/drawing/2014/chart" uri="{C3380CC4-5D6E-409C-BE32-E72D297353CC}">
              <c16:uniqueId val="{00000000-D7B8-40E5-8807-35A23F8F9D74}"/>
            </c:ext>
          </c:extLst>
        </c:ser>
        <c:dLbls>
          <c:showLegendKey val="0"/>
          <c:showVal val="0"/>
          <c:showCatName val="0"/>
          <c:showSerName val="0"/>
          <c:showPercent val="0"/>
          <c:showBubbleSize val="0"/>
        </c:dLbls>
        <c:axId val="753080896"/>
        <c:axId val="753083520"/>
      </c:scatterChart>
      <c:valAx>
        <c:axId val="75308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520"/>
        <c:crosses val="autoZero"/>
        <c:crossBetween val="midCat"/>
      </c:valAx>
      <c:valAx>
        <c:axId val="7530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xVal>
          <c:y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yVal>
          <c:smooth val="0"/>
          <c:extLst>
            <c:ext xmlns:c16="http://schemas.microsoft.com/office/drawing/2014/chart" uri="{C3380CC4-5D6E-409C-BE32-E72D297353CC}">
              <c16:uniqueId val="{00000000-E8AD-4A8F-8C00-A766BA5B8968}"/>
            </c:ext>
          </c:extLst>
        </c:ser>
        <c:dLbls>
          <c:showLegendKey val="0"/>
          <c:showVal val="0"/>
          <c:showCatName val="0"/>
          <c:showSerName val="0"/>
          <c:showPercent val="0"/>
          <c:showBubbleSize val="0"/>
        </c:dLbls>
        <c:axId val="466616568"/>
        <c:axId val="466607384"/>
      </c:scatterChart>
      <c:valAx>
        <c:axId val="4666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7384"/>
        <c:crosses val="autoZero"/>
        <c:crossBetween val="midCat"/>
      </c:valAx>
      <c:valAx>
        <c:axId val="4666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CDEs vs. count of UMLS concepts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042826271635142E-2"/>
          <c:y val="9.7982537221416532E-2"/>
          <c:w val="0.9004665881555558"/>
          <c:h val="0.7085698744203186"/>
        </c:manualLayout>
      </c:layout>
      <c:barChart>
        <c:barDir val="col"/>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1BA8-4A64-B9A7-D9F6D9FE00EE}"/>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1BA8-4A64-B9A7-D9F6D9FE00EE}"/>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1BA8-4A64-B9A7-D9F6D9FE00EE}"/>
            </c:ext>
          </c:extLst>
        </c:ser>
        <c:dLbls>
          <c:showLegendKey val="0"/>
          <c:showVal val="0"/>
          <c:showCatName val="0"/>
          <c:showSerName val="0"/>
          <c:showPercent val="0"/>
          <c:showBubbleSize val="0"/>
        </c:dLbls>
        <c:gapWidth val="219"/>
        <c:overlap val="-27"/>
        <c:axId val="455253960"/>
        <c:axId val="455255272"/>
      </c:barChart>
      <c:catAx>
        <c:axId val="45525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5272"/>
        <c:crosses val="autoZero"/>
        <c:auto val="1"/>
        <c:lblAlgn val="ctr"/>
        <c:lblOffset val="100"/>
        <c:noMultiLvlLbl val="0"/>
      </c:catAx>
      <c:valAx>
        <c:axId val="45525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3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09FE-4F84-98FD-5E5DF4CE7313}"/>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09FE-4F84-98FD-5E5DF4CE7313}"/>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09FE-4F84-98FD-5E5DF4CE7313}"/>
            </c:ext>
          </c:extLst>
        </c:ser>
        <c:dLbls>
          <c:showLegendKey val="0"/>
          <c:showVal val="0"/>
          <c:showCatName val="0"/>
          <c:showSerName val="0"/>
          <c:showPercent val="0"/>
          <c:showBubbleSize val="0"/>
        </c:dLbls>
        <c:gapWidth val="182"/>
        <c:axId val="887013936"/>
        <c:axId val="887011968"/>
      </c:barChart>
      <c:catAx>
        <c:axId val="8870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1968"/>
        <c:crosses val="autoZero"/>
        <c:auto val="1"/>
        <c:lblAlgn val="ctr"/>
        <c:lblOffset val="100"/>
        <c:noMultiLvlLbl val="0"/>
      </c:catAx>
      <c:valAx>
        <c:axId val="8870119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2</xdr:col>
      <xdr:colOff>210588</xdr:colOff>
      <xdr:row>12</xdr:row>
      <xdr:rowOff>169674</xdr:rowOff>
    </xdr:to>
    <xdr:pic>
      <xdr:nvPicPr>
        <xdr:cNvPr id="2" name="Picture 1">
          <a:extLst>
            <a:ext uri="{FF2B5EF4-FFF2-40B4-BE49-F238E27FC236}">
              <a16:creationId xmlns:a16="http://schemas.microsoft.com/office/drawing/2014/main" id="{64675CEB-AAED-4F2F-8B2A-ADF7B74056F2}"/>
            </a:ext>
          </a:extLst>
        </xdr:cNvPr>
        <xdr:cNvPicPr>
          <a:picLocks noChangeAspect="1"/>
        </xdr:cNvPicPr>
      </xdr:nvPicPr>
      <xdr:blipFill>
        <a:blip xmlns:r="http://schemas.openxmlformats.org/officeDocument/2006/relationships" r:embed="rId1"/>
        <a:stretch>
          <a:fillRect/>
        </a:stretch>
      </xdr:blipFill>
      <xdr:spPr>
        <a:xfrm>
          <a:off x="533400" y="771525"/>
          <a:ext cx="3182388" cy="1493649"/>
        </a:xfrm>
        <a:prstGeom prst="rect">
          <a:avLst/>
        </a:prstGeom>
      </xdr:spPr>
    </xdr:pic>
    <xdr:clientData/>
  </xdr:twoCellAnchor>
  <xdr:twoCellAnchor editAs="oneCell">
    <xdr:from>
      <xdr:col>0</xdr:col>
      <xdr:colOff>523875</xdr:colOff>
      <xdr:row>14</xdr:row>
      <xdr:rowOff>19050</xdr:rowOff>
    </xdr:from>
    <xdr:to>
      <xdr:col>3</xdr:col>
      <xdr:colOff>384012</xdr:colOff>
      <xdr:row>41</xdr:row>
      <xdr:rowOff>21020</xdr:rowOff>
    </xdr:to>
    <xdr:pic>
      <xdr:nvPicPr>
        <xdr:cNvPr id="3" name="Picture 2">
          <a:extLst>
            <a:ext uri="{FF2B5EF4-FFF2-40B4-BE49-F238E27FC236}">
              <a16:creationId xmlns:a16="http://schemas.microsoft.com/office/drawing/2014/main" id="{2E4A9FFC-BB51-447F-923A-862642F01C0D}"/>
            </a:ext>
          </a:extLst>
        </xdr:cNvPr>
        <xdr:cNvPicPr>
          <a:picLocks noChangeAspect="1"/>
        </xdr:cNvPicPr>
      </xdr:nvPicPr>
      <xdr:blipFill>
        <a:blip xmlns:r="http://schemas.openxmlformats.org/officeDocument/2006/relationships" r:embed="rId2"/>
        <a:stretch>
          <a:fillRect/>
        </a:stretch>
      </xdr:blipFill>
      <xdr:spPr>
        <a:xfrm>
          <a:off x="523875" y="2495550"/>
          <a:ext cx="3974937" cy="5145470"/>
        </a:xfrm>
        <a:prstGeom prst="rect">
          <a:avLst/>
        </a:prstGeom>
      </xdr:spPr>
    </xdr:pic>
    <xdr:clientData/>
  </xdr:twoCellAnchor>
  <xdr:twoCellAnchor editAs="oneCell">
    <xdr:from>
      <xdr:col>0</xdr:col>
      <xdr:colOff>495300</xdr:colOff>
      <xdr:row>42</xdr:row>
      <xdr:rowOff>171450</xdr:rowOff>
    </xdr:from>
    <xdr:to>
      <xdr:col>4</xdr:col>
      <xdr:colOff>475662</xdr:colOff>
      <xdr:row>71</xdr:row>
      <xdr:rowOff>2506</xdr:rowOff>
    </xdr:to>
    <xdr:pic>
      <xdr:nvPicPr>
        <xdr:cNvPr id="5" name="Picture 4">
          <a:extLst>
            <a:ext uri="{FF2B5EF4-FFF2-40B4-BE49-F238E27FC236}">
              <a16:creationId xmlns:a16="http://schemas.microsoft.com/office/drawing/2014/main" id="{94C97470-3158-4FAB-A642-111FCC6422A2}"/>
            </a:ext>
          </a:extLst>
        </xdr:cNvPr>
        <xdr:cNvPicPr>
          <a:picLocks noChangeAspect="1"/>
        </xdr:cNvPicPr>
      </xdr:nvPicPr>
      <xdr:blipFill>
        <a:blip xmlns:r="http://schemas.openxmlformats.org/officeDocument/2006/relationships" r:embed="rId3"/>
        <a:stretch>
          <a:fillRect/>
        </a:stretch>
      </xdr:blipFill>
      <xdr:spPr>
        <a:xfrm>
          <a:off x="495300" y="7981950"/>
          <a:ext cx="4704762" cy="5352381"/>
        </a:xfrm>
        <a:prstGeom prst="rect">
          <a:avLst/>
        </a:prstGeom>
      </xdr:spPr>
    </xdr:pic>
    <xdr:clientData/>
  </xdr:twoCellAnchor>
  <xdr:twoCellAnchor editAs="oneCell">
    <xdr:from>
      <xdr:col>5</xdr:col>
      <xdr:colOff>0</xdr:colOff>
      <xdr:row>4</xdr:row>
      <xdr:rowOff>0</xdr:rowOff>
    </xdr:from>
    <xdr:to>
      <xdr:col>5</xdr:col>
      <xdr:colOff>2812699</xdr:colOff>
      <xdr:row>11</xdr:row>
      <xdr:rowOff>37929</xdr:rowOff>
    </xdr:to>
    <xdr:pic>
      <xdr:nvPicPr>
        <xdr:cNvPr id="4" name="Picture 3">
          <a:extLst>
            <a:ext uri="{FF2B5EF4-FFF2-40B4-BE49-F238E27FC236}">
              <a16:creationId xmlns:a16="http://schemas.microsoft.com/office/drawing/2014/main" id="{39356EF4-17D0-4595-B388-16CBDA97E075}"/>
            </a:ext>
          </a:extLst>
        </xdr:cNvPr>
        <xdr:cNvPicPr>
          <a:picLocks noChangeAspect="1"/>
        </xdr:cNvPicPr>
      </xdr:nvPicPr>
      <xdr:blipFill>
        <a:blip xmlns:r="http://schemas.openxmlformats.org/officeDocument/2006/relationships" r:embed="rId4"/>
        <a:stretch>
          <a:fillRect/>
        </a:stretch>
      </xdr:blipFill>
      <xdr:spPr>
        <a:xfrm>
          <a:off x="7162800" y="1247775"/>
          <a:ext cx="2809524" cy="1371429"/>
        </a:xfrm>
        <a:prstGeom prst="rect">
          <a:avLst/>
        </a:prstGeom>
      </xdr:spPr>
    </xdr:pic>
    <xdr:clientData/>
  </xdr:twoCellAnchor>
  <xdr:twoCellAnchor editAs="oneCell">
    <xdr:from>
      <xdr:col>5</xdr:col>
      <xdr:colOff>0</xdr:colOff>
      <xdr:row>63</xdr:row>
      <xdr:rowOff>0</xdr:rowOff>
    </xdr:from>
    <xdr:to>
      <xdr:col>7</xdr:col>
      <xdr:colOff>370606</xdr:colOff>
      <xdr:row>70</xdr:row>
      <xdr:rowOff>126818</xdr:rowOff>
    </xdr:to>
    <xdr:pic>
      <xdr:nvPicPr>
        <xdr:cNvPr id="8" name="Picture 7">
          <a:extLst>
            <a:ext uri="{FF2B5EF4-FFF2-40B4-BE49-F238E27FC236}">
              <a16:creationId xmlns:a16="http://schemas.microsoft.com/office/drawing/2014/main" id="{BBFFED91-3C27-4CDE-B2CE-425A5B8E25A2}"/>
            </a:ext>
          </a:extLst>
        </xdr:cNvPr>
        <xdr:cNvPicPr>
          <a:picLocks noChangeAspect="1"/>
        </xdr:cNvPicPr>
      </xdr:nvPicPr>
      <xdr:blipFill>
        <a:blip xmlns:r="http://schemas.openxmlformats.org/officeDocument/2006/relationships" r:embed="rId5"/>
        <a:stretch>
          <a:fillRect/>
        </a:stretch>
      </xdr:blipFill>
      <xdr:spPr>
        <a:xfrm>
          <a:off x="7162800" y="12487275"/>
          <a:ext cx="6952381" cy="1457143"/>
        </a:xfrm>
        <a:prstGeom prst="rect">
          <a:avLst/>
        </a:prstGeom>
      </xdr:spPr>
    </xdr:pic>
    <xdr:clientData/>
  </xdr:twoCellAnchor>
  <xdr:twoCellAnchor editAs="oneCell">
    <xdr:from>
      <xdr:col>4</xdr:col>
      <xdr:colOff>552450</xdr:colOff>
      <xdr:row>11</xdr:row>
      <xdr:rowOff>154029</xdr:rowOff>
    </xdr:from>
    <xdr:to>
      <xdr:col>6</xdr:col>
      <xdr:colOff>76943</xdr:colOff>
      <xdr:row>32</xdr:row>
      <xdr:rowOff>76201</xdr:rowOff>
    </xdr:to>
    <xdr:pic>
      <xdr:nvPicPr>
        <xdr:cNvPr id="6" name="Picture 5">
          <a:extLst>
            <a:ext uri="{FF2B5EF4-FFF2-40B4-BE49-F238E27FC236}">
              <a16:creationId xmlns:a16="http://schemas.microsoft.com/office/drawing/2014/main" id="{C9186FC7-1994-4283-8487-2A07E69FB262}"/>
            </a:ext>
          </a:extLst>
        </xdr:cNvPr>
        <xdr:cNvPicPr>
          <a:picLocks noChangeAspect="1"/>
        </xdr:cNvPicPr>
      </xdr:nvPicPr>
      <xdr:blipFill>
        <a:blip xmlns:r="http://schemas.openxmlformats.org/officeDocument/2006/relationships" r:embed="rId6"/>
        <a:stretch>
          <a:fillRect/>
        </a:stretch>
      </xdr:blipFill>
      <xdr:spPr>
        <a:xfrm>
          <a:off x="7105650" y="2925804"/>
          <a:ext cx="6103093" cy="3922672"/>
        </a:xfrm>
        <a:prstGeom prst="rect">
          <a:avLst/>
        </a:prstGeom>
      </xdr:spPr>
    </xdr:pic>
    <xdr:clientData/>
  </xdr:twoCellAnchor>
  <xdr:twoCellAnchor editAs="oneCell">
    <xdr:from>
      <xdr:col>4</xdr:col>
      <xdr:colOff>383104</xdr:colOff>
      <xdr:row>33</xdr:row>
      <xdr:rowOff>180974</xdr:rowOff>
    </xdr:from>
    <xdr:to>
      <xdr:col>9</xdr:col>
      <xdr:colOff>141464</xdr:colOff>
      <xdr:row>59</xdr:row>
      <xdr:rowOff>164248</xdr:rowOff>
    </xdr:to>
    <xdr:pic>
      <xdr:nvPicPr>
        <xdr:cNvPr id="11" name="Picture 10">
          <a:extLst>
            <a:ext uri="{FF2B5EF4-FFF2-40B4-BE49-F238E27FC236}">
              <a16:creationId xmlns:a16="http://schemas.microsoft.com/office/drawing/2014/main" id="{A577C105-297E-4F59-BF9E-A54D36464F0C}"/>
            </a:ext>
          </a:extLst>
        </xdr:cNvPr>
        <xdr:cNvPicPr>
          <a:picLocks noChangeAspect="1"/>
        </xdr:cNvPicPr>
      </xdr:nvPicPr>
      <xdr:blipFill>
        <a:blip xmlns:r="http://schemas.openxmlformats.org/officeDocument/2006/relationships" r:embed="rId7"/>
        <a:stretch>
          <a:fillRect/>
        </a:stretch>
      </xdr:blipFill>
      <xdr:spPr>
        <a:xfrm>
          <a:off x="6936304" y="7143749"/>
          <a:ext cx="8168935" cy="4933099"/>
        </a:xfrm>
        <a:prstGeom prst="rect">
          <a:avLst/>
        </a:prstGeom>
      </xdr:spPr>
    </xdr:pic>
    <xdr:clientData/>
  </xdr:twoCellAnchor>
  <xdr:twoCellAnchor editAs="oneCell">
    <xdr:from>
      <xdr:col>8</xdr:col>
      <xdr:colOff>485775</xdr:colOff>
      <xdr:row>81</xdr:row>
      <xdr:rowOff>142875</xdr:rowOff>
    </xdr:from>
    <xdr:to>
      <xdr:col>13</xdr:col>
      <xdr:colOff>316632</xdr:colOff>
      <xdr:row>93</xdr:row>
      <xdr:rowOff>155288</xdr:rowOff>
    </xdr:to>
    <xdr:pic>
      <xdr:nvPicPr>
        <xdr:cNvPr id="7" name="Picture 6">
          <a:extLst>
            <a:ext uri="{FF2B5EF4-FFF2-40B4-BE49-F238E27FC236}">
              <a16:creationId xmlns:a16="http://schemas.microsoft.com/office/drawing/2014/main" id="{2918CCC8-C88C-476F-973B-C4CC6F7460E5}"/>
            </a:ext>
          </a:extLst>
        </xdr:cNvPr>
        <xdr:cNvPicPr>
          <a:picLocks noChangeAspect="1"/>
        </xdr:cNvPicPr>
      </xdr:nvPicPr>
      <xdr:blipFill>
        <a:blip xmlns:r="http://schemas.openxmlformats.org/officeDocument/2006/relationships" r:embed="rId8"/>
        <a:stretch>
          <a:fillRect/>
        </a:stretch>
      </xdr:blipFill>
      <xdr:spPr>
        <a:xfrm>
          <a:off x="13011150" y="17068800"/>
          <a:ext cx="6946032" cy="2298413"/>
        </a:xfrm>
        <a:prstGeom prst="rect">
          <a:avLst/>
        </a:prstGeom>
      </xdr:spPr>
    </xdr:pic>
    <xdr:clientData/>
  </xdr:twoCellAnchor>
  <xdr:twoCellAnchor editAs="oneCell">
    <xdr:from>
      <xdr:col>9</xdr:col>
      <xdr:colOff>0</xdr:colOff>
      <xdr:row>16</xdr:row>
      <xdr:rowOff>0</xdr:rowOff>
    </xdr:from>
    <xdr:to>
      <xdr:col>9</xdr:col>
      <xdr:colOff>2810500</xdr:colOff>
      <xdr:row>23</xdr:row>
      <xdr:rowOff>38219</xdr:rowOff>
    </xdr:to>
    <xdr:pic>
      <xdr:nvPicPr>
        <xdr:cNvPr id="10" name="Picture 9">
          <a:extLst>
            <a:ext uri="{FF2B5EF4-FFF2-40B4-BE49-F238E27FC236}">
              <a16:creationId xmlns:a16="http://schemas.microsoft.com/office/drawing/2014/main" id="{274909F6-EC7C-46A6-A163-696C4E09B704}"/>
            </a:ext>
          </a:extLst>
        </xdr:cNvPr>
        <xdr:cNvPicPr>
          <a:picLocks noChangeAspect="1"/>
        </xdr:cNvPicPr>
      </xdr:nvPicPr>
      <xdr:blipFill>
        <a:blip xmlns:r="http://schemas.openxmlformats.org/officeDocument/2006/relationships" r:embed="rId9"/>
        <a:stretch>
          <a:fillRect/>
        </a:stretch>
      </xdr:blipFill>
      <xdr:spPr>
        <a:xfrm>
          <a:off x="13134975" y="4543425"/>
          <a:ext cx="2810500" cy="1371719"/>
        </a:xfrm>
        <a:prstGeom prst="rect">
          <a:avLst/>
        </a:prstGeom>
      </xdr:spPr>
    </xdr:pic>
    <xdr:clientData/>
  </xdr:twoCellAnchor>
  <xdr:twoCellAnchor editAs="oneCell">
    <xdr:from>
      <xdr:col>9</xdr:col>
      <xdr:colOff>0</xdr:colOff>
      <xdr:row>24</xdr:row>
      <xdr:rowOff>0</xdr:rowOff>
    </xdr:from>
    <xdr:to>
      <xdr:col>12</xdr:col>
      <xdr:colOff>206650</xdr:colOff>
      <xdr:row>44</xdr:row>
      <xdr:rowOff>116164</xdr:rowOff>
    </xdr:to>
    <xdr:pic>
      <xdr:nvPicPr>
        <xdr:cNvPr id="12" name="Picture 11">
          <a:extLst>
            <a:ext uri="{FF2B5EF4-FFF2-40B4-BE49-F238E27FC236}">
              <a16:creationId xmlns:a16="http://schemas.microsoft.com/office/drawing/2014/main" id="{E9B6F111-D84F-4BD3-BE3A-395C9057DA89}"/>
            </a:ext>
          </a:extLst>
        </xdr:cNvPr>
        <xdr:cNvPicPr>
          <a:picLocks noChangeAspect="1"/>
        </xdr:cNvPicPr>
      </xdr:nvPicPr>
      <xdr:blipFill>
        <a:blip xmlns:r="http://schemas.openxmlformats.org/officeDocument/2006/relationships" r:embed="rId10"/>
        <a:stretch>
          <a:fillRect/>
        </a:stretch>
      </xdr:blipFill>
      <xdr:spPr>
        <a:xfrm>
          <a:off x="13134975" y="6067425"/>
          <a:ext cx="6102625" cy="3926164"/>
        </a:xfrm>
        <a:prstGeom prst="rect">
          <a:avLst/>
        </a:prstGeom>
      </xdr:spPr>
    </xdr:pic>
    <xdr:clientData/>
  </xdr:twoCellAnchor>
  <xdr:twoCellAnchor editAs="oneCell">
    <xdr:from>
      <xdr:col>9</xdr:col>
      <xdr:colOff>0</xdr:colOff>
      <xdr:row>48</xdr:row>
      <xdr:rowOff>0</xdr:rowOff>
    </xdr:from>
    <xdr:to>
      <xdr:col>15</xdr:col>
      <xdr:colOff>444573</xdr:colOff>
      <xdr:row>73</xdr:row>
      <xdr:rowOff>175688</xdr:rowOff>
    </xdr:to>
    <xdr:pic>
      <xdr:nvPicPr>
        <xdr:cNvPr id="13" name="Picture 12">
          <a:extLst>
            <a:ext uri="{FF2B5EF4-FFF2-40B4-BE49-F238E27FC236}">
              <a16:creationId xmlns:a16="http://schemas.microsoft.com/office/drawing/2014/main" id="{C762617C-64E8-40F5-80B2-8EBCC7B548D3}"/>
            </a:ext>
          </a:extLst>
        </xdr:cNvPr>
        <xdr:cNvPicPr>
          <a:picLocks noChangeAspect="1"/>
        </xdr:cNvPicPr>
      </xdr:nvPicPr>
      <xdr:blipFill>
        <a:blip xmlns:r="http://schemas.openxmlformats.org/officeDocument/2006/relationships" r:embed="rId11"/>
        <a:stretch>
          <a:fillRect/>
        </a:stretch>
      </xdr:blipFill>
      <xdr:spPr>
        <a:xfrm>
          <a:off x="13134975" y="10639425"/>
          <a:ext cx="8169348" cy="4938188"/>
        </a:xfrm>
        <a:prstGeom prst="rect">
          <a:avLst/>
        </a:prstGeom>
      </xdr:spPr>
    </xdr:pic>
    <xdr:clientData/>
  </xdr:twoCellAnchor>
  <xdr:twoCellAnchor editAs="oneCell">
    <xdr:from>
      <xdr:col>9</xdr:col>
      <xdr:colOff>19050</xdr:colOff>
      <xdr:row>74</xdr:row>
      <xdr:rowOff>38100</xdr:rowOff>
    </xdr:from>
    <xdr:to>
      <xdr:col>13</xdr:col>
      <xdr:colOff>463517</xdr:colOff>
      <xdr:row>81</xdr:row>
      <xdr:rowOff>167767</xdr:rowOff>
    </xdr:to>
    <xdr:pic>
      <xdr:nvPicPr>
        <xdr:cNvPr id="14" name="Picture 13">
          <a:extLst>
            <a:ext uri="{FF2B5EF4-FFF2-40B4-BE49-F238E27FC236}">
              <a16:creationId xmlns:a16="http://schemas.microsoft.com/office/drawing/2014/main" id="{9AD4DD71-48DA-4FF2-BF75-298EADD42832}"/>
            </a:ext>
          </a:extLst>
        </xdr:cNvPr>
        <xdr:cNvPicPr>
          <a:picLocks noChangeAspect="1"/>
        </xdr:cNvPicPr>
      </xdr:nvPicPr>
      <xdr:blipFill>
        <a:blip xmlns:r="http://schemas.openxmlformats.org/officeDocument/2006/relationships" r:embed="rId12"/>
        <a:stretch>
          <a:fillRect/>
        </a:stretch>
      </xdr:blipFill>
      <xdr:spPr>
        <a:xfrm>
          <a:off x="13154025" y="15630525"/>
          <a:ext cx="6950042" cy="1463167"/>
        </a:xfrm>
        <a:prstGeom prst="rect">
          <a:avLst/>
        </a:prstGeom>
      </xdr:spPr>
    </xdr:pic>
    <xdr:clientData/>
  </xdr:twoCellAnchor>
  <xdr:twoCellAnchor editAs="oneCell">
    <xdr:from>
      <xdr:col>17</xdr:col>
      <xdr:colOff>352425</xdr:colOff>
      <xdr:row>44</xdr:row>
      <xdr:rowOff>171450</xdr:rowOff>
    </xdr:from>
    <xdr:to>
      <xdr:col>32</xdr:col>
      <xdr:colOff>17949</xdr:colOff>
      <xdr:row>50</xdr:row>
      <xdr:rowOff>190355</xdr:rowOff>
    </xdr:to>
    <xdr:pic>
      <xdr:nvPicPr>
        <xdr:cNvPr id="15" name="Picture 14">
          <a:extLst>
            <a:ext uri="{FF2B5EF4-FFF2-40B4-BE49-F238E27FC236}">
              <a16:creationId xmlns:a16="http://schemas.microsoft.com/office/drawing/2014/main" id="{A4A94D2D-A9DE-45C5-83B3-EE6FD3FD97C9}"/>
            </a:ext>
          </a:extLst>
        </xdr:cNvPr>
        <xdr:cNvPicPr>
          <a:picLocks noChangeAspect="1"/>
        </xdr:cNvPicPr>
      </xdr:nvPicPr>
      <xdr:blipFill>
        <a:blip xmlns:r="http://schemas.openxmlformats.org/officeDocument/2006/relationships" r:embed="rId13"/>
        <a:stretch>
          <a:fillRect/>
        </a:stretch>
      </xdr:blipFill>
      <xdr:spPr>
        <a:xfrm>
          <a:off x="22431375" y="10048875"/>
          <a:ext cx="8809524" cy="1161905"/>
        </a:xfrm>
        <a:prstGeom prst="rect">
          <a:avLst/>
        </a:prstGeom>
      </xdr:spPr>
    </xdr:pic>
    <xdr:clientData/>
  </xdr:twoCellAnchor>
  <xdr:twoCellAnchor editAs="oneCell">
    <xdr:from>
      <xdr:col>18</xdr:col>
      <xdr:colOff>0</xdr:colOff>
      <xdr:row>15</xdr:row>
      <xdr:rowOff>0</xdr:rowOff>
    </xdr:from>
    <xdr:to>
      <xdr:col>22</xdr:col>
      <xdr:colOff>372100</xdr:colOff>
      <xdr:row>22</xdr:row>
      <xdr:rowOff>38219</xdr:rowOff>
    </xdr:to>
    <xdr:pic>
      <xdr:nvPicPr>
        <xdr:cNvPr id="16" name="Picture 15">
          <a:extLst>
            <a:ext uri="{FF2B5EF4-FFF2-40B4-BE49-F238E27FC236}">
              <a16:creationId xmlns:a16="http://schemas.microsoft.com/office/drawing/2014/main" id="{54077DFF-936D-40F7-B9F8-C62A1C5DDCBD}"/>
            </a:ext>
          </a:extLst>
        </xdr:cNvPr>
        <xdr:cNvPicPr>
          <a:picLocks noChangeAspect="1"/>
        </xdr:cNvPicPr>
      </xdr:nvPicPr>
      <xdr:blipFill>
        <a:blip xmlns:r="http://schemas.openxmlformats.org/officeDocument/2006/relationships" r:embed="rId9"/>
        <a:stretch>
          <a:fillRect/>
        </a:stretch>
      </xdr:blipFill>
      <xdr:spPr>
        <a:xfrm>
          <a:off x="22688550" y="4352925"/>
          <a:ext cx="2810500" cy="1371719"/>
        </a:xfrm>
        <a:prstGeom prst="rect">
          <a:avLst/>
        </a:prstGeom>
      </xdr:spPr>
    </xdr:pic>
    <xdr:clientData/>
  </xdr:twoCellAnchor>
  <xdr:twoCellAnchor editAs="oneCell">
    <xdr:from>
      <xdr:col>18</xdr:col>
      <xdr:colOff>0</xdr:colOff>
      <xdr:row>23</xdr:row>
      <xdr:rowOff>0</xdr:rowOff>
    </xdr:from>
    <xdr:to>
      <xdr:col>28</xdr:col>
      <xdr:colOff>6625</xdr:colOff>
      <xdr:row>43</xdr:row>
      <xdr:rowOff>116164</xdr:rowOff>
    </xdr:to>
    <xdr:pic>
      <xdr:nvPicPr>
        <xdr:cNvPr id="17" name="Picture 16">
          <a:extLst>
            <a:ext uri="{FF2B5EF4-FFF2-40B4-BE49-F238E27FC236}">
              <a16:creationId xmlns:a16="http://schemas.microsoft.com/office/drawing/2014/main" id="{B146C68A-F0A7-4D2B-873E-572327E6D1EB}"/>
            </a:ext>
          </a:extLst>
        </xdr:cNvPr>
        <xdr:cNvPicPr>
          <a:picLocks noChangeAspect="1"/>
        </xdr:cNvPicPr>
      </xdr:nvPicPr>
      <xdr:blipFill>
        <a:blip xmlns:r="http://schemas.openxmlformats.org/officeDocument/2006/relationships" r:embed="rId10"/>
        <a:stretch>
          <a:fillRect/>
        </a:stretch>
      </xdr:blipFill>
      <xdr:spPr>
        <a:xfrm>
          <a:off x="22688550" y="5876925"/>
          <a:ext cx="6102625" cy="3926164"/>
        </a:xfrm>
        <a:prstGeom prst="rect">
          <a:avLst/>
        </a:prstGeom>
      </xdr:spPr>
    </xdr:pic>
    <xdr:clientData/>
  </xdr:twoCellAnchor>
  <xdr:twoCellAnchor editAs="oneCell">
    <xdr:from>
      <xdr:col>18</xdr:col>
      <xdr:colOff>0</xdr:colOff>
      <xdr:row>53</xdr:row>
      <xdr:rowOff>0</xdr:rowOff>
    </xdr:from>
    <xdr:to>
      <xdr:col>31</xdr:col>
      <xdr:colOff>244548</xdr:colOff>
      <xdr:row>78</xdr:row>
      <xdr:rowOff>175688</xdr:rowOff>
    </xdr:to>
    <xdr:pic>
      <xdr:nvPicPr>
        <xdr:cNvPr id="18" name="Picture 17">
          <a:extLst>
            <a:ext uri="{FF2B5EF4-FFF2-40B4-BE49-F238E27FC236}">
              <a16:creationId xmlns:a16="http://schemas.microsoft.com/office/drawing/2014/main" id="{1311DB3D-B534-4869-A677-BA73A063C433}"/>
            </a:ext>
          </a:extLst>
        </xdr:cNvPr>
        <xdr:cNvPicPr>
          <a:picLocks noChangeAspect="1"/>
        </xdr:cNvPicPr>
      </xdr:nvPicPr>
      <xdr:blipFill>
        <a:blip xmlns:r="http://schemas.openxmlformats.org/officeDocument/2006/relationships" r:embed="rId11"/>
        <a:stretch>
          <a:fillRect/>
        </a:stretch>
      </xdr:blipFill>
      <xdr:spPr>
        <a:xfrm>
          <a:off x="22688550" y="11591925"/>
          <a:ext cx="8169348" cy="4938188"/>
        </a:xfrm>
        <a:prstGeom prst="rect">
          <a:avLst/>
        </a:prstGeom>
      </xdr:spPr>
    </xdr:pic>
    <xdr:clientData/>
  </xdr:twoCellAnchor>
  <xdr:twoCellAnchor editAs="oneCell">
    <xdr:from>
      <xdr:col>18</xdr:col>
      <xdr:colOff>0</xdr:colOff>
      <xdr:row>81</xdr:row>
      <xdr:rowOff>0</xdr:rowOff>
    </xdr:from>
    <xdr:to>
      <xdr:col>29</xdr:col>
      <xdr:colOff>244442</xdr:colOff>
      <xdr:row>88</xdr:row>
      <xdr:rowOff>129667</xdr:rowOff>
    </xdr:to>
    <xdr:pic>
      <xdr:nvPicPr>
        <xdr:cNvPr id="19" name="Picture 18">
          <a:extLst>
            <a:ext uri="{FF2B5EF4-FFF2-40B4-BE49-F238E27FC236}">
              <a16:creationId xmlns:a16="http://schemas.microsoft.com/office/drawing/2014/main" id="{65412398-2AC6-47B5-BC3E-84D7CE9689FE}"/>
            </a:ext>
          </a:extLst>
        </xdr:cNvPr>
        <xdr:cNvPicPr>
          <a:picLocks noChangeAspect="1"/>
        </xdr:cNvPicPr>
      </xdr:nvPicPr>
      <xdr:blipFill>
        <a:blip xmlns:r="http://schemas.openxmlformats.org/officeDocument/2006/relationships" r:embed="rId12"/>
        <a:stretch>
          <a:fillRect/>
        </a:stretch>
      </xdr:blipFill>
      <xdr:spPr>
        <a:xfrm>
          <a:off x="22688550" y="16925925"/>
          <a:ext cx="6950042" cy="1463167"/>
        </a:xfrm>
        <a:prstGeom prst="rect">
          <a:avLst/>
        </a:prstGeom>
      </xdr:spPr>
    </xdr:pic>
    <xdr:clientData/>
  </xdr:twoCellAnchor>
  <xdr:twoCellAnchor editAs="oneCell">
    <xdr:from>
      <xdr:col>17</xdr:col>
      <xdr:colOff>581025</xdr:colOff>
      <xdr:row>93</xdr:row>
      <xdr:rowOff>0</xdr:rowOff>
    </xdr:from>
    <xdr:to>
      <xdr:col>29</xdr:col>
      <xdr:colOff>215867</xdr:colOff>
      <xdr:row>105</xdr:row>
      <xdr:rowOff>12391</xdr:rowOff>
    </xdr:to>
    <xdr:pic>
      <xdr:nvPicPr>
        <xdr:cNvPr id="20" name="Picture 19">
          <a:extLst>
            <a:ext uri="{FF2B5EF4-FFF2-40B4-BE49-F238E27FC236}">
              <a16:creationId xmlns:a16="http://schemas.microsoft.com/office/drawing/2014/main" id="{1E6BB3B6-063F-4930-BA73-153EE88E4B12}"/>
            </a:ext>
          </a:extLst>
        </xdr:cNvPr>
        <xdr:cNvPicPr>
          <a:picLocks noChangeAspect="1"/>
        </xdr:cNvPicPr>
      </xdr:nvPicPr>
      <xdr:blipFill>
        <a:blip xmlns:r="http://schemas.openxmlformats.org/officeDocument/2006/relationships" r:embed="rId14"/>
        <a:stretch>
          <a:fillRect/>
        </a:stretch>
      </xdr:blipFill>
      <xdr:spPr>
        <a:xfrm>
          <a:off x="22659975" y="19954875"/>
          <a:ext cx="6950042" cy="2298391"/>
        </a:xfrm>
        <a:prstGeom prst="rect">
          <a:avLst/>
        </a:prstGeom>
      </xdr:spPr>
    </xdr:pic>
    <xdr:clientData/>
  </xdr:twoCellAnchor>
  <xdr:twoCellAnchor editAs="oneCell">
    <xdr:from>
      <xdr:col>32</xdr:col>
      <xdr:colOff>0</xdr:colOff>
      <xdr:row>14</xdr:row>
      <xdr:rowOff>0</xdr:rowOff>
    </xdr:from>
    <xdr:to>
      <xdr:col>37</xdr:col>
      <xdr:colOff>161524</xdr:colOff>
      <xdr:row>22</xdr:row>
      <xdr:rowOff>76000</xdr:rowOff>
    </xdr:to>
    <xdr:pic>
      <xdr:nvPicPr>
        <xdr:cNvPr id="9" name="Picture 8">
          <a:extLst>
            <a:ext uri="{FF2B5EF4-FFF2-40B4-BE49-F238E27FC236}">
              <a16:creationId xmlns:a16="http://schemas.microsoft.com/office/drawing/2014/main" id="{709EF9DF-00FD-4B21-8862-6CCA457FBAE8}"/>
            </a:ext>
          </a:extLst>
        </xdr:cNvPr>
        <xdr:cNvPicPr>
          <a:picLocks noChangeAspect="1"/>
        </xdr:cNvPicPr>
      </xdr:nvPicPr>
      <xdr:blipFill>
        <a:blip xmlns:r="http://schemas.openxmlformats.org/officeDocument/2006/relationships" r:embed="rId15"/>
        <a:stretch>
          <a:fillRect/>
        </a:stretch>
      </xdr:blipFill>
      <xdr:spPr>
        <a:xfrm>
          <a:off x="31222950" y="4905375"/>
          <a:ext cx="3209524" cy="1600000"/>
        </a:xfrm>
        <a:prstGeom prst="rect">
          <a:avLst/>
        </a:prstGeom>
      </xdr:spPr>
    </xdr:pic>
    <xdr:clientData/>
  </xdr:twoCellAnchor>
  <xdr:twoCellAnchor editAs="oneCell">
    <xdr:from>
      <xdr:col>32</xdr:col>
      <xdr:colOff>0</xdr:colOff>
      <xdr:row>24</xdr:row>
      <xdr:rowOff>0</xdr:rowOff>
    </xdr:from>
    <xdr:to>
      <xdr:col>39</xdr:col>
      <xdr:colOff>332800</xdr:colOff>
      <xdr:row>51</xdr:row>
      <xdr:rowOff>46976</xdr:rowOff>
    </xdr:to>
    <xdr:pic>
      <xdr:nvPicPr>
        <xdr:cNvPr id="22" name="Picture 21">
          <a:extLst>
            <a:ext uri="{FF2B5EF4-FFF2-40B4-BE49-F238E27FC236}">
              <a16:creationId xmlns:a16="http://schemas.microsoft.com/office/drawing/2014/main" id="{AB6F7AB5-B941-4FAF-B4DE-0494AEC6C943}"/>
            </a:ext>
          </a:extLst>
        </xdr:cNvPr>
        <xdr:cNvPicPr>
          <a:picLocks noChangeAspect="1"/>
        </xdr:cNvPicPr>
      </xdr:nvPicPr>
      <xdr:blipFill>
        <a:blip xmlns:r="http://schemas.openxmlformats.org/officeDocument/2006/relationships" r:embed="rId16"/>
        <a:stretch>
          <a:fillRect/>
        </a:stretch>
      </xdr:blipFill>
      <xdr:spPr>
        <a:xfrm>
          <a:off x="31222950" y="6810375"/>
          <a:ext cx="4600000" cy="5190476"/>
        </a:xfrm>
        <a:prstGeom prst="rect">
          <a:avLst/>
        </a:prstGeom>
      </xdr:spPr>
    </xdr:pic>
    <xdr:clientData/>
  </xdr:twoCellAnchor>
  <xdr:twoCellAnchor editAs="oneCell">
    <xdr:from>
      <xdr:col>32</xdr:col>
      <xdr:colOff>0</xdr:colOff>
      <xdr:row>54</xdr:row>
      <xdr:rowOff>0</xdr:rowOff>
    </xdr:from>
    <xdr:to>
      <xdr:col>39</xdr:col>
      <xdr:colOff>332800</xdr:colOff>
      <xdr:row>79</xdr:row>
      <xdr:rowOff>161309</xdr:rowOff>
    </xdr:to>
    <xdr:pic>
      <xdr:nvPicPr>
        <xdr:cNvPr id="23" name="Picture 22">
          <a:extLst>
            <a:ext uri="{FF2B5EF4-FFF2-40B4-BE49-F238E27FC236}">
              <a16:creationId xmlns:a16="http://schemas.microsoft.com/office/drawing/2014/main" id="{E5074720-119F-4B7B-B545-CA1AA65F4199}"/>
            </a:ext>
          </a:extLst>
        </xdr:cNvPr>
        <xdr:cNvPicPr>
          <a:picLocks noChangeAspect="1"/>
        </xdr:cNvPicPr>
      </xdr:nvPicPr>
      <xdr:blipFill>
        <a:blip xmlns:r="http://schemas.openxmlformats.org/officeDocument/2006/relationships" r:embed="rId17"/>
        <a:stretch>
          <a:fillRect/>
        </a:stretch>
      </xdr:blipFill>
      <xdr:spPr>
        <a:xfrm>
          <a:off x="31222950" y="12525375"/>
          <a:ext cx="4600000" cy="4923809"/>
        </a:xfrm>
        <a:prstGeom prst="rect">
          <a:avLst/>
        </a:prstGeom>
      </xdr:spPr>
    </xdr:pic>
    <xdr:clientData/>
  </xdr:twoCellAnchor>
  <xdr:twoCellAnchor editAs="oneCell">
    <xdr:from>
      <xdr:col>32</xdr:col>
      <xdr:colOff>0</xdr:colOff>
      <xdr:row>82</xdr:row>
      <xdr:rowOff>0</xdr:rowOff>
    </xdr:from>
    <xdr:to>
      <xdr:col>37</xdr:col>
      <xdr:colOff>294857</xdr:colOff>
      <xdr:row>90</xdr:row>
      <xdr:rowOff>161714</xdr:rowOff>
    </xdr:to>
    <xdr:pic>
      <xdr:nvPicPr>
        <xdr:cNvPr id="24" name="Picture 23">
          <a:extLst>
            <a:ext uri="{FF2B5EF4-FFF2-40B4-BE49-F238E27FC236}">
              <a16:creationId xmlns:a16="http://schemas.microsoft.com/office/drawing/2014/main" id="{2A8EFE50-2B44-4111-B436-8B7E46525839}"/>
            </a:ext>
          </a:extLst>
        </xdr:cNvPr>
        <xdr:cNvPicPr>
          <a:picLocks noChangeAspect="1"/>
        </xdr:cNvPicPr>
      </xdr:nvPicPr>
      <xdr:blipFill>
        <a:blip xmlns:r="http://schemas.openxmlformats.org/officeDocument/2006/relationships" r:embed="rId18"/>
        <a:stretch>
          <a:fillRect/>
        </a:stretch>
      </xdr:blipFill>
      <xdr:spPr>
        <a:xfrm>
          <a:off x="31222950" y="17859375"/>
          <a:ext cx="3342857" cy="1685714"/>
        </a:xfrm>
        <a:prstGeom prst="rect">
          <a:avLst/>
        </a:prstGeom>
      </xdr:spPr>
    </xdr:pic>
    <xdr:clientData/>
  </xdr:twoCellAnchor>
  <xdr:twoCellAnchor editAs="oneCell">
    <xdr:from>
      <xdr:col>32</xdr:col>
      <xdr:colOff>0</xdr:colOff>
      <xdr:row>93</xdr:row>
      <xdr:rowOff>0</xdr:rowOff>
    </xdr:from>
    <xdr:to>
      <xdr:col>43</xdr:col>
      <xdr:colOff>244442</xdr:colOff>
      <xdr:row>105</xdr:row>
      <xdr:rowOff>12391</xdr:rowOff>
    </xdr:to>
    <xdr:pic>
      <xdr:nvPicPr>
        <xdr:cNvPr id="25" name="Picture 24">
          <a:extLst>
            <a:ext uri="{FF2B5EF4-FFF2-40B4-BE49-F238E27FC236}">
              <a16:creationId xmlns:a16="http://schemas.microsoft.com/office/drawing/2014/main" id="{6782620F-6E8B-41CE-AB02-882BE3CD099E}"/>
            </a:ext>
          </a:extLst>
        </xdr:cNvPr>
        <xdr:cNvPicPr>
          <a:picLocks noChangeAspect="1"/>
        </xdr:cNvPicPr>
      </xdr:nvPicPr>
      <xdr:blipFill>
        <a:blip xmlns:r="http://schemas.openxmlformats.org/officeDocument/2006/relationships" r:embed="rId14"/>
        <a:stretch>
          <a:fillRect/>
        </a:stretch>
      </xdr:blipFill>
      <xdr:spPr>
        <a:xfrm>
          <a:off x="31222950" y="19954875"/>
          <a:ext cx="6950042" cy="2298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29153</xdr:colOff>
      <xdr:row>247</xdr:row>
      <xdr:rowOff>9547</xdr:rowOff>
    </xdr:from>
    <xdr:to>
      <xdr:col>22</xdr:col>
      <xdr:colOff>515062</xdr:colOff>
      <xdr:row>270</xdr:row>
      <xdr:rowOff>92274</xdr:rowOff>
    </xdr:to>
    <xdr:graphicFrame macro="">
      <xdr:nvGraphicFramePr>
        <xdr:cNvPr id="2" name="Chart 1">
          <a:extLst>
            <a:ext uri="{FF2B5EF4-FFF2-40B4-BE49-F238E27FC236}">
              <a16:creationId xmlns:a16="http://schemas.microsoft.com/office/drawing/2014/main" id="{02B67EA4-59FF-4BF7-A2C6-5CF44268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104774</xdr:rowOff>
    </xdr:from>
    <xdr:to>
      <xdr:col>6</xdr:col>
      <xdr:colOff>42863</xdr:colOff>
      <xdr:row>29</xdr:row>
      <xdr:rowOff>152399</xdr:rowOff>
    </xdr:to>
    <xdr:graphicFrame macro="">
      <xdr:nvGraphicFramePr>
        <xdr:cNvPr id="2" name="Chart 1">
          <a:extLst>
            <a:ext uri="{FF2B5EF4-FFF2-40B4-BE49-F238E27FC236}">
              <a16:creationId xmlns:a16="http://schemas.microsoft.com/office/drawing/2014/main" id="{CF003087-FD69-4E7C-8EE7-249AF87A8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12</xdr:row>
      <xdr:rowOff>171449</xdr:rowOff>
    </xdr:from>
    <xdr:to>
      <xdr:col>15</xdr:col>
      <xdr:colOff>95250</xdr:colOff>
      <xdr:row>29</xdr:row>
      <xdr:rowOff>47624</xdr:rowOff>
    </xdr:to>
    <xdr:graphicFrame macro="">
      <xdr:nvGraphicFramePr>
        <xdr:cNvPr id="3" name="Chart 2">
          <a:extLst>
            <a:ext uri="{FF2B5EF4-FFF2-40B4-BE49-F238E27FC236}">
              <a16:creationId xmlns:a16="http://schemas.microsoft.com/office/drawing/2014/main" id="{7A1505BB-D003-420F-B7F8-B511BBD68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180975</xdr:colOff>
      <xdr:row>12</xdr:row>
      <xdr:rowOff>119062</xdr:rowOff>
    </xdr:from>
    <xdr:to>
      <xdr:col>23</xdr:col>
      <xdr:colOff>238125</xdr:colOff>
      <xdr:row>27</xdr:row>
      <xdr:rowOff>4762</xdr:rowOff>
    </xdr:to>
    <xdr:graphicFrame macro="">
      <xdr:nvGraphicFramePr>
        <xdr:cNvPr id="4" name="Chart 3">
          <a:extLst>
            <a:ext uri="{FF2B5EF4-FFF2-40B4-BE49-F238E27FC236}">
              <a16:creationId xmlns:a16="http://schemas.microsoft.com/office/drawing/2014/main" id="{866F3F7B-E3E9-4130-ACEC-1DAD00F24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33</xdr:row>
      <xdr:rowOff>14287</xdr:rowOff>
    </xdr:from>
    <xdr:to>
      <xdr:col>6</xdr:col>
      <xdr:colOff>95250</xdr:colOff>
      <xdr:row>47</xdr:row>
      <xdr:rowOff>90487</xdr:rowOff>
    </xdr:to>
    <xdr:graphicFrame macro="">
      <xdr:nvGraphicFramePr>
        <xdr:cNvPr id="5" name="Chart 4">
          <a:extLst>
            <a:ext uri="{FF2B5EF4-FFF2-40B4-BE49-F238E27FC236}">
              <a16:creationId xmlns:a16="http://schemas.microsoft.com/office/drawing/2014/main" id="{D11346A5-F640-43C2-90A8-30273AD1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30</xdr:row>
      <xdr:rowOff>23812</xdr:rowOff>
    </xdr:from>
    <xdr:to>
      <xdr:col>15</xdr:col>
      <xdr:colOff>266700</xdr:colOff>
      <xdr:row>44</xdr:row>
      <xdr:rowOff>100012</xdr:rowOff>
    </xdr:to>
    <xdr:graphicFrame macro="">
      <xdr:nvGraphicFramePr>
        <xdr:cNvPr id="6" name="Chart 5">
          <a:extLst>
            <a:ext uri="{FF2B5EF4-FFF2-40B4-BE49-F238E27FC236}">
              <a16:creationId xmlns:a16="http://schemas.microsoft.com/office/drawing/2014/main" id="{29978356-BBD0-49CC-A640-9EDA0A22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4762</xdr:rowOff>
    </xdr:from>
    <xdr:to>
      <xdr:col>23</xdr:col>
      <xdr:colOff>57150</xdr:colOff>
      <xdr:row>44</xdr:row>
      <xdr:rowOff>80962</xdr:rowOff>
    </xdr:to>
    <xdr:graphicFrame macro="">
      <xdr:nvGraphicFramePr>
        <xdr:cNvPr id="7" name="Chart 6">
          <a:extLst>
            <a:ext uri="{FF2B5EF4-FFF2-40B4-BE49-F238E27FC236}">
              <a16:creationId xmlns:a16="http://schemas.microsoft.com/office/drawing/2014/main" id="{D07B5771-AC8E-4D8C-B6A5-BD5CAE36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61911</xdr:colOff>
      <xdr:row>7</xdr:row>
      <xdr:rowOff>14287</xdr:rowOff>
    </xdr:from>
    <xdr:to>
      <xdr:col>37</xdr:col>
      <xdr:colOff>523874</xdr:colOff>
      <xdr:row>30</xdr:row>
      <xdr:rowOff>180975</xdr:rowOff>
    </xdr:to>
    <xdr:graphicFrame macro="">
      <xdr:nvGraphicFramePr>
        <xdr:cNvPr id="9" name="Chart 8">
          <a:extLst>
            <a:ext uri="{FF2B5EF4-FFF2-40B4-BE49-F238E27FC236}">
              <a16:creationId xmlns:a16="http://schemas.microsoft.com/office/drawing/2014/main" id="{A7EC31EC-3D29-4EBE-9991-42CB6230F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814386</xdr:colOff>
      <xdr:row>33</xdr:row>
      <xdr:rowOff>119061</xdr:rowOff>
    </xdr:from>
    <xdr:to>
      <xdr:col>37</xdr:col>
      <xdr:colOff>276224</xdr:colOff>
      <xdr:row>54</xdr:row>
      <xdr:rowOff>142874</xdr:rowOff>
    </xdr:to>
    <xdr:graphicFrame macro="">
      <xdr:nvGraphicFramePr>
        <xdr:cNvPr id="10" name="Chart 9">
          <a:extLst>
            <a:ext uri="{FF2B5EF4-FFF2-40B4-BE49-F238E27FC236}">
              <a16:creationId xmlns:a16="http://schemas.microsoft.com/office/drawing/2014/main" id="{82AF1EDB-0B61-45FD-989C-C2E5423A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Olga" id="{68F4D2C8-D5CD-4CBA-A4DD-A6BD41D3A0D4}" userId="S::vovko@nih.gov::65748403-e0a9-44c9-a0c5-77234af5317b" providerId="AD"/>
  <person displayName="Olga Vovk" id="{51111573-29B6-462A-AF47-4D3B3D676F48}" userId="S::ovovk@samvit-solutions.com::7bce3b51-f7e0-4891-9a35-19a4a3bb0b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93" dT="2022-08-03T17:22:36.38" personId="{68F4D2C8-D5CD-4CBA-A4DD-A6BD41D3A0D4}" id="{8EE7F467-2F89-4DB6-829D-4E1AB09EE752}">
    <text>This concept does not really fit, if one looks at the full hierarchy</text>
  </threadedComment>
</ThreadedComments>
</file>

<file path=xl/threadedComments/threadedComment10.xml><?xml version="1.0" encoding="utf-8"?>
<ThreadedComments xmlns="http://schemas.microsoft.com/office/spreadsheetml/2018/threadedcomments" xmlns:x="http://schemas.openxmlformats.org/spreadsheetml/2006/main">
  <threadedComment ref="P25" dT="2022-09-27T18:31:12.81" personId="{68F4D2C8-D5CD-4CBA-A4DD-A6BD41D3A0D4}" id="{CBEC0A02-913F-42FC-AC74-385B0484CDEB}">
    <text>found manually</text>
  </threadedComment>
  <threadedComment ref="P31" dT="2022-09-27T18:31:12.81" personId="{68F4D2C8-D5CD-4CBA-A4DD-A6BD41D3A0D4}" id="{7E5AF97C-FD6C-4A93-850F-2CD7597EF31B}">
    <text>found manually</text>
  </threadedComment>
  <threadedComment ref="P48" dT="2022-09-27T18:41:40.93" personId="{68F4D2C8-D5CD-4CBA-A4DD-A6BD41D3A0D4}" id="{D87C0C37-B57C-411C-88EA-962C01ECBA79}">
    <text>found manually in NCIt</text>
  </threadedComment>
  <threadedComment ref="P55" dT="2022-09-27T18:41:40.93" personId="{68F4D2C8-D5CD-4CBA-A4DD-A6BD41D3A0D4}" id="{BFBAF790-5549-4F21-820B-9298BC92B58A}">
    <text>found manually in NCIt</text>
  </threadedComment>
  <threadedComment ref="P59" dT="2022-09-27T18:41:40.93" personId="{68F4D2C8-D5CD-4CBA-A4DD-A6BD41D3A0D4}" id="{484C45F5-70D1-4BB8-80EA-85F9023A9BAE}">
    <text>found manually in NCIt</text>
  </threadedComment>
  <threadedComment ref="M61" dT="2022-09-27T18:36:09.65" personId="{68F4D2C8-D5CD-4CBA-A4DD-A6BD41D3A0D4}" id="{410830B3-DBDC-453E-A5FA-6586F50F023E}">
    <text>wrong concept</text>
  </threadedComment>
  <threadedComment ref="P64" dT="2022-09-27T18:41:40.93" personId="{68F4D2C8-D5CD-4CBA-A4DD-A6BD41D3A0D4}" id="{EFFF1260-1CFA-494D-926E-6B39667F2C30}">
    <text>found manually in NCIt</text>
  </threadedComment>
  <threadedComment ref="P68" dT="2022-09-27T18:38:38.98" personId="{68F4D2C8-D5CD-4CBA-A4DD-A6BD41D3A0D4}" id="{F0EE3A4C-5BD2-4F2B-9888-A76A444CA66E}">
    <text>found m,anually in NCI</text>
  </threadedComment>
  <threadedComment ref="P69" dT="2022-09-27T18:38:25.05" personId="{68F4D2C8-D5CD-4CBA-A4DD-A6BD41D3A0D4}" id="{F87A6CA2-8B16-42EF-AE4B-0A0A82104179}">
    <text>found manually in NCI</text>
  </threadedComment>
  <threadedComment ref="P73" dT="2022-09-27T18:38:38.98" personId="{68F4D2C8-D5CD-4CBA-A4DD-A6BD41D3A0D4}" id="{E75F7DA2-79D4-4472-87FC-CA0DC4F77692}">
    <text>found m,anually in NCI</text>
  </threadedComment>
  <threadedComment ref="P74" dT="2022-09-27T18:38:25.05" personId="{68F4D2C8-D5CD-4CBA-A4DD-A6BD41D3A0D4}" id="{CAB9D710-F130-4F4A-BC0D-E60A168EE1E8}">
    <text>found manually in NCI</text>
  </threadedComment>
</ThreadedComments>
</file>

<file path=xl/threadedComments/threadedComment11.xml><?xml version="1.0" encoding="utf-8"?>
<ThreadedComments xmlns="http://schemas.microsoft.com/office/spreadsheetml/2018/threadedcomments" xmlns:x="http://schemas.openxmlformats.org/spreadsheetml/2006/main">
  <threadedComment ref="R3" dT="2022-08-09T16:44:31.16" personId="{68F4D2C8-D5CD-4CBA-A4DD-A6BD41D3A0D4}" id="{53CC39B3-CA06-4F9D-A5F3-D01FB2079FA9}">
    <text>Found manually in NCIt</text>
  </threadedComment>
  <threadedComment ref="Q7" dT="2022-08-09T16:55:12.30" personId="{68F4D2C8-D5CD-4CBA-A4DD-A6BD41D3A0D4}" id="{F5B51096-3EAD-4F0E-8E7A-605D0628DA7B}">
    <text>found manually</text>
  </threadedComment>
  <threadedComment ref="R7" dT="2022-08-09T16:56:23.19" personId="{68F4D2C8-D5CD-4CBA-A4DD-A6BD41D3A0D4}" id="{E8BF67E4-9318-4CC4-83E4-65038147B8A3}">
    <text>found manually, but might be not the best fit</text>
  </threadedComment>
  <threadedComment ref="R9" dT="2022-08-09T16:44:31.16" personId="{68F4D2C8-D5CD-4CBA-A4DD-A6BD41D3A0D4}" id="{8F44C226-7757-457D-862C-727EA5479A89}">
    <text>Found manually in NCIt</text>
  </threadedComment>
  <threadedComment ref="R16" dT="2022-08-09T16:47:37.51" personId="{68F4D2C8-D5CD-4CBA-A4DD-A6BD41D3A0D4}" id="{380A80D0-461D-4FEE-979B-488117AF9D7F}">
    <text>found manually in NCIt, not the best fit concept though</text>
  </threadedComment>
  <threadedComment ref="R17" dT="2022-08-09T16:47:37.51" personId="{68F4D2C8-D5CD-4CBA-A4DD-A6BD41D3A0D4}" id="{BA50A8FE-D962-4EA5-A302-4FAF0BAC88AA}">
    <text>found manually in NCIt, not the best fit concept though</text>
  </threadedComment>
  <threadedComment ref="R20" dT="2022-08-09T16:47:37.51" personId="{68F4D2C8-D5CD-4CBA-A4DD-A6BD41D3A0D4}" id="{4F563FA9-0451-4D7A-8635-DF51FD9C9A43}">
    <text>found manually in NCIt, not the best fit concept though</text>
  </threadedComment>
  <threadedComment ref="R21" dT="2022-08-09T16:47:37.51" personId="{68F4D2C8-D5CD-4CBA-A4DD-A6BD41D3A0D4}" id="{7C52ACEF-710C-4864-B7EE-91CE032CF5C5}">
    <text>found manually in NCIt, not the best fit concept though</text>
  </threadedComment>
  <threadedComment ref="R22" dT="2023-01-30T16:06:36.09" personId="{68F4D2C8-D5CD-4CBA-A4DD-A6BD41D3A0D4}" id="{F637A199-D495-4185-B062-A98C9E26F209}">
    <text>found manually</text>
  </threadedComment>
  <threadedComment ref="R25" dT="2022-08-09T16:47:37.51" personId="{68F4D2C8-D5CD-4CBA-A4DD-A6BD41D3A0D4}" id="{AB640C9B-AFDC-4C2B-8E4D-85C06EC6597B}">
    <text>found manually in NCIt, not the best fit concept though</text>
  </threadedComment>
  <threadedComment ref="R27" dT="2022-08-09T16:47:37.51" personId="{68F4D2C8-D5CD-4CBA-A4DD-A6BD41D3A0D4}" id="{41FB51E6-9C8F-4E28-AFA8-88422795A26D}">
    <text>found manually in NCIt, not the best fit concept though</text>
  </threadedComment>
  <threadedComment ref="R28" dT="2023-01-30T16:06:36.09" personId="{68F4D2C8-D5CD-4CBA-A4DD-A6BD41D3A0D4}" id="{0720E4C4-FB91-4547-81E4-8DBCC289C3FD}">
    <text>found manually</text>
  </threadedComment>
  <threadedComment ref="R32" dT="2022-08-09T16:49:57.05" personId="{68F4D2C8-D5CD-4CBA-A4DD-A6BD41D3A0D4}" id="{34E66E5E-67DB-4475-B489-30BB4AFA3228}">
    <text>found manually</text>
  </threadedComment>
  <threadedComment ref="R33" dT="2022-08-09T16:51:12.97" personId="{68F4D2C8-D5CD-4CBA-A4DD-A6BD41D3A0D4}" id="{8D7A7C03-2684-44BB-905E-BCAAAC9D1BDE}">
    <text>did not find the concept in NCIm. FOund in NCIt manually</text>
  </threadedComment>
  <threadedComment ref="R34" dT="2022-08-09T16:52:36.27" personId="{68F4D2C8-D5CD-4CBA-A4DD-A6BD41D3A0D4}" id="{696002C3-70B1-4EA9-AF51-E865F9332F7F}">
    <text>found manually</text>
  </threadedComment>
  <threadedComment ref="R39" dT="2022-08-09T16:54:07.62" personId="{68F4D2C8-D5CD-4CBA-A4DD-A6BD41D3A0D4}" id="{58084376-C343-40FB-A064-94439542268C}">
    <text>found manualluy</text>
  </threadedComment>
  <threadedComment ref="R44" dT="2022-08-09T16:54:07.62" personId="{68F4D2C8-D5CD-4CBA-A4DD-A6BD41D3A0D4}" id="{1CD30444-912A-4F21-90E8-74CB0B83207E}">
    <text>found manualluy</text>
  </threadedComment>
</ThreadedComments>
</file>

<file path=xl/threadedComments/threadedComment12.xml><?xml version="1.0" encoding="utf-8"?>
<ThreadedComments xmlns="http://schemas.microsoft.com/office/spreadsheetml/2018/threadedcomments" xmlns:x="http://schemas.openxmlformats.org/spreadsheetml/2006/main">
  <threadedComment ref="Q3" dT="2022-08-23T15:18:16.45" personId="{68F4D2C8-D5CD-4CBA-A4DD-A6BD41D3A0D4}" id="{0010BEBB-A522-4534-9404-88D54C24E2E5}">
    <text>found manually</text>
  </threadedComment>
  <threadedComment ref="Q7" dT="2022-08-23T15:18:16.45" personId="{68F4D2C8-D5CD-4CBA-A4DD-A6BD41D3A0D4}" id="{2B72BD9C-A73C-4F7C-9A15-9F6D3FF81191}">
    <text>found manually</text>
  </threadedComment>
  <threadedComment ref="P11" dT="2022-08-23T14:38:15.37" personId="{68F4D2C8-D5CD-4CBA-A4DD-A6BD41D3A0D4}" id="{20C63964-D35D-459A-9BD5-BDEAB8378657}">
    <text>found manually</text>
  </threadedComment>
  <threadedComment ref="P13" dT="2022-08-23T14:41:20.63" personId="{68F4D2C8-D5CD-4CBA-A4DD-A6BD41D3A0D4}" id="{F3B682EB-8502-477D-B410-5B7D1A5AEB69}">
    <text>found manually</text>
  </threadedComment>
  <threadedComment ref="P14" dT="2022-08-23T14:38:15.37" personId="{68F4D2C8-D5CD-4CBA-A4DD-A6BD41D3A0D4}" id="{4A6AEC29-3CE1-4627-A0D6-825934EEDF7A}">
    <text>found manually. Apparently there is no "Hearing Disability" concept in NCIt</text>
  </threadedComment>
  <threadedComment ref="P16" dT="2022-08-23T14:47:50.96" personId="{68F4D2C8-D5CD-4CBA-A4DD-A6BD41D3A0D4}" id="{FD649FA9-A8C0-45EC-B9BB-AB9BC7C363BD}">
    <text>found manually</text>
  </threadedComment>
  <threadedComment ref="P17" dT="2022-08-23T14:50:40.11" personId="{68F4D2C8-D5CD-4CBA-A4DD-A6BD41D3A0D4}" id="{46BA1E26-13B7-4707-AFDD-5BCDF956BE49}">
    <text>found manually</text>
  </threadedComment>
  <threadedComment ref="P18" dT="2022-08-23T14:47:50.96" personId="{68F4D2C8-D5CD-4CBA-A4DD-A6BD41D3A0D4}" id="{4B72C8E0-DBAA-4BAA-8FDE-8F8EE9434AAA}">
    <text>found manually</text>
  </threadedComment>
  <threadedComment ref="P21" dT="2022-08-23T14:50:49.36" personId="{68F4D2C8-D5CD-4CBA-A4DD-A6BD41D3A0D4}" id="{47266862-C86D-4183-89F6-B56565D7E987}">
    <text>found manually</text>
  </threadedComment>
  <threadedComment ref="P25" dT="2022-08-23T14:52:38.35" personId="{68F4D2C8-D5CD-4CBA-A4DD-A6BD41D3A0D4}" id="{9DDAB4C2-16BB-4E5C-84B9-8096BDE230B0}">
    <text>found manually</text>
  </threadedComment>
  <threadedComment ref="P31" dT="2022-08-23T14:58:14.12" personId="{68F4D2C8-D5CD-4CBA-A4DD-A6BD41D3A0D4}" id="{E953FA64-3E99-44B2-8C38-23E868584F08}">
    <text>found manually</text>
  </threadedComment>
  <threadedComment ref="P43" dT="2022-08-23T14:52:38.35" personId="{68F4D2C8-D5CD-4CBA-A4DD-A6BD41D3A0D4}" id="{0A7C1247-13FB-4272-ABCC-1833E81CB697}">
    <text>found manually</text>
  </threadedComment>
  <threadedComment ref="G56" dT="2022-08-17T17:58:13.54" personId="{68F4D2C8-D5CD-4CBA-A4DD-A6BD41D3A0D4}" id="{1212FA13-FA5C-4E81-B116-7B1C34455B71}">
    <text>This number is close to 4, and it is mostly due to the fact that for many CDEs their question text is very semantically overloaded.</text>
  </threadedComment>
</ThreadedComments>
</file>

<file path=xl/threadedComments/threadedComment13.xml><?xml version="1.0" encoding="utf-8"?>
<ThreadedComments xmlns="http://schemas.microsoft.com/office/spreadsheetml/2018/threadedcomments" xmlns:x="http://schemas.openxmlformats.org/spreadsheetml/2006/main">
  <threadedComment ref="N3" dT="2022-07-21T15:29:00.60" personId="{68F4D2C8-D5CD-4CBA-A4DD-A6BD41D3A0D4}" id="{0D981C18-30A5-4E08-A2DC-0F773E7555DB}">
    <text>most likely we don't need either this or  C5244026, we need only one concept here</text>
  </threadedComment>
  <threadedComment ref="M7" dT="2022-08-08T21:44:02.05" personId="{68F4D2C8-D5CD-4CBA-A4DD-A6BD41D3A0D4}" id="{3F3B53E1-4AA1-4E6D-BAD4-4C1FF9377459}">
    <text>not in NCI</text>
  </threadedComment>
</ThreadedComments>
</file>

<file path=xl/threadedComments/threadedComment14.xml><?xml version="1.0" encoding="utf-8"?>
<ThreadedComments xmlns="http://schemas.microsoft.com/office/spreadsheetml/2018/threadedcomments" xmlns:x="http://schemas.openxmlformats.org/spreadsheetml/2006/main">
  <threadedComment ref="M27" dT="2022-08-31T14:50:04.43" personId="{68F4D2C8-D5CD-4CBA-A4DD-A6BD41D3A0D4}" id="{F2322A90-4749-459B-8BF9-E184D27728EB}">
    <text>we don't need both</text>
  </threadedComment>
</ThreadedComments>
</file>

<file path=xl/threadedComments/threadedComment15.xml><?xml version="1.0" encoding="utf-8"?>
<ThreadedComments xmlns="http://schemas.microsoft.com/office/spreadsheetml/2018/threadedcomments" xmlns:x="http://schemas.openxmlformats.org/spreadsheetml/2006/main">
  <threadedComment ref="Q7" dT="2022-08-09T20:47:34.12" personId="{68F4D2C8-D5CD-4CBA-A4DD-A6BD41D3A0D4}" id="{D070780F-9ED6-4B7E-902A-993C123BB057}">
    <text>found manually</text>
  </threadedComment>
  <threadedComment ref="Q8" dT="2022-08-09T21:04:05.16" personId="{68F4D2C8-D5CD-4CBA-A4DD-A6BD41D3A0D4}" id="{80130DB9-EBF6-402E-A7FD-32C5243FD7BF}">
    <text>found manually</text>
  </threadedComment>
  <threadedComment ref="Q10" dT="2022-08-09T21:04:13.81" personId="{68F4D2C8-D5CD-4CBA-A4DD-A6BD41D3A0D4}" id="{89B2049F-0991-4B7D-A1EB-67AE56B58FA4}">
    <text>found manually</text>
  </threadedComment>
  <threadedComment ref="Q13" dT="2022-08-09T20:47:34.12" personId="{68F4D2C8-D5CD-4CBA-A4DD-A6BD41D3A0D4}" id="{304BE482-DCE7-41E9-9B80-EE54AD76ACAF}">
    <text>found manually</text>
  </threadedComment>
  <threadedComment ref="Q17" dT="2022-08-09T20:47:34.12" personId="{68F4D2C8-D5CD-4CBA-A4DD-A6BD41D3A0D4}" id="{A9D67953-989B-4721-ACAF-B77AFCF00CD5}">
    <text>found manually</text>
  </threadedComment>
  <threadedComment ref="Q32" dT="2022-08-09T20:55:44.59" personId="{68F4D2C8-D5CD-4CBA-A4DD-A6BD41D3A0D4}" id="{37F536D5-511D-4F91-BFC5-BAD06FE57D7F}">
    <text>found manually</text>
  </threadedComment>
  <threadedComment ref="Q43" dT="2022-08-10T13:20:49.21" personId="{68F4D2C8-D5CD-4CBA-A4DD-A6BD41D3A0D4}" id="{873334E2-E087-4D14-8972-DDC57B04D44F}">
    <text>found manually. Not the best fit concept, will exclude from the mappng and the concept hierarchy</text>
  </threadedComment>
</ThreadedComments>
</file>

<file path=xl/threadedComments/threadedComment16.xml><?xml version="1.0" encoding="utf-8"?>
<ThreadedComments xmlns="http://schemas.microsoft.com/office/spreadsheetml/2018/threadedcomments" xmlns:x="http://schemas.openxmlformats.org/spreadsheetml/2006/main">
  <threadedComment ref="T14" dT="2022-07-07T18:49:50.51" personId="{68F4D2C8-D5CD-4CBA-A4DD-A6BD41D3A0D4}" id="{1D2F9FCA-421C-40A7-B55B-4D4472A915BD}">
    <text>This concept was included because "demographics" was for some reason included into keywords</text>
  </threadedComment>
  <threadedComment ref="T18" dT="2022-07-12T14:24:07.14" personId="{68F4D2C8-D5CD-4CBA-A4DD-A6BD41D3A0D4}" id="{1F3AECDD-1B06-4368-B0FB-1A2F345BDE67}">
    <text>wrong concept, shoulc be Pregnancy "C0032961" instead</text>
  </threadedComment>
  <threadedComment ref="S44" dT="2022-07-07T18:52:17.31" personId="{68F4D2C8-D5CD-4CBA-A4DD-A6BD41D3A0D4}" id="{373133A8-B659-49A7-9D6D-B145F253A6CA}">
    <text>We might want to include "effect" into the list of stop words. Need to think about it</text>
  </threadedComment>
  <threadedComment ref="S55" dT="2022-07-07T18:54:52.85" personId="{68F4D2C8-D5CD-4CBA-A4DD-A6BD41D3A0D4}" id="{BC003A62-7DA9-4CC6-A1BA-9DCE3A79CCEC}">
    <text>"signature" already covered under "consent signed"</text>
  </threadedComment>
  <threadedComment ref="T61" dT="2022-07-12T14:11:52.91" personId="{68F4D2C8-D5CD-4CBA-A4DD-A6BD41D3A0D4}" id="{CFB5ECF1-F628-4911-8763-4B1D805D6FE9}">
    <text>a wrong concept</text>
  </threadedComment>
  <threadedComment ref="T62" dT="2022-07-12T14:12:00.05" personId="{68F4D2C8-D5CD-4CBA-A4DD-A6BD41D3A0D4}" id="{52D80508-E7B1-4EB4-B939-2B18C28E8A7E}">
    <text>a wrong concept</text>
  </threadedComment>
  <threadedComment ref="T65" dT="2022-07-07T18:55:20.88" personId="{68F4D2C8-D5CD-4CBA-A4DD-A6BD41D3A0D4}" id="{736985B0-3B1A-436B-84E4-79EB9BC46CDB}">
    <text>same as below</text>
  </threadedComment>
  <threadedComment ref="T72" dT="2022-07-12T14:10:56.96" personId="{68F4D2C8-D5CD-4CBA-A4DD-A6BD41D3A0D4}" id="{8C627ECD-C691-4E73-B21B-D2F374C6E728}">
    <text>same as the concept below</text>
  </threadedComment>
  <threadedComment ref="T84" dT="2022-07-07T18:56:11.31" personId="{68F4D2C8-D5CD-4CBA-A4DD-A6BD41D3A0D4}" id="{B6F933E6-2363-47D2-8EF7-8A907F61D19C}">
    <text>already covered by "C5203676"</text>
  </threadedComment>
  <threadedComment ref="T98" dT="2022-07-12T14:12:27.37" personId="{68F4D2C8-D5CD-4CBA-A4DD-A6BD41D3A0D4}" id="{E2C8DF02-A9F3-4610-81D6-3AE976301B76}">
    <text>a wrong concept</text>
  </threadedComment>
  <threadedComment ref="T107" dT="2022-07-07T18:58:06.22" personId="{68F4D2C8-D5CD-4CBA-A4DD-A6BD41D3A0D4}" id="{C5E9E3B8-9006-4167-9F30-B52EAD0169F5}">
    <text>that is a wrong concept which was picked because the word "tracing" included into domain name "COVID Testing &amp; Tracing"</text>
  </threadedComment>
  <threadedComment ref="T115" dT="2022-07-12T14:12:57.29" personId="{68F4D2C8-D5CD-4CBA-A4DD-A6BD41D3A0D4}" id="{462C82D4-20A6-430F-B28E-8E1EF855D2F6}">
    <text>that is a wrong concept which was picked because the word "tracing" included into domain name "COVID Testing &amp; Tracing"</text>
  </threadedComment>
  <threadedComment ref="T125" dT="2022-07-12T14:17:15.25" personId="{68F4D2C8-D5CD-4CBA-A4DD-A6BD41D3A0D4}" id="{50E8BB63-E5F0-42EC-8F61-DD1AA6CA42CB}">
    <text>This concept was included because "Disease Progression" is part of the domain name "Diagnosis &amp; Disease Progression"</text>
  </threadedComment>
  <threadedComment ref="T127" dT="2022-07-07T18:59:56.26" personId="{68F4D2C8-D5CD-4CBA-A4DD-A6BD41D3A0D4}" id="{4886A26C-ADA4-46B8-AEB9-CD0D66B55942}">
    <text>Self-Report (C2700446) would fit better</text>
  </threadedComment>
  <threadedComment ref="T140" dT="2022-07-07T19:02:10.89" personId="{68F4D2C8-D5CD-4CBA-A4DD-A6BD41D3A0D4}" id="{DE60274E-FB8E-4B53-8AC0-6427124F5BD2}">
    <text>was picked because the domain name is "housing and foof insecurity"</text>
  </threadedComment>
  <threadedComment ref="T153" dT="2022-07-12T14:17:38.67" personId="{68F4D2C8-D5CD-4CBA-A4DD-A6BD41D3A0D4}" id="{A84EB9FD-37C2-4861-8741-F209AF901615}">
    <text>wrong concept</text>
  </threadedComment>
  <threadedComment ref="T156" dT="2022-07-25T17:36:30.64" personId="{68F4D2C8-D5CD-4CBA-A4DD-A6BD41D3A0D4}" id="{4739A5E5-B770-47AD-BB15-622AA7869080}">
    <text>This concept does not actually fint into the CDE semantics.</text>
  </threadedComment>
  <threadedComment ref="T161" dT="2022-07-07T19:03:00.24" personId="{68F4D2C8-D5CD-4CBA-A4DD-A6BD41D3A0D4}" id="{9F4614CE-859B-4DFA-982A-6CF8981268EC}">
    <text>already covered by C5203676</text>
  </threadedComment>
  <threadedComment ref="T167" dT="2022-07-12T14:18:14.71" personId="{68F4D2C8-D5CD-4CBA-A4DD-A6BD41D3A0D4}" id="{8EB3AE13-B43A-4084-ABE1-959423359920}">
    <text>duplicate, should use "C5203676" instead</text>
  </threadedComment>
  <threadedComment ref="T193" dT="2022-07-25T16:45:33.16" personId="{68F4D2C8-D5CD-4CBA-A4DD-A6BD41D3A0D4}" id="{89E4B4B3-08A5-44CA-9909-60F61D244761}">
    <text>wrong concept</text>
  </threadedComment>
  <threadedComment ref="T194" dT="2022-07-25T16:46:29.37" personId="{68F4D2C8-D5CD-4CBA-A4DD-A6BD41D3A0D4}" id="{B261D126-B03B-41C1-86FA-2BD2A5EB845D}">
    <text>also a wrong concept, it was picked up way too often, we might want to add "person" to the stop word list</text>
  </threadedComment>
  <threadedComment ref="T234" dT="2022-07-07T19:08:30.96" personId="{68F4D2C8-D5CD-4CBA-A4DD-A6BD41D3A0D4}" id="{6DF3827E-8708-497F-871F-B214688A89A4}">
    <text>we don't need this one, because the semantics was already covered by C5244048</text>
  </threadedComment>
</ThreadedComments>
</file>

<file path=xl/threadedComments/threadedComment17.xml><?xml version="1.0" encoding="utf-8"?>
<ThreadedComments xmlns="http://schemas.microsoft.com/office/spreadsheetml/2018/threadedcomments" xmlns:x="http://schemas.openxmlformats.org/spreadsheetml/2006/main">
  <threadedComment ref="M3" dT="2022-07-25T16:22:36.33" personId="{68F4D2C8-D5CD-4CBA-A4DD-A6BD41D3A0D4}" id="{F5A6F6F7-F74E-4F7A-9215-E4F4C2BBC40D}">
    <text>there is also Person Name (C1547383) concept</text>
  </threadedComment>
  <threadedComment ref="N68" dT="2022-07-25T17:34:45.55" personId="{68F4D2C8-D5CD-4CBA-A4DD-A6BD41D3A0D4}" id="{2E3B127A-0410-439C-BD8F-C6C6C99AAC4A}">
    <text>this concept does not fint into CDE semantics</text>
  </threadedComment>
</ThreadedComments>
</file>

<file path=xl/threadedComments/threadedComment18.xml><?xml version="1.0" encoding="utf-8"?>
<ThreadedComments xmlns="http://schemas.microsoft.com/office/spreadsheetml/2018/threadedcomments" xmlns:x="http://schemas.openxmlformats.org/spreadsheetml/2006/main">
  <threadedComment ref="M8" dT="2022-07-27T13:52:14.66" personId="{68F4D2C8-D5CD-4CBA-A4DD-A6BD41D3A0D4}" id="{DB19C589-EC9B-468D-B84C-5962EC6C63AD}">
    <text>We don't need 2 concept "Now  C1948052" and "C0521116:CURRENT"</text>
  </threadedComment>
  <threadedComment ref="M12" dT="2022-07-27T13:52:14.66" personId="{68F4D2C8-D5CD-4CBA-A4DD-A6BD41D3A0D4}" id="{96CDC051-23DF-4DF1-94D2-36441352A7BB}">
    <text>We don't need 2 concept "Due Date  C2825543" and "C0521116:CURRENT"</text>
  </threadedComment>
  <threadedComment ref="N57" dT="2022-07-21T15:29:00.60" personId="{68F4D2C8-D5CD-4CBA-A4DD-A6BD41D3A0D4}" id="{BB103734-7440-406F-8F6D-10EA9CB13905}">
    <text>most likely we don't need either this or  C5244026, we need only one concept here</text>
  </threadedComment>
  <threadedComment ref="M61" dT="2022-08-08T21:44:02.05" personId="{68F4D2C8-D5CD-4CBA-A4DD-A6BD41D3A0D4}" id="{0436B14A-6094-4C5A-BE97-534EB9E18A19}">
    <text>not in NCI</text>
  </threadedComment>
  <threadedComment ref="N69" dT="2022-07-21T15:32:19.98" personId="{68F4D2C8-D5CD-4CBA-A4DD-A6BD41D3A0D4}" id="{A4F39ADD-9C8E-4340-9E06-4A0A06899EF5}">
    <text>I am not sure if this concept suits</text>
  </threadedComment>
  <threadedComment ref="N94" dT="2022-07-21T15:34:19.04" personId="{68F4D2C8-D5CD-4CBA-A4DD-A6BD41D3A0D4}" id="{815FF32C-9508-4AD9-A1BB-79266DB4DE13}">
    <text>wrong concept</text>
  </threadedComment>
  <threadedComment ref="Q109" dT="2022-08-08T21:45:44.57" personId="{68F4D2C8-D5CD-4CBA-A4DD-A6BD41D3A0D4}" id="{0891D3B4-FEA7-40B7-A42D-CD4A3315F03A}">
    <text>found manually</text>
  </threadedComment>
  <threadedComment ref="Q112" dT="2022-08-08T21:46:37.71" personId="{68F4D2C8-D5CD-4CBA-A4DD-A6BD41D3A0D4}" id="{457DCCA8-6108-4D15-886E-CFF321ABA7E6}">
    <text>found manually</text>
  </threadedComment>
  <threadedComment ref="N121" dT="2022-07-21T15:37:56.56" personId="{68F4D2C8-D5CD-4CBA-A4DD-A6BD41D3A0D4}" id="{92CCF77C-33D5-43C6-B958-C91974D1C152}">
    <text>wrong concept. May be "Used by (C1273517)" or "Apply (C4048755)" would fit better</text>
  </threadedComment>
  <threadedComment ref="N142" dT="2022-07-25T16:49:06.20" personId="{68F4D2C8-D5CD-4CBA-A4DD-A6BD41D3A0D4}" id="{BE3911D0-CF02-46E5-A81A-7AC3B629410C}">
    <text>a wrong concept</text>
  </threadedComment>
  <threadedComment ref="N145" dT="2022-07-21T15:44:07.16" personId="{68F4D2C8-D5CD-4CBA-A4DD-A6BD41D3A0D4}" id="{C82583D9-1877-4AFA-A761-62F43D6CEAC5}">
    <text>teh same as above</text>
  </threadedComment>
</ThreadedComments>
</file>

<file path=xl/threadedComments/threadedComment19.xml><?xml version="1.0" encoding="utf-8"?>
<ThreadedComments xmlns="http://schemas.microsoft.com/office/spreadsheetml/2018/threadedcomments" xmlns:x="http://schemas.openxmlformats.org/spreadsheetml/2006/main">
  <threadedComment ref="L188" dT="2022-08-08T16:09:54.75" personId="{68F4D2C8-D5CD-4CBA-A4DD-A6BD41D3A0D4}" id="{FC6C011E-B7B6-4204-9C9E-7B5280F4C38E}">
    <text>we might want to add "occurence" to the list of stop words</text>
  </threadedComment>
  <threadedComment ref="K190" dT="2022-08-08T16:10:29.34" personId="{68F4D2C8-D5CD-4CBA-A4DD-A6BD41D3A0D4}" id="{866B4F94-6E33-4A48-8D1A-B7E4F2FA1554}">
    <text>All mappings provided for this CDE are far from perfect</text>
  </threadedComment>
  <threadedComment ref="K195" dT="2022-08-08T16:10:34.55" personId="{68F4D2C8-D5CD-4CBA-A4DD-A6BD41D3A0D4}" id="{7BD2E863-4F97-4418-92DD-C356020399E6}">
    <text>All mappings provided for this CDE are far from perfect</text>
  </threadedComment>
</ThreadedComments>
</file>

<file path=xl/threadedComments/threadedComment2.xml><?xml version="1.0" encoding="utf-8"?>
<ThreadedComments xmlns="http://schemas.microsoft.com/office/spreadsheetml/2018/threadedcomments" xmlns:x="http://schemas.openxmlformats.org/spreadsheetml/2006/main">
  <threadedComment ref="C44" dT="2022-08-03T17:54:36.34" personId="{68F4D2C8-D5CD-4CBA-A4DD-A6BD41D3A0D4}" id="{B6E799C0-F276-484F-B337-D97AF8F1366E}">
    <text>I don't think we really need this one</text>
  </threadedComment>
  <threadedComment ref="D44" dT="2022-08-24T14:13:58.27" personId="{68F4D2C8-D5CD-4CBA-A4DD-A6BD41D3A0D4}" id="{5EE4C175-CCFF-413D-A95F-599F7BDA0392}">
    <text>I don't think we really need this one</text>
  </threadedComment>
  <threadedComment ref="C45" dT="2022-08-03T17:54:36.34" personId="{68F4D2C8-D5CD-4CBA-A4DD-A6BD41D3A0D4}" id="{CCD62AAA-AC45-454C-9AB1-FE577B3C671E}">
    <text>I don't think we really need this one</text>
  </threadedComment>
  <threadedComment ref="D45" dT="2022-08-24T14:13:58.27" personId="{68F4D2C8-D5CD-4CBA-A4DD-A6BD41D3A0D4}" id="{E162F26B-765D-492B-A345-74A67F692141}">
    <text>I don't think we really need this one</text>
  </threadedComment>
  <threadedComment ref="C46" dT="2022-08-03T17:54:36.34" personId="{68F4D2C8-D5CD-4CBA-A4DD-A6BD41D3A0D4}" id="{4E4D5FEE-A2A3-49CC-921B-C33081DD2D11}">
    <text>I don't think we really need this one</text>
  </threadedComment>
  <threadedComment ref="D46" dT="2022-08-24T14:13:58.27" personId="{68F4D2C8-D5CD-4CBA-A4DD-A6BD41D3A0D4}" id="{75CF2CCC-D659-4CF6-9037-D286BB479406}">
    <text>I don't think we really need this one</text>
  </threadedComment>
  <threadedComment ref="C47" dT="2022-08-03T17:54:36.34" personId="{68F4D2C8-D5CD-4CBA-A4DD-A6BD41D3A0D4}" id="{21FBF453-3FB5-49DC-A3CE-59FB40BFDBB2}">
    <text>I don't think we really need this one</text>
  </threadedComment>
  <threadedComment ref="D47" dT="2022-08-24T14:17:38.43" personId="{68F4D2C8-D5CD-4CBA-A4DD-A6BD41D3A0D4}" id="{443284AF-0BAE-4C28-B571-9920BD482560}">
    <text>I don't think we really need this one</text>
  </threadedComment>
  <threadedComment ref="D104" dT="2022-08-23T15:22:27.14" personId="{68F4D2C8-D5CD-4CBA-A4DD-A6BD41D3A0D4}" id="{6A9A3178-52E8-49D7-A9B7-9AD84EBC4206}">
    <text>found manually</text>
  </threadedComment>
  <threadedComment ref="D109" dT="2022-08-23T15:20:47.18" personId="{68F4D2C8-D5CD-4CBA-A4DD-A6BD41D3A0D4}" id="{89684BA7-53DE-4D7E-8984-D2E43E69B60A}">
    <text>Found manually</text>
  </threadedComment>
  <threadedComment ref="D110" dT="2022-08-23T15:21:22.76" personId="{68F4D2C8-D5CD-4CBA-A4DD-A6BD41D3A0D4}" id="{A4C09756-C82F-4D97-97C6-8AA6133306A0}">
    <text>found manually. Apparently there is no "Hearing Disability" concept in NCIt</text>
  </threadedComment>
  <threadedComment ref="C140" dT="2022-08-03T18:25:49.21" personId="{68F4D2C8-D5CD-4CBA-A4DD-A6BD41D3A0D4}" id="{B9C01509-ABAB-4E8F-B4C2-6341C03B3D73}">
    <text>I don't think we should use this concept</text>
  </threadedComment>
  <threadedComment ref="C175" dT="2022-08-03T17:55:39.73" personId="{68F4D2C8-D5CD-4CBA-A4DD-A6BD41D3A0D4}" id="{61576E62-7336-4598-83D8-B69342F7A99E}">
    <text>Does not really fit. This concept was included because of teh domain name.</text>
  </threadedComment>
  <threadedComment ref="C176" dT="2022-08-03T17:55:39.73" personId="{68F4D2C8-D5CD-4CBA-A4DD-A6BD41D3A0D4}" id="{41701814-4D98-4C48-9EB9-CD9F167239E4}">
    <text>Does not really fit. This concept was included because of teh domain name.</text>
  </threadedComment>
  <threadedComment ref="D176" dT="2022-08-24T14:12:49.09" personId="{68F4D2C8-D5CD-4CBA-A4DD-A6BD41D3A0D4}" id="{07796F6C-5FAD-4D8F-8ADF-81244FFD64DB}">
    <text>Does not really fit. This concept was included because of teh domain name.</text>
  </threadedComment>
  <threadedComment ref="C177" dT="2022-08-03T17:55:39.73" personId="{68F4D2C8-D5CD-4CBA-A4DD-A6BD41D3A0D4}" id="{CB19E402-3CD8-4726-8C9C-178BF1B3DEFC}">
    <text>Does not really fit. This concept was included because of teh domain name.</text>
  </threadedComment>
  <threadedComment ref="D177" dT="2022-08-24T14:13:00.30" personId="{68F4D2C8-D5CD-4CBA-A4DD-A6BD41D3A0D4}" id="{CEF288BD-0F33-4CAE-B409-EC71F127BA06}">
    <text>Does not really fit. This concept was included because of teh domain name.</text>
  </threadedComment>
  <threadedComment ref="C178" dT="2022-08-03T17:55:39.73" personId="{68F4D2C8-D5CD-4CBA-A4DD-A6BD41D3A0D4}" id="{7652D67A-B329-4730-8352-FC5CBD0E2A09}">
    <text>Does not really fit. This concept was included because of teh domain name.</text>
  </threadedComment>
  <threadedComment ref="D178" dT="2022-08-24T14:13:17.82" personId="{68F4D2C8-D5CD-4CBA-A4DD-A6BD41D3A0D4}" id="{35B6F432-6EA6-4A6E-93AC-4ABDBD861264}">
    <text>Does not really fit. This concept was included because of teh domain name.</text>
  </threadedComment>
  <threadedComment ref="C179" dT="2022-08-03T17:55:39.73" personId="{68F4D2C8-D5CD-4CBA-A4DD-A6BD41D3A0D4}" id="{77854589-995F-4435-9D38-ED92102EFD2F}">
    <text>Does not really fit. This concept was included because of teh domain name.</text>
  </threadedComment>
  <threadedComment ref="D179" dT="2022-08-24T14:13:22.39" personId="{68F4D2C8-D5CD-4CBA-A4DD-A6BD41D3A0D4}" id="{D5EB2D1C-BBC1-40CD-A26C-2C17F9D270A5}">
    <text>Does not really fit. This concept was included because of teh domain name.</text>
  </threadedComment>
  <threadedComment ref="C183" dT="2022-08-03T17:55:39.73" personId="{68F4D2C8-D5CD-4CBA-A4DD-A6BD41D3A0D4}" id="{3CDF4842-1769-4D1E-BF33-58E46C46987E}">
    <text>Does not really fit. This concept was included because of teh domain name.</text>
  </threadedComment>
  <threadedComment ref="D183" dT="2022-08-24T14:13:27.28" personId="{68F4D2C8-D5CD-4CBA-A4DD-A6BD41D3A0D4}" id="{D2EE65F7-616B-435B-86A2-369AEDACAAC0}">
    <text>Does not really fit. This concept was included because of teh domain name.</text>
  </threadedComment>
  <threadedComment ref="C184" dT="2022-08-03T17:55:39.73" personId="{68F4D2C8-D5CD-4CBA-A4DD-A6BD41D3A0D4}" id="{7B7888EB-4C41-4EB4-B531-88C96DBA1E82}">
    <text>Does not really fit. This concept was included because of teh domain name.</text>
  </threadedComment>
  <threadedComment ref="D184" dT="2022-08-24T14:13:37.65" personId="{68F4D2C8-D5CD-4CBA-A4DD-A6BD41D3A0D4}" id="{077A32D2-2E7E-445D-9862-D40D05500748}">
    <text>Does not really fit. This concept was included because of teh domain name.</text>
  </threadedComment>
  <threadedComment ref="C185" dT="2022-08-03T17:55:39.73" personId="{68F4D2C8-D5CD-4CBA-A4DD-A6BD41D3A0D4}" id="{B3B76EF4-95CA-4C27-8734-2D4571410708}">
    <text>Does not really fit. This concept was included because of teh domain name.</text>
  </threadedComment>
  <threadedComment ref="D185" dT="2022-08-24T14:14:16.30" personId="{68F4D2C8-D5CD-4CBA-A4DD-A6BD41D3A0D4}" id="{43850219-4B0C-41DD-900A-13323D8BE4E3}">
    <text>Does not really fit. This concept was included because of teh domain name.</text>
  </threadedComment>
  <threadedComment ref="C186" dT="2022-08-03T17:55:39.73" personId="{68F4D2C8-D5CD-4CBA-A4DD-A6BD41D3A0D4}" id="{B8EAAD3C-3A01-4290-BBE3-AD76649EDA72}">
    <text>Does not really fit. This concept was included because of teh domain name.</text>
  </threadedComment>
  <threadedComment ref="D186" dT="2022-08-24T14:12:49.09" personId="{68F4D2C8-D5CD-4CBA-A4DD-A6BD41D3A0D4}" id="{40CED820-AECC-46A9-AE8B-2D94C03F30A6}">
    <text>Does not really fit. This concept was included because of teh domain name.</text>
  </threadedComment>
  <threadedComment ref="D189" dT="2022-08-24T13:56:22.48" personId="{68F4D2C8-D5CD-4CBA-A4DD-A6BD41D3A0D4}" id="{DF06C79A-B527-4BB1-BEB5-B7CCDC5E996D}">
    <text>Found manually in NCIt</text>
  </threadedComment>
  <threadedComment ref="D190" dT="2022-08-24T13:56:15.61" personId="{68F4D2C8-D5CD-4CBA-A4DD-A6BD41D3A0D4}" id="{EE7D5066-B044-4427-81DE-92B7989F9F2B}">
    <text>Found manually in NCIt</text>
  </threadedComment>
  <threadedComment ref="D191" dT="2022-08-09T16:55:12.30" personId="{68F4D2C8-D5CD-4CBA-A4DD-A6BD41D3A0D4}" id="{B683A834-0967-4109-B0A5-C95F47662AD1}">
    <text>found manually</text>
  </threadedComment>
  <threadedComment ref="C255" dT="2022-08-03T17:27:58.79" personId="{68F4D2C8-D5CD-4CBA-A4DD-A6BD41D3A0D4}" id="{CACC463F-F759-4B1E-9BDC-8D38FBE2B9FF}">
    <text>"Occurrence Indicator" was later included into the stop word list</text>
  </threadedComment>
  <threadedComment ref="D255" dT="2022-08-24T14:17:18.50" personId="{68F4D2C8-D5CD-4CBA-A4DD-A6BD41D3A0D4}" id="{EDAE5DE8-CBC2-4072-A00F-A23A90776410}">
    <text>"Occurrence Indicator" was later included into the stop word list</text>
  </threadedComment>
  <threadedComment ref="C279" dT="2022-08-03T17:36:30.15" personId="{68F4D2C8-D5CD-4CBA-A4DD-A6BD41D3A0D4}" id="{E21A942B-0F81-4C16-8D9C-57703F207EC1}">
    <text>Most likely this CDE get mapped to "Health Literacy (C176259)" because of its keywords</text>
  </threadedComment>
  <threadedComment ref="D279" dT="2022-08-24T14:17:10.21" personId="{68F4D2C8-D5CD-4CBA-A4DD-A6BD41D3A0D4}" id="{428E2693-82BB-4D08-BE53-C5465DE88F19}">
    <text>Most likely this CDE get mapped to "Health Literacy (C176259)" because of its keywords</text>
  </threadedComment>
  <threadedComment ref="C281" dT="2022-08-03T17:36:30.15" personId="{68F4D2C8-D5CD-4CBA-A4DD-A6BD41D3A0D4}" id="{8D3B78A5-7A1D-4DEC-8B62-C3201968CAD4}">
    <text>Most likely this CDE get mapped to "Health Literacy (C176259)" because of its keywords</text>
  </threadedComment>
  <threadedComment ref="D281" dT="2022-08-24T14:17:10.21" personId="{68F4D2C8-D5CD-4CBA-A4DD-A6BD41D3A0D4}" id="{57A91739-59FF-4DA6-845A-83AD7DA3236D}">
    <text>Most likely this CDE get mapped to "Health Literacy (C176259)" because of its keywords</text>
  </threadedComment>
  <threadedComment ref="D325" dT="2022-08-24T14:18:17.63" personId="{68F4D2C8-D5CD-4CBA-A4DD-A6BD41D3A0D4}" id="{C9A1CA90-3FB9-4E5C-B4CA-CE03AB776596}">
    <text>This concept was picket because it is part of the domain name.</text>
  </threadedComment>
  <threadedComment ref="C326" dT="2022-08-03T18:33:29.48" personId="{68F4D2C8-D5CD-4CBA-A4DD-A6BD41D3A0D4}" id="{A60AA8D4-5D82-44B3-9C78-C0909896B978}">
    <text>This concept was picket because it is part of the domain name. It was actually excluded from the final mapping.</text>
  </threadedComment>
  <threadedComment ref="D326" dT="2022-08-24T14:18:17.63" personId="{68F4D2C8-D5CD-4CBA-A4DD-A6BD41D3A0D4}" id="{F7C6D5FC-716F-46EC-A184-D1E64686A12F}">
    <text>This concept was picket because it is part of the domain name.</text>
  </threadedComment>
  <threadedComment ref="C331" dT="2022-08-03T18:36:50.62" personId="{68F4D2C8-D5CD-4CBA-A4DD-A6BD41D3A0D4}" id="{70E3927B-CA87-4376-8020-BBF2D9DF568A}">
    <text>Because MetaMap often maps "person" to "Person Observer (C2347489)" instead of Persons (C0027361). "person" was included in the stop word list as a conditional stop word.</text>
  </threadedComment>
  <threadedComment ref="D331" dT="2022-08-24T14:16:06.49" personId="{68F4D2C8-D5CD-4CBA-A4DD-A6BD41D3A0D4}" id="{C2336E7B-C33B-4E62-B52E-390A0499CF3A}">
    <text>Because MetaMap often maps "person" to "Person Observer (C2347489)" instead of Persons (C0027361). "person" was included in the stop word list as a conditional stop word. That is nt the best solution though. We might want as well create a "cheat sheet" for cases like this.</text>
  </threadedComment>
  <threadedComment ref="C332" dT="2022-08-29T18:20:47.55" personId="{68F4D2C8-D5CD-4CBA-A4DD-A6BD41D3A0D4}" id="{90EDF916-B7D4-4356-9A5B-1358E38A87C7}">
    <text>found and added manually</text>
  </threadedComment>
  <threadedComment ref="D332" dT="2022-08-29T18:21:01.66" personId="{68F4D2C8-D5CD-4CBA-A4DD-A6BD41D3A0D4}" id="{79A63D3A-CDE2-4597-A1EA-0C6E77B3F503}">
    <text>found and added manually</text>
  </threadedComment>
  <threadedComment ref="C361" dT="2022-08-29T18:16:13.57" personId="{68F4D2C8-D5CD-4CBA-A4DD-A6BD41D3A0D4}" id="{82CBF6B4-7CEB-44A9-B2EA-7C7FEDB9DC4B}">
    <text>found manually</text>
  </threadedComment>
  <threadedComment ref="D361" dT="2022-08-29T18:19:32.07" personId="{68F4D2C8-D5CD-4CBA-A4DD-A6BD41D3A0D4}" id="{60D31C62-62BF-470D-88C0-29A8D74306EC}">
    <text>found manually</text>
  </threadedComment>
  <threadedComment ref="C376" dT="2022-08-03T18:39:43.06" personId="{68F4D2C8-D5CD-4CBA-A4DD-A6BD41D3A0D4}" id="{482AFE36-99EE-4DBD-9577-D61AAF422F4E}">
    <text>was excluded from the final mapping</text>
  </threadedComment>
  <threadedComment ref="D376" dT="2022-08-24T14:18:53.45" personId="{68F4D2C8-D5CD-4CBA-A4DD-A6BD41D3A0D4}" id="{91B116B3-9DEC-4D94-BC7A-74969901EB72}">
    <text>was excluded from the final mapping</text>
  </threadedComment>
  <threadedComment ref="C377" dT="2022-08-03T18:42:52.83" personId="{68F4D2C8-D5CD-4CBA-A4DD-A6BD41D3A0D4}" id="{9D2D1DBD-A4EA-4CE2-B755-EA203AC6909C}">
    <text>was included because it is part of the domain name. Does not really fit</text>
  </threadedComment>
  <threadedComment ref="D377" dT="2022-08-24T14:15:10.61" personId="{68F4D2C8-D5CD-4CBA-A4DD-A6BD41D3A0D4}" id="{8EA1C162-74BC-4A9F-B764-761BE7CABD2A}">
    <text>was included because it is part of the domain name. Does not really fit</text>
  </threadedComment>
  <threadedComment ref="C378" dT="2022-08-03T18:42:52.83" personId="{68F4D2C8-D5CD-4CBA-A4DD-A6BD41D3A0D4}" id="{53986CF0-023C-4659-B7BD-D47E82AB345D}">
    <text>was included because it is part of the domain name. Does not really fit</text>
  </threadedComment>
  <threadedComment ref="D378" dT="2022-08-24T14:15:10.61" personId="{68F4D2C8-D5CD-4CBA-A4DD-A6BD41D3A0D4}" id="{30D50DC9-9CAA-4908-8A88-F823C2BF82E1}">
    <text>was included because it is part of the domain name. Does not really fit</text>
  </threadedComment>
  <threadedComment ref="D380" dT="2022-08-23T15:21:57.56" personId="{68F4D2C8-D5CD-4CBA-A4DD-A6BD41D3A0D4}" id="{9125C186-0149-48B1-AB5B-E3BBD2336E45}">
    <text>found manuallyfound manually</text>
  </threadedComment>
  <threadedComment ref="D381" dT="2022-08-23T15:22:13.47" personId="{68F4D2C8-D5CD-4CBA-A4DD-A6BD41D3A0D4}" id="{F9B2E5F9-08E4-4CE9-BFE6-9B6809BBC7FF}">
    <text>found manually</text>
  </threadedComment>
  <threadedComment ref="D382" dT="2022-08-23T15:21:05.94" personId="{68F4D2C8-D5CD-4CBA-A4DD-A6BD41D3A0D4}" id="{794032CC-06A3-4C26-839B-E005D379A45E}">
    <text>Found manually</text>
  </threadedComment>
  <threadedComment ref="D383" dT="2022-08-23T15:22:06.05" personId="{68F4D2C8-D5CD-4CBA-A4DD-A6BD41D3A0D4}" id="{BCF3E85E-0A06-4231-860D-C11903F3C3E7}">
    <text>found manually</text>
  </threadedComment>
  <threadedComment ref="D400" dT="2022-08-24T13:56:07.46" personId="{68F4D2C8-D5CD-4CBA-A4DD-A6BD41D3A0D4}" id="{4F4B95C9-7E55-4987-89BD-C97E2B85357C}">
    <text>Found manually in NCIt</text>
  </threadedComment>
  <threadedComment ref="D412" dT="2022-08-23T15:22:41.39" personId="{68F4D2C8-D5CD-4CBA-A4DD-A6BD41D3A0D4}" id="{C5285E44-1DCB-4B38-8700-A8A851516968}">
    <text>found manually</text>
  </threadedComment>
  <threadedComment ref="D413" dT="2022-08-23T15:23:28.89" personId="{68F4D2C8-D5CD-4CBA-A4DD-A6BD41D3A0D4}" id="{DA92B84E-224A-4F7F-87BA-4564AFFEC46F}">
    <text>found manually</text>
  </threadedComment>
  <threadedComment ref="D479" dT="2022-08-23T15:22:19.95" personId="{68F4D2C8-D5CD-4CBA-A4DD-A6BD41D3A0D4}" id="{EA765CF1-885E-4FAE-9104-ECC381FE1417}">
    <text>found manually</text>
  </threadedComment>
  <threadedComment ref="D573" dT="2022-08-23T15:22:51.08" personId="{68F4D2C8-D5CD-4CBA-A4DD-A6BD41D3A0D4}" id="{A89341A3-9ABF-4D27-9035-D56DE4A4C97B}">
    <text>found manually</text>
  </threadedComment>
  <threadedComment ref="C607" dT="2022-08-03T18:31:09.58" personId="{68F4D2C8-D5CD-4CBA-A4DD-A6BD41D3A0D4}" id="{A6B52498-7C7C-489B-808A-9898FA3AEA2B}">
    <text>Found manually, I am not sure if we should use this  one.</text>
  </threadedComment>
  <threadedComment ref="D607" dT="2022-08-24T14:18:34.97" personId="{68F4D2C8-D5CD-4CBA-A4DD-A6BD41D3A0D4}" id="{866888CE-6149-4406-8AD5-7412EC6EECB0}">
    <text>Found manually, I am not sure if we should use this  one.</text>
  </threadedComment>
  <threadedComment ref="D614" dT="2022-08-24T13:55:59.45" personId="{68F4D2C8-D5CD-4CBA-A4DD-A6BD41D3A0D4}" id="{548DB058-DF9F-44F8-ABEC-A6905D91BF91}">
    <text>Found manually in NCIt</text>
  </threadedComment>
  <threadedComment ref="C663" dT="2022-09-27T18:31:12.81" personId="{68F4D2C8-D5CD-4CBA-A4DD-A6BD41D3A0D4}" id="{CABF45B7-5E9C-48E0-9796-53243889792A}">
    <text>found manually</text>
  </threadedComment>
  <threadedComment ref="C664" dT="2022-09-27T18:31:12.81" personId="{68F4D2C8-D5CD-4CBA-A4DD-A6BD41D3A0D4}" id="{88CBCB41-55A5-45F9-83CF-11AC4929BAFF}">
    <text>found manually</text>
  </threadedComment>
  <threadedComment ref="C665" dT="2022-09-27T18:31:12.81" personId="{68F4D2C8-D5CD-4CBA-A4DD-A6BD41D3A0D4}" id="{75CDC1A1-9C5B-408E-91E6-54B7486A99F1}">
    <text>found manually</text>
  </threadedComment>
  <threadedComment ref="D693" dT="2022-08-24T13:55:33.96" personId="{68F4D2C8-D5CD-4CBA-A4DD-A6BD41D3A0D4}" id="{A64328E6-67B5-469F-A319-91FF4016D55A}">
    <text>Found manually in NCIt</text>
  </threadedComment>
  <threadedComment ref="D694" dT="2022-08-24T13:55:40.83" personId="{68F4D2C8-D5CD-4CBA-A4DD-A6BD41D3A0D4}" id="{AC1A5A26-E033-4F49-9EF6-9C171D9853CE}">
    <text>Found manually in NCIt</text>
  </threadedComment>
  <threadedComment ref="D695" dT="2022-08-24T13:55:49.29" personId="{68F4D2C8-D5CD-4CBA-A4DD-A6BD41D3A0D4}" id="{8F182950-5279-48B3-B450-372937126F2C}">
    <text>Found manually in NCIt</text>
  </threadedComment>
  <threadedComment ref="A723" dT="2022-08-03T17:22:36.38" personId="{68F4D2C8-D5CD-4CBA-A4DD-A6BD41D3A0D4}" id="{F9D21D64-E979-4E31-B4D8-439B23B5BBE9}">
    <text>This concept does not really fit, if one looks at the full hierarchy</text>
  </threadedComment>
  <threadedComment ref="D723" dT="2022-08-24T14:16:38.03" personId="{68F4D2C8-D5CD-4CBA-A4DD-A6BD41D3A0D4}" id="{F2383D5E-2F59-4EDF-960F-B7D36C3FB6C8}">
    <text>This concept does not really fit, if one looks at the full hierarchy</text>
  </threadedComment>
</ThreadedComments>
</file>

<file path=xl/threadedComments/threadedComment20.xml><?xml version="1.0" encoding="utf-8"?>
<ThreadedComments xmlns="http://schemas.microsoft.com/office/spreadsheetml/2018/threadedcomments" xmlns:x="http://schemas.openxmlformats.org/spreadsheetml/2006/main">
  <threadedComment ref="N10" dT="2022-07-27T13:52:14.66" personId="{68F4D2C8-D5CD-4CBA-A4DD-A6BD41D3A0D4}" id="{0B1C836B-D96A-4A40-97A8-86ECC9A5BC84}">
    <text>We don't need 2 concept "Now  C1948052" and "C0521116:CURRENT"</text>
  </threadedComment>
  <threadedComment ref="N15" dT="2022-07-27T13:52:14.66" personId="{68F4D2C8-D5CD-4CBA-A4DD-A6BD41D3A0D4}" id="{B4426AA3-956B-4FD4-BE02-2E0B8FE1B69F}">
    <text>We don't need 2 concept "Due Date  C2825543" and "C0521116:CURRENT"</text>
  </threadedComment>
  <threadedComment ref="O50" dT="2022-08-10T14:28:43.57" personId="{68F4D2C8-D5CD-4CBA-A4DD-A6BD41D3A0D4}" id="{8C2D49D5-BD10-4AE3-B10A-6413E8FD980A}">
    <text>do not need this concept since wealready have C0021430</text>
  </threadedComment>
  <threadedComment ref="O51" dT="2022-08-10T14:29:22.80" personId="{68F4D2C8-D5CD-4CBA-A4DD-A6BD41D3A0D4}" id="{DF3594ED-A32F-4D7A-8FFA-3A865C157A3D}">
    <text>do not need this concept since we have C0021430</text>
  </threadedComment>
  <threadedComment ref="O70" dT="2022-07-21T15:29:00.60" personId="{68F4D2C8-D5CD-4CBA-A4DD-A6BD41D3A0D4}" id="{5AFDAF8C-1D80-4D7A-A936-DB4FB6537E1B}">
    <text>most likely we don't need either this or  C5244026, we need only one concept here</text>
  </threadedComment>
  <threadedComment ref="O83" dT="2022-07-21T15:32:19.98" personId="{68F4D2C8-D5CD-4CBA-A4DD-A6BD41D3A0D4}" id="{0465E3F3-FC20-47E8-8197-CE38ACD5ED0D}">
    <text>I am not sure if this concept suits</text>
  </threadedComment>
  <threadedComment ref="O102" dT="2022-08-10T13:54:43.37" personId="{68F4D2C8-D5CD-4CBA-A4DD-A6BD41D3A0D4}" id="{FCEF3222-A009-4D58-98CD-64E421D917CC}">
    <text>does not really fit</text>
  </threadedComment>
  <threadedComment ref="O117" dT="2022-07-21T15:34:19.04" personId="{68F4D2C8-D5CD-4CBA-A4DD-A6BD41D3A0D4}" id="{3678B6C1-198D-4737-B13B-CD52B9C39157}">
    <text>wrong concept</text>
  </threadedComment>
  <threadedComment ref="O147" dT="2022-08-10T14:30:23.07" personId="{68F4D2C8-D5CD-4CBA-A4DD-A6BD41D3A0D4}" id="{44415EF3-D1D9-48D0-B8C1-5DF622242CAB}">
    <text>does not really fit</text>
  </threadedComment>
  <threadedComment ref="O148" dT="2022-08-10T14:30:33.01" personId="{68F4D2C8-D5CD-4CBA-A4DD-A6BD41D3A0D4}" id="{F229B1F5-65D9-4311-A453-8D92C737528E}">
    <text>does not really fit</text>
  </threadedComment>
  <threadedComment ref="O157" dT="2022-07-21T15:37:56.56" personId="{68F4D2C8-D5CD-4CBA-A4DD-A6BD41D3A0D4}" id="{C283166D-5018-4390-A760-F8BF46AC94A7}">
    <text>wrong concept. May be "Used by (C1273517)" or "Apply (C4048755)" would fit better</text>
  </threadedComment>
  <threadedComment ref="O176" dT="2022-08-10T14:00:03.65" personId="{68F4D2C8-D5CD-4CBA-A4DD-A6BD41D3A0D4}" id="{F720EC2B-C1A5-473D-B97B-316297CA3658}">
    <text>does not really fit</text>
  </threadedComment>
  <threadedComment ref="O180" dT="2022-07-25T16:49:06.20" personId="{68F4D2C8-D5CD-4CBA-A4DD-A6BD41D3A0D4}" id="{A7168C05-F5A1-4F76-BFEC-26F23E941D03}">
    <text>a wrong concept</text>
  </threadedComment>
  <threadedComment ref="O216" dT="2022-08-10T14:31:28.42" personId="{68F4D2C8-D5CD-4CBA-A4DD-A6BD41D3A0D4}" id="{5FDA80DF-D9CE-4D2A-8832-35D021F85E5C}">
    <text>we need only one, either this one or C0013227</text>
  </threadedComment>
  <threadedComment ref="O220" dT="2022-08-10T14:32:26.30" personId="{68F4D2C8-D5CD-4CBA-A4DD-A6BD41D3A0D4}" id="{665FA541-CEEC-44B6-909B-E1200A329A4E}">
    <text>does not fit</text>
  </threadedComment>
  <threadedComment ref="O224" dT="2022-08-10T14:31:28.42" personId="{68F4D2C8-D5CD-4CBA-A4DD-A6BD41D3A0D4}" id="{B401B229-A704-4F5A-9D98-D83FD2951080}">
    <text>we need only one, either this one or C0013227</text>
  </threadedComment>
  <threadedComment ref="O228" dT="2022-08-10T14:32:42.64" personId="{68F4D2C8-D5CD-4CBA-A4DD-A6BD41D3A0D4}" id="{D6E91219-4809-42FA-B0E0-85A58A02F4C9}">
    <text>does not really fit</text>
  </threadedComment>
</ThreadedComments>
</file>

<file path=xl/threadedComments/threadedComment21.xml><?xml version="1.0" encoding="utf-8"?>
<ThreadedComments xmlns="http://schemas.microsoft.com/office/spreadsheetml/2018/threadedcomments" xmlns:x="http://schemas.openxmlformats.org/spreadsheetml/2006/main">
  <threadedComment ref="N25" dT="2022-07-07T18:49:50.51" personId="{68F4D2C8-D5CD-4CBA-A4DD-A6BD41D3A0D4}" id="{D3C5D4A4-4F65-4324-B302-F416F31E06D7}">
    <text>This concept was included because "demographics" was for some reason included into keywords</text>
  </threadedComment>
  <threadedComment ref="N28" dT="2022-07-25T20:22:58.46" personId="{68F4D2C8-D5CD-4CBA-A4DD-A6BD41D3A0D4}" id="{5ADCDAB9-BAD3-41F5-857F-31BC8DAEC658}">
    <text>This concept does not have a definition in UMLS. Does not really help.</text>
  </threadedComment>
  <threadedComment ref="N30" dT="2022-07-25T20:22:58.46" personId="{68F4D2C8-D5CD-4CBA-A4DD-A6BD41D3A0D4}" id="{6B89610F-4FEB-4EC7-9214-3CC584E8B04E}">
    <text>This concept does not have a definition in UMLS. Does not really help.</text>
  </threadedComment>
  <threadedComment ref="N34" dT="2022-07-12T14:24:07.14" personId="{68F4D2C8-D5CD-4CBA-A4DD-A6BD41D3A0D4}" id="{390E3605-4ADE-47FC-A99A-31813C718B0F}">
    <text>wrong concept, shoulc be Pregnancy "C0032961" instead</text>
  </threadedComment>
  <threadedComment ref="N35" dT="2022-07-25T20:22:58.46" personId="{68F4D2C8-D5CD-4CBA-A4DD-A6BD41D3A0D4}" id="{F741D27B-08FB-4799-942E-43081588C385}">
    <text>This concept does not have a definition in UMLS. Does not really help.</text>
  </threadedComment>
  <threadedComment ref="N53" dT="2022-07-25T20:38:14.93" personId="{68F4D2C8-D5CD-4CBA-A4DD-A6BD41D3A0D4}" id="{6B4AA027-A1AE-4575-A3DB-0D6922E4E7DF}">
    <text>There is also Parental employment (C1820505) and Maternal employment (C4062906) concepts in UMLS</text>
  </threadedComment>
  <threadedComment ref="M81" dT="2022-07-07T18:52:17.31" personId="{68F4D2C8-D5CD-4CBA-A4DD-A6BD41D3A0D4}" id="{D5C18DCD-FBBD-4541-9343-3016F45DB5D1}">
    <text>This concept does not fit into teh CDE semantics. We might want to include "effect" into the list of stop words. Need to think about it</text>
  </threadedComment>
  <threadedComment ref="N86" dT="2022-07-25T17:53:28.77" personId="{68F4D2C8-D5CD-4CBA-A4DD-A6BD41D3A0D4}" id="{984C7146-4CA2-4D01-8DA6-2D9318279AA4}">
    <text>it looks like this one is the best fitting concept</text>
  </threadedComment>
  <threadedComment ref="M106" dT="2022-07-07T18:54:52.85" personId="{68F4D2C8-D5CD-4CBA-A4DD-A6BD41D3A0D4}" id="{A3524984-2920-46AA-B078-BF225DD541D7}">
    <text>"signature" already covered under "consent signed"</text>
  </threadedComment>
  <threadedComment ref="M113" dT="2022-07-25T17:28:55.06" personId="{68F4D2C8-D5CD-4CBA-A4DD-A6BD41D3A0D4}" id="{CB8F1D04-58E6-436E-A083-3792E76D4E9E}">
    <text>It is already covered by C2985782. Don't need  this concept here.</text>
  </threadedComment>
  <threadedComment ref="M114" dT="2022-07-25T17:29:23.52" personId="{68F4D2C8-D5CD-4CBA-A4DD-A6BD41D3A0D4}" id="{8ED0A43E-CA96-43D1-A82E-D30C981F43B3}">
    <text>It is already covered by C2985782. Don't need  this concept here.</text>
  </threadedComment>
  <threadedComment ref="N116" dT="2022-07-12T14:11:52.91" personId="{68F4D2C8-D5CD-4CBA-A4DD-A6BD41D3A0D4}" id="{BE177C00-BAF6-4C21-9CE3-6F54CC81BED5}">
    <text>a wrong concept</text>
  </threadedComment>
  <threadedComment ref="N117" dT="2022-07-12T14:12:00.05" personId="{68F4D2C8-D5CD-4CBA-A4DD-A6BD41D3A0D4}" id="{D5C05C68-AEAB-43ED-B87E-A781EED7D0F1}">
    <text>a wrong concept</text>
  </threadedComment>
  <threadedComment ref="N120" dT="2022-07-26T17:40:45.26" personId="{68F4D2C8-D5CD-4CBA-A4DD-A6BD41D3A0D4}" id="{C638B79B-0898-40C6-A898-64B8CFB0F63B}">
    <text>Not sure what is the diference between these 2 concepts</text>
  </threadedComment>
  <threadedComment ref="N122" dT="2022-07-26T17:40:45.26" personId="{68F4D2C8-D5CD-4CBA-A4DD-A6BD41D3A0D4}" id="{E85F913F-3772-44DA-A1E7-27035496C1BA}">
    <text>Not sure what is the diference between these 2 concepts</text>
  </threadedComment>
  <threadedComment ref="N127" dT="2022-07-07T18:55:20.88" personId="{68F4D2C8-D5CD-4CBA-A4DD-A6BD41D3A0D4}" id="{C6976328-FF70-4242-93F1-9E7AF343B174}">
    <text>same as below</text>
  </threadedComment>
  <threadedComment ref="N128" dT="2022-07-26T17:40:45.26" personId="{68F4D2C8-D5CD-4CBA-A4DD-A6BD41D3A0D4}" id="{F2D582E5-77DE-4728-B65F-18E69F8DB9AF}">
    <text>Not sure what is the diference between these 2 concepts</text>
  </threadedComment>
  <threadedComment ref="N135" dT="2022-07-26T17:40:45.26" personId="{68F4D2C8-D5CD-4CBA-A4DD-A6BD41D3A0D4}" id="{62EDF816-7152-493D-A916-9AC2577EBE5E}">
    <text>Not sure what is the diference between these 2 concepts</text>
  </threadedComment>
  <threadedComment ref="N137" dT="2022-07-26T17:40:45.26" personId="{68F4D2C8-D5CD-4CBA-A4DD-A6BD41D3A0D4}" id="{EC5503C2-7A39-47D8-956E-C6A735CCD058}">
    <text>Not sure what is the diference between these 2 concepts</text>
  </threadedComment>
  <threadedComment ref="N140" dT="2022-07-12T14:10:56.96" personId="{68F4D2C8-D5CD-4CBA-A4DD-A6BD41D3A0D4}" id="{DEFC3145-0BC0-450C-AD7F-E29829533AC4}">
    <text>same as the concept below</text>
  </threadedComment>
  <threadedComment ref="N141" dT="2022-07-26T17:40:45.26" personId="{68F4D2C8-D5CD-4CBA-A4DD-A6BD41D3A0D4}" id="{C194C774-1E0C-4692-9840-17052F41AA1C}">
    <text>Not sure what is the diference between these 2 concepts</text>
  </threadedComment>
  <threadedComment ref="N143" dT="2022-07-26T17:41:43.75" personId="{68F4D2C8-D5CD-4CBA-A4DD-A6BD41D3A0D4}" id="{56F92488-D8B7-4A67-BF10-65D761A4F14F}">
    <text>wrong concept</text>
  </threadedComment>
  <threadedComment ref="N148" dT="2022-07-21T15:29:00.60" personId="{68F4D2C8-D5CD-4CBA-A4DD-A6BD41D3A0D4}" id="{B776FD5C-8C81-46E6-B182-94D5C5AFF52D}">
    <text>most likely we don't need either this or  C5244026, we need only one concept here</text>
  </threadedComment>
  <threadedComment ref="N158" dT="2022-07-07T18:56:11.31" personId="{68F4D2C8-D5CD-4CBA-A4DD-A6BD41D3A0D4}" id="{65441270-83D3-4A5E-B28E-E43BC207996E}">
    <text>already covered by "C5203676"</text>
  </threadedComment>
  <threadedComment ref="N169" dT="2022-07-07T18:56:11.31" personId="{68F4D2C8-D5CD-4CBA-A4DD-A6BD41D3A0D4}" id="{D1FBC4C0-DA9A-4D69-9E0D-26DC3DF08B3C}">
    <text>already covered by "C5203676"</text>
  </threadedComment>
  <threadedComment ref="N180" dT="2022-07-21T15:32:19.98" personId="{68F4D2C8-D5CD-4CBA-A4DD-A6BD41D3A0D4}" id="{A277AE06-FB90-4ED3-9025-40F614BC6720}">
    <text>I am not sure if this concept suits</text>
  </threadedComment>
  <threadedComment ref="N192" dT="2022-07-12T14:12:27.37" personId="{68F4D2C8-D5CD-4CBA-A4DD-A6BD41D3A0D4}" id="{FAC554BC-C26F-40F9-9AA9-EDA069D7B3CA}">
    <text>a wrong concept</text>
  </threadedComment>
  <threadedComment ref="N206" dT="2022-07-07T18:58:06.22" personId="{68F4D2C8-D5CD-4CBA-A4DD-A6BD41D3A0D4}" id="{4ACFD54C-BD7F-4B34-B07F-10C6CBBE85DD}">
    <text>that is a wrong concept which was picked because the word "tracing" included into domain name "COVID Testing &amp; Tracing"</text>
  </threadedComment>
  <threadedComment ref="N217" dT="2022-07-12T14:12:57.29" personId="{68F4D2C8-D5CD-4CBA-A4DD-A6BD41D3A0D4}" id="{B53B754F-13F6-47E5-8FCE-EC42A15BA080}">
    <text>that is a wrong concept which was picked because the word "tracing" included into domain name "COVID Testing &amp; Tracing"</text>
  </threadedComment>
  <threadedComment ref="N238" dT="2022-07-25T17:34:45.55" personId="{68F4D2C8-D5CD-4CBA-A4DD-A6BD41D3A0D4}" id="{DF7F2775-6759-4C6C-9133-D817AD6FA9F7}">
    <text>this concept does not fint into CDE semantics</text>
  </threadedComment>
  <threadedComment ref="N241" dT="2022-07-21T15:34:19.04" personId="{68F4D2C8-D5CD-4CBA-A4DD-A6BD41D3A0D4}" id="{1B021F58-03FA-4E49-B82B-88AAABEE8FC5}">
    <text>wrong concept</text>
  </threadedComment>
  <threadedComment ref="N244" dT="2022-07-12T14:17:15.25" personId="{68F4D2C8-D5CD-4CBA-A4DD-A6BD41D3A0D4}" id="{753933AC-5703-458B-8405-C46F935B146A}">
    <text>This concept was included because "Disease Progression" is part of the domain name "Diagnosis &amp; Disease Progression"</text>
  </threadedComment>
  <threadedComment ref="N246" dT="2022-07-07T18:59:56.26" personId="{68F4D2C8-D5CD-4CBA-A4DD-A6BD41D3A0D4}" id="{BD6243EE-1072-40FE-BEC7-9E917221AA71}">
    <text>Self-Report (C2700446) would fit better</text>
  </threadedComment>
  <threadedComment ref="N274" dT="2022-07-07T19:02:10.89" personId="{68F4D2C8-D5CD-4CBA-A4DD-A6BD41D3A0D4}" id="{5E386B1A-32A6-4F09-A114-6465F177D9AE}">
    <text>was picked because the domain name is "housing and foof insecurity"</text>
  </threadedComment>
  <threadedComment ref="N297" dT="2022-07-12T14:17:38.67" personId="{68F4D2C8-D5CD-4CBA-A4DD-A6BD41D3A0D4}" id="{6FD8F0B4-7C61-4BE8-B3CC-5EE959479F35}">
    <text>wrong concept</text>
  </threadedComment>
  <threadedComment ref="N300" dT="2022-07-25T17:36:30.64" personId="{68F4D2C8-D5CD-4CBA-A4DD-A6BD41D3A0D4}" id="{4FFCE2F1-4C74-48CA-BFF1-40941566204B}">
    <text>This concept does not actually fint into the CDE semantics.</text>
  </threadedComment>
  <threadedComment ref="N306" dT="2022-07-21T15:37:56.56" personId="{68F4D2C8-D5CD-4CBA-A4DD-A6BD41D3A0D4}" id="{0954962B-5C32-4680-93C3-F8CC5E4EF691}">
    <text>wrong concept. May be "Used by (C1273517)" or "Apply (C4048755)" would fit better</text>
  </threadedComment>
  <threadedComment ref="N310" dT="2022-07-07T19:03:00.24" personId="{68F4D2C8-D5CD-4CBA-A4DD-A6BD41D3A0D4}" id="{80E3414A-7B96-413D-B0E8-FD6031D62B45}">
    <text>already covered by C5203676</text>
  </threadedComment>
  <threadedComment ref="N326" dT="2022-07-12T14:18:14.71" personId="{68F4D2C8-D5CD-4CBA-A4DD-A6BD41D3A0D4}" id="{7321DEFF-5C7E-4070-B1BC-F3690E0350FB}">
    <text>duplicate, should use "C5203676" instead</text>
  </threadedComment>
  <threadedComment ref="N366" dT="2022-07-25T16:49:06.20" personId="{68F4D2C8-D5CD-4CBA-A4DD-A6BD41D3A0D4}" id="{57FCF2B5-4F7A-422B-A776-02F547040FB1}">
    <text>a wrong concept</text>
  </threadedComment>
  <threadedComment ref="N371" dT="2022-07-25T16:45:33.16" personId="{68F4D2C8-D5CD-4CBA-A4DD-A6BD41D3A0D4}" id="{D5235740-FE1F-429A-9955-FB55580912FB}">
    <text>wrong concept</text>
  </threadedComment>
  <threadedComment ref="N372" dT="2022-07-25T16:46:29.37" personId="{68F4D2C8-D5CD-4CBA-A4DD-A6BD41D3A0D4}" id="{2622A947-D0D4-4C30-89D7-EE6D877CE00E}">
    <text>also a wrong concept, it was picked up way too often, we might want to add "person" to the stop word list</text>
  </threadedComment>
  <threadedComment ref="N378" dT="2022-07-21T15:44:07.16" personId="{68F4D2C8-D5CD-4CBA-A4DD-A6BD41D3A0D4}" id="{51172AA8-47B7-4284-8055-C89F366859A6}">
    <text>teh same as above</text>
  </threadedComment>
  <threadedComment ref="N443" dT="2022-07-25T19:59:43.01" personId="{68F4D2C8-D5CD-4CBA-A4DD-A6BD41D3A0D4}" id="{B24D4C80-2374-46AA-BC01-35679E628E6D}">
    <text>does not really fit</text>
  </threadedComment>
  <threadedComment ref="N452" dT="2022-07-07T19:08:30.96" personId="{68F4D2C8-D5CD-4CBA-A4DD-A6BD41D3A0D4}" id="{C37A30F6-6A88-468F-A084-B28DF644CD99}">
    <text>we don't need this one, because the semantics was already covered by C5244048</text>
  </threadedComment>
</ThreadedComments>
</file>

<file path=xl/threadedComments/threadedComment22.xml><?xml version="1.0" encoding="utf-8"?>
<ThreadedComments xmlns="http://schemas.microsoft.com/office/spreadsheetml/2018/threadedcomments" xmlns:x="http://schemas.openxmlformats.org/spreadsheetml/2006/main">
  <threadedComment ref="C3" dT="2022-08-26T16:25:43.75" personId="{68F4D2C8-D5CD-4CBA-A4DD-A6BD41D3A0D4}" id="{2D566C97-C97F-44A3-AC60-8AA5A7F5AB8D}">
    <text>found manually</text>
  </threadedComment>
  <threadedComment ref="C6" dT="2022-08-26T16:25:43.75" personId="{68F4D2C8-D5CD-4CBA-A4DD-A6BD41D3A0D4}" id="{4413F8D4-F2D1-4E8E-B121-722F19DB0B6B}">
    <text>found manually</text>
  </threadedComment>
  <threadedComment ref="C9" dT="2022-08-26T16:25:43.75" personId="{68F4D2C8-D5CD-4CBA-A4DD-A6BD41D3A0D4}" id="{6DC44D04-7279-43C0-9B7B-DB668171E4F2}">
    <text>found manually</text>
  </threadedComment>
  <threadedComment ref="C14" dT="2022-08-26T16:25:43.75" personId="{68F4D2C8-D5CD-4CBA-A4DD-A6BD41D3A0D4}" id="{ADAB8B8A-6633-426F-8553-0B4F22CAB3AD}">
    <text>found manually</text>
  </threadedComment>
  <threadedComment ref="C18" dT="2022-08-26T16:25:43.75" personId="{68F4D2C8-D5CD-4CBA-A4DD-A6BD41D3A0D4}" id="{C93A83B3-A426-40F1-884F-1198F0082ED7}">
    <text>found manually</text>
  </threadedComment>
  <threadedComment ref="C24" dT="2022-08-26T16:25:43.75" personId="{68F4D2C8-D5CD-4CBA-A4DD-A6BD41D3A0D4}" id="{64491813-23AD-4751-BE30-8FEA2FE6DAE6}">
    <text>found manually</text>
  </threadedComment>
  <threadedComment ref="C27" dT="2022-08-26T16:25:43.75" personId="{68F4D2C8-D5CD-4CBA-A4DD-A6BD41D3A0D4}" id="{467A1FB4-6643-4FDB-A90E-9AA8726CED9C}">
    <text>found manually</text>
  </threadedComment>
  <threadedComment ref="D31" dT="2022-08-26T17:55:06.31" personId="{68F4D2C8-D5CD-4CBA-A4DD-A6BD41D3A0D4}" id="{7A224341-C720-4CD1-BC1D-4123273B335C}">
    <text>found manually</text>
  </threadedComment>
  <threadedComment ref="C63" dT="2022-08-26T17:30:26.28" personId="{68F4D2C8-D5CD-4CBA-A4DD-A6BD41D3A0D4}" id="{AD1AD5DD-D5C7-4C87-B15E-1CE99728D438}">
    <text>found manually</text>
  </threadedComment>
  <threadedComment ref="C76" dT="2022-08-26T16:25:43.75" personId="{68F4D2C8-D5CD-4CBA-A4DD-A6BD41D3A0D4}" id="{8CB5CF5B-C6EE-4884-96A0-2DDCDD235F5F}">
    <text>found manually</text>
  </threadedComment>
</ThreadedComments>
</file>

<file path=xl/threadedComments/threadedComment3.xml><?xml version="1.0" encoding="utf-8"?>
<ThreadedComments xmlns="http://schemas.microsoft.com/office/spreadsheetml/2018/threadedcomments" xmlns:x="http://schemas.openxmlformats.org/spreadsheetml/2006/main">
  <threadedComment ref="P23" dT="2022-02-22T15:47:17.24" personId="{51111573-29B6-462A-AF47-4D3B3D676F48}" id="{545CBEEF-5CA9-4D97-9C6C-71B01E372C00}">
    <text>Not part of CDE DECs</text>
  </threadedComment>
  <threadedComment ref="N28" dT="2022-02-22T15:47:33.86" personId="{51111573-29B6-462A-AF47-4D3B3D676F48}" id="{903D143D-85F0-44A7-8FEE-99E289C955BF}">
    <text>It looks like 2 concepts fit</text>
  </threadedComment>
  <threadedComment ref="Q28" dT="2022-02-22T15:48:07.39" personId="{51111573-29B6-462A-AF47-4D3B3D676F48}" id="{7944040E-2F3F-4FD3-84C2-A8190036C288}">
    <text>Informed Consent Date is not part of this CDE DECs</text>
  </threadedComment>
  <threadedComment ref="C29" dT="2022-03-09T15:16:10.94" personId="{68F4D2C8-D5CD-4CBA-A4DD-A6BD41D3A0D4}" id="{08A61439-9D74-417E-85DA-0816EE604593}">
    <text>keeeping "date" because it has semantic meaning</text>
  </threadedComment>
</ThreadedComments>
</file>

<file path=xl/threadedComments/threadedComment4.xml><?xml version="1.0" encoding="utf-8"?>
<ThreadedComments xmlns="http://schemas.microsoft.com/office/spreadsheetml/2018/threadedcomments" xmlns:x="http://schemas.openxmlformats.org/spreadsheetml/2006/main">
  <threadedComment ref="P8" dT="2022-09-27T17:20:09.64" personId="{68F4D2C8-D5CD-4CBA-A4DD-A6BD41D3A0D4}" id="{5D662410-5232-4B2E-B660-402E3A736661}">
    <text>remove from mapping, does not really help</text>
  </threadedComment>
  <threadedComment ref="P11" dT="2022-09-27T17:18:18.77" personId="{68F4D2C8-D5CD-4CBA-A4DD-A6BD41D3A0D4}" id="{62EABE14-BDCC-4EA8-9018-819FAD22BF7B}">
    <text>does not really help, remove from mapping</text>
  </threadedComment>
  <threadedComment ref="P16" dT="2022-09-27T17:04:31.63" personId="{68F4D2C8-D5CD-4CBA-A4DD-A6BD41D3A0D4}" id="{74D8C36C-84B2-4762-B548-8AE13F12DCA5}">
    <text>found manually</text>
  </threadedComment>
  <threadedComment ref="Q16" dT="2022-09-27T17:17:58.30" personId="{68F4D2C8-D5CD-4CBA-A4DD-A6BD41D3A0D4}" id="{CE3D4510-5BD9-4357-B6CA-974323491D88}">
    <text>found manually</text>
  </threadedComment>
  <threadedComment ref="L20" dT="2022-09-27T17:19:37.26" personId="{68F4D2C8-D5CD-4CBA-A4DD-A6BD41D3A0D4}" id="{FE13ADB0-0313-4196-BC3E-EE75623D13F0}">
    <text>not in NCI</text>
  </threadedComment>
  <threadedComment ref="L24" dT="2022-09-27T17:19:37.26" personId="{68F4D2C8-D5CD-4CBA-A4DD-A6BD41D3A0D4}" id="{F87BD60A-9D19-4664-8DAA-9735C18F1159}">
    <text>not in NCI</text>
  </threadedComment>
  <threadedComment ref="L30" dT="2022-09-27T17:20:30.50" personId="{68F4D2C8-D5CD-4CBA-A4DD-A6BD41D3A0D4}" id="{8F68B852-5CDD-437D-BF39-DE423EAF4613}">
    <text>remove from mapping, does not really help</text>
  </threadedComment>
</ThreadedComments>
</file>

<file path=xl/threadedComments/threadedComment5.xml><?xml version="1.0" encoding="utf-8"?>
<ThreadedComments xmlns="http://schemas.microsoft.com/office/spreadsheetml/2018/threadedcomments" xmlns:x="http://schemas.openxmlformats.org/spreadsheetml/2006/main">
  <threadedComment ref="T3" dT="2022-07-07T18:55:20.88" personId="{68F4D2C8-D5CD-4CBA-A4DD-A6BD41D3A0D4}" id="{8535D8A8-F40D-4309-A5F6-DD8C535C9D72}">
    <text>same as below</text>
  </threadedComment>
  <threadedComment ref="T10" dT="2022-07-12T14:10:56.96" personId="{68F4D2C8-D5CD-4CBA-A4DD-A6BD41D3A0D4}" id="{309FB0E9-1F3C-4BC6-9699-06AE28F9F95F}">
    <text>same as the concept below</text>
  </threadedComment>
</ThreadedComments>
</file>

<file path=xl/threadedComments/threadedComment6.xml><?xml version="1.0" encoding="utf-8"?>
<ThreadedComments xmlns="http://schemas.microsoft.com/office/spreadsheetml/2018/threadedcomments" xmlns:x="http://schemas.openxmlformats.org/spreadsheetml/2006/main">
  <threadedComment ref="N4" dT="2023-01-17T16:52:27.52" personId="{68F4D2C8-D5CD-4CBA-A4DD-A6BD41D3A0D4}" id="{6DA608FD-C58A-4DB5-853D-49CF57999825}">
    <text>added manually</text>
  </threadedComment>
</ThreadedComments>
</file>

<file path=xl/threadedComments/threadedComment7.xml><?xml version="1.0" encoding="utf-8"?>
<ThreadedComments xmlns="http://schemas.microsoft.com/office/spreadsheetml/2018/threadedcomments" xmlns:x="http://schemas.openxmlformats.org/spreadsheetml/2006/main">
  <threadedComment ref="T25" dT="2022-03-11T19:56:25.08" personId="{68F4D2C8-D5CD-4CBA-A4DD-A6BD41D3A0D4}" id="{B942CC77-0688-4EA7-996F-3FF84D074EB9}">
    <text>added by OV</text>
  </threadedComment>
  <threadedComment ref="B26" dT="2022-03-14T15:31:14.01" personId="{68F4D2C8-D5CD-4CBA-A4DD-A6BD41D3A0D4}" id="{9A7B7A7A-733E-4276-A4B7-7A9E98FCAB7F}">
    <text>Divided CDEs from  "COVID Testing and Tracing " domain into 2 domains "COVID Testing" and "Travel History".</text>
  </threadedComment>
  <threadedComment ref="B27" dT="2022-03-14T15:31:14.01" personId="{68F4D2C8-D5CD-4CBA-A4DD-A6BD41D3A0D4}" id="{C9FD9D6E-BFB3-4C6F-9E49-517089FB8C3E}">
    <text>Divided CDEs from  "COVID Testing and Tracing " domain into 2 domains "COVID Testing" and "Travel History".</text>
  </threadedComment>
  <threadedComment ref="B28" dT="2022-03-14T16:29:42.36" personId="{68F4D2C8-D5CD-4CBA-A4DD-A6BD41D3A0D4}" id="{F812A19B-D182-4D7C-BA7B-016378DA2F01}">
    <text>Divided CDEs from  "COVID Testing and Tracing " domain into 2 domains "COVID Testing" and "Travel History". 
Aded "Travel History (Code C173619)" conccept to DEC</text>
  </threadedComment>
  <threadedComment ref="F28" dT="2022-03-14T15:56:33.62" personId="{68F4D2C8-D5CD-4CBA-A4DD-A6BD41D3A0D4}" id="{062C58CC-62B0-42CF-BE96-907FF33BEC71}">
    <text>Aded "Travel History (Code C173619)" conccept to DEC</text>
  </threadedComment>
  <threadedComment ref="B32" dT="2022-03-14T16:47:49.83" personId="{68F4D2C8-D5CD-4CBA-A4DD-A6BD41D3A0D4}" id="{98E20E88-B586-4516-AF5D-0867C6842887}">
    <text>ideal mapping by OV</text>
  </threadedComment>
  <threadedComment ref="B35" dT="2022-03-14T16:29:42.36" personId="{68F4D2C8-D5CD-4CBA-A4DD-A6BD41D3A0D4}" id="{4FC7F29E-05A0-4134-BA51-CB777EFD0854}">
    <text>Divided CDEs from  "COVID Testing and Tracing " domain into 2 domains "COVID Testing" and "Travel History".</text>
  </threadedComment>
</ThreadedComments>
</file>

<file path=xl/threadedComments/threadedComment8.xml><?xml version="1.0" encoding="utf-8"?>
<ThreadedComments xmlns="http://schemas.microsoft.com/office/spreadsheetml/2018/threadedcomments" xmlns:x="http://schemas.openxmlformats.org/spreadsheetml/2006/main">
  <threadedComment ref="P3" dT="2022-08-26T16:25:43.75" personId="{68F4D2C8-D5CD-4CBA-A4DD-A6BD41D3A0D4}" id="{4DF75D32-30E6-4E10-B05D-4FF6243A2604}">
    <text>found manually</text>
  </threadedComment>
  <threadedComment ref="P7" dT="2022-08-26T16:25:43.75" personId="{68F4D2C8-D5CD-4CBA-A4DD-A6BD41D3A0D4}" id="{42536434-18D7-40B3-8B1D-825BF5011126}">
    <text>found manually</text>
  </threadedComment>
  <threadedComment ref="P11" dT="2022-08-26T16:25:43.75" personId="{68F4D2C8-D5CD-4CBA-A4DD-A6BD41D3A0D4}" id="{B8201D1A-0333-47AD-A07F-BA4188A8561E}">
    <text>found manually</text>
  </threadedComment>
  <threadedComment ref="P17" dT="2022-08-26T16:25:43.75" personId="{68F4D2C8-D5CD-4CBA-A4DD-A6BD41D3A0D4}" id="{D1B88E0C-4F61-410D-A8F9-6006117EF88B}">
    <text>found manually</text>
  </threadedComment>
  <threadedComment ref="P22" dT="2022-08-26T16:25:43.75" personId="{68F4D2C8-D5CD-4CBA-A4DD-A6BD41D3A0D4}" id="{A04C7293-0141-47F3-A225-F895293B3BB2}">
    <text>found manually</text>
  </threadedComment>
  <threadedComment ref="P29" dT="2022-08-26T16:25:43.75" personId="{68F4D2C8-D5CD-4CBA-A4DD-A6BD41D3A0D4}" id="{287F1310-FD1A-4DE1-B3EC-21D35CF54D01}">
    <text>found manually</text>
  </threadedComment>
  <threadedComment ref="P33" dT="2022-08-26T16:25:43.75" personId="{68F4D2C8-D5CD-4CBA-A4DD-A6BD41D3A0D4}" id="{6AEB208A-7496-4939-B75B-B32EC848E7F7}">
    <text>found manually</text>
  </threadedComment>
  <threadedComment ref="Q38" dT="2022-08-26T17:55:06.31" personId="{68F4D2C8-D5CD-4CBA-A4DD-A6BD41D3A0D4}" id="{82AB57AF-5CC4-4C9D-878F-16B3978C6671}">
    <text>found manually</text>
  </threadedComment>
  <threadedComment ref="P84" dT="2022-08-26T17:30:26.28" personId="{68F4D2C8-D5CD-4CBA-A4DD-A6BD41D3A0D4}" id="{5C56AE53-0B70-42D5-8A01-D40D5F3181FE}">
    <text>found manually</text>
  </threadedComment>
  <threadedComment ref="P88" dT="2022-08-26T17:30:26.28" personId="{68F4D2C8-D5CD-4CBA-A4DD-A6BD41D3A0D4}" id="{2E4D4352-A788-43DA-B49C-30C2C63C0FD5}">
    <text>found manually</text>
  </threadedComment>
  <threadedComment ref="P109" dT="2022-08-26T16:25:43.75" personId="{68F4D2C8-D5CD-4CBA-A4DD-A6BD41D3A0D4}" id="{CCA3ED2D-181B-4D18-8609-F74ADA5E6E60}">
    <text>found manually</text>
  </threadedComment>
</ThreadedComments>
</file>

<file path=xl/threadedComments/threadedComment9.xml><?xml version="1.0" encoding="utf-8"?>
<ThreadedComments xmlns="http://schemas.microsoft.com/office/spreadsheetml/2018/threadedcomments" xmlns:x="http://schemas.openxmlformats.org/spreadsheetml/2006/main">
  <threadedComment ref="P14" dT="2022-08-17T14:57:34.05" personId="{68F4D2C8-D5CD-4CBA-A4DD-A6BD41D3A0D4}" id="{2E24697D-6615-4120-87AF-AF5E51576BFB}">
    <text>found manually</text>
  </threadedComment>
  <threadedComment ref="P21" dT="2023-01-10T18:04:58.90" personId="{51111573-29B6-462A-AF47-4D3B3D676F48}" id="{083E3EC8-CDCB-4A02-BC79-228C4F2FBA8F}">
    <text>found manually</text>
  </threadedComment>
  <threadedComment ref="Q21" dT="2022-08-23T14:39:44.42" personId="{68F4D2C8-D5CD-4CBA-A4DD-A6BD41D3A0D4}" id="{97ABCB63-6DEA-4CDC-966D-DCEEA05A2CAB}">
    <text>found manually</text>
  </threadedComment>
  <threadedComment ref="P28" dT="2022-08-17T15:09:28.98" personId="{68F4D2C8-D5CD-4CBA-A4DD-A6BD41D3A0D4}" id="{56E18413-8C26-4CF1-8144-966EE8361240}">
    <text>found manually</text>
  </threadedComment>
  <threadedComment ref="P33" dT="2022-08-17T15:01:56.81" personId="{68F4D2C8-D5CD-4CBA-A4DD-A6BD41D3A0D4}" id="{FE7E99AE-776F-4C1E-BE64-E5D8A309EBF0}">
    <text>found manually</text>
  </threadedComment>
  <threadedComment ref="P67" dT="2022-08-29T18:16:13.57" personId="{68F4D2C8-D5CD-4CBA-A4DD-A6BD41D3A0D4}" id="{106BF9BA-E1CF-406F-B063-11256D1F0854}">
    <text>found manually</text>
  </threadedComment>
  <threadedComment ref="Q67" dT="2022-08-29T18:19:32.07" personId="{68F4D2C8-D5CD-4CBA-A4DD-A6BD41D3A0D4}" id="{F36DC5B0-BD8C-4C1F-B176-A3AE53A1D085}">
    <text>found manually</text>
  </threadedComment>
  <threadedComment ref="P69" dT="2022-08-29T18:20:47.55" personId="{68F4D2C8-D5CD-4CBA-A4DD-A6BD41D3A0D4}" id="{46AE2028-00CD-4DBA-B354-09E598A5618B}">
    <text>found and added manually</text>
  </threadedComment>
  <threadedComment ref="Q69" dT="2022-08-29T18:21:01.66" personId="{68F4D2C8-D5CD-4CBA-A4DD-A6BD41D3A0D4}" id="{58648E96-0787-4D58-948D-7342AFD44B81}">
    <text>found and added manually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 Id="rId4" Type="http://schemas.microsoft.com/office/2017/10/relationships/threadedComment" Target="../threadedComments/threadedComment7.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1.bin"/><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3" Type="http://schemas.openxmlformats.org/officeDocument/2006/relationships/hyperlink" Target="https://wwwn.cdc.gov/nchs/data/nhanes/2017-2018/questionnaires/HIQ_J.pdf%20%20question%20HIQ.031" TargetMode="External"/><Relationship Id="rId18" Type="http://schemas.openxmlformats.org/officeDocument/2006/relationships/hyperlink" Target="https://wwwn.cdc.gov/nchs/data/nhanes/2017-2018/questionnaires/HIQ_J.pdf%20%20question%20HIQ.031"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www.census.gov/acs/www/about/why-we-ask-each-question/ancestry/" TargetMode="External"/><Relationship Id="rId7"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2" Type="http://schemas.openxmlformats.org/officeDocument/2006/relationships/hyperlink" Target="http://hl7.org/fhir/STU3/valueset-jurisdiction.html%20Or%20ISO%20Country%20Codes%20%20and%20%20state%20%20codes" TargetMode="External"/><Relationship Id="rId17" Type="http://schemas.openxmlformats.org/officeDocument/2006/relationships/hyperlink" Target="https://wwwn.cdc.gov/nchs/data/nhanes/2017-2018/questionnaires/HIQ_J.pdf%20question%20HIQ.031" TargetMode="External"/><Relationship Id="rId2" Type="http://schemas.openxmlformats.org/officeDocument/2006/relationships/hyperlink" Target="https://www.fda.gov/medical-devices/coronavirus-disease-2019-covid-19-emergency-use-authorizations-medical-devices/in-vitro-diagnostics-euas-molecular-diagnostic-tests-sars-cov-2" TargetMode="External"/><Relationship Id="rId16" Type="http://schemas.openxmlformats.org/officeDocument/2006/relationships/hyperlink" Target="http://hl7.org/fhir/STU3/valueset-jurisdiction.html%20Or%20ISO%20Country%20Codes%20%20and%20%20state%20%20codes" TargetMode="External"/><Relationship Id="rId20" Type="http://schemas.openxmlformats.org/officeDocument/2006/relationships/hyperlink" Target="https://www.phenxtoolkit.org/protocols/view/270201%20California%20Health%20Interview%20Survey%20(CHIS),%20Adult%20questionnaire,%202018%20RADX%20UP" TargetMode="External"/><Relationship Id="rId1" Type="http://schemas.openxmlformats.org/officeDocument/2006/relationships/hyperlink" Target="https://www.phenxtoolkit.org/protocols/view/820101,%20Question%2022" TargetMode="External"/><Relationship Id="rId6" Type="http://schemas.openxmlformats.org/officeDocument/2006/relationships/hyperlink" Target="http://hl7.org/fhir/STU3/valueset-jurisdiction.html" TargetMode="External"/><Relationship Id="rId11" Type="http://schemas.openxmlformats.org/officeDocument/2006/relationships/hyperlink" Target="https://www.fda.gov/medical-devices/coronavirus-disease-2019-covid-19-emergency-use-authorizations-medical-devices/vitro-diagnostics-euas"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www.fda.gov/medical-devices/coronavirus-disease-2019-covid-19-emergency-use-authorizations-medical-devices/vitro-diagnostics-euas" TargetMode="External"/><Relationship Id="rId10" Type="http://schemas.openxmlformats.org/officeDocument/2006/relationships/hyperlink" Target="https://www.loc.gov/standards/iso639-2/php/code_list.php" TargetMode="External"/><Relationship Id="rId19" Type="http://schemas.openxmlformats.org/officeDocument/2006/relationships/hyperlink" Target="https://www.phenxtoolkit.org/protocols/view/270401%20Short%20Assessment%20of%20Health%20Literacy-English%20(SAHL-E)%20and%20Chew,%20L.%20D.,%20et%20al.%20Brief%20questions%20to%20identify%20patients%20with%20inadequate%20health%20literacy.%20Fam%20Med,%202004"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www.iso.org/iso-3166-country-codes.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7.bin"/><Relationship Id="rId4" Type="http://schemas.microsoft.com/office/2017/10/relationships/threadedComment" Target="../threadedComments/threadedComment14.x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xml"/><Relationship Id="rId1" Type="http://schemas.openxmlformats.org/officeDocument/2006/relationships/printerSettings" Target="../printerSettings/printerSettings2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9.bin"/><Relationship Id="rId4" Type="http://schemas.microsoft.com/office/2017/10/relationships/threadedComment" Target="../threadedComments/threadedComment18.xml"/></Relationships>
</file>

<file path=xl/worksheets/_rels/sheet4.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printerSettings" Target="../printerSettings/printerSettings3.bin"/><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github.com/lhncbc/skr_web_python_api"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4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0.bin"/><Relationship Id="rId4" Type="http://schemas.microsoft.com/office/2017/10/relationships/threadedComment" Target="../threadedComments/threadedComment19.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1.bin"/><Relationship Id="rId4" Type="http://schemas.microsoft.com/office/2017/10/relationships/threadedComment" Target="../threadedComments/threadedComment20.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2.bin"/><Relationship Id="rId4" Type="http://schemas.microsoft.com/office/2017/10/relationships/threadedComment" Target="../threadedComments/threadedComment21.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6.bin"/><Relationship Id="rId4" Type="http://schemas.microsoft.com/office/2017/10/relationships/threadedComment" Target="../threadedComments/threadedComment22.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6D9D-A3BD-44C4-82E7-237D287CFEA4}">
  <sheetPr>
    <tabColor rgb="FFFF0000"/>
  </sheetPr>
  <dimension ref="A1:I46"/>
  <sheetViews>
    <sheetView zoomScale="90" zoomScaleNormal="90" workbookViewId="0">
      <pane ySplit="2" topLeftCell="A3" activePane="bottomLeft" state="frozen"/>
      <selection pane="bottomLeft" activeCell="F10" sqref="F10"/>
    </sheetView>
  </sheetViews>
  <sheetFormatPr defaultColWidth="8.85546875" defaultRowHeight="15"/>
  <cols>
    <col min="1" max="1" width="41.28515625" style="2" customWidth="1"/>
    <col min="2" max="2" width="56.7109375" style="1" customWidth="1"/>
    <col min="3" max="3" width="23.42578125" style="35" customWidth="1"/>
    <col min="4" max="4" width="31.42578125" style="2" customWidth="1"/>
    <col min="5" max="5" width="92.5703125" style="2" customWidth="1"/>
    <col min="6" max="6" width="45.5703125" style="2" customWidth="1"/>
    <col min="7" max="7" width="31.140625" style="2" customWidth="1"/>
    <col min="8" max="8" width="8.85546875" style="2"/>
    <col min="9" max="9" width="38.28515625" style="2" customWidth="1"/>
    <col min="10" max="16384" width="8.85546875" style="2"/>
  </cols>
  <sheetData>
    <row r="1" spans="1:9" ht="21">
      <c r="A1" s="314" t="s">
        <v>4205</v>
      </c>
      <c r="B1" s="315">
        <f ca="1">TODAY()</f>
        <v>44971</v>
      </c>
      <c r="C1" s="531"/>
      <c r="D1" s="316"/>
      <c r="E1" s="316"/>
    </row>
    <row r="2" spans="1:9" ht="75" customHeight="1">
      <c r="A2" s="238" t="s">
        <v>5259</v>
      </c>
      <c r="B2" s="238" t="s">
        <v>231</v>
      </c>
      <c r="C2" s="533" t="s">
        <v>3914</v>
      </c>
      <c r="D2" s="238" t="s">
        <v>5258</v>
      </c>
      <c r="E2" s="716" t="s">
        <v>5257</v>
      </c>
      <c r="I2" s="1"/>
    </row>
    <row r="3" spans="1:9" ht="58.5" customHeight="1">
      <c r="A3" s="284" t="s">
        <v>2415</v>
      </c>
      <c r="B3" s="83" t="s">
        <v>230</v>
      </c>
      <c r="C3" s="86"/>
      <c r="D3" s="83"/>
      <c r="E3" s="715" t="s">
        <v>5256</v>
      </c>
      <c r="F3" s="1"/>
    </row>
    <row r="4" spans="1:9" ht="35.450000000000003" customHeight="1">
      <c r="A4" s="628" t="s">
        <v>4582</v>
      </c>
      <c r="B4" s="83" t="s">
        <v>5253</v>
      </c>
      <c r="C4" s="86">
        <v>197</v>
      </c>
      <c r="D4" s="83" t="s">
        <v>5236</v>
      </c>
      <c r="E4" s="715" t="s">
        <v>5254</v>
      </c>
    </row>
    <row r="5" spans="1:9" ht="62.25" customHeight="1">
      <c r="A5" s="628" t="s">
        <v>3387</v>
      </c>
      <c r="B5" s="83" t="s">
        <v>5255</v>
      </c>
      <c r="C5" s="35">
        <v>188</v>
      </c>
      <c r="D5" s="83" t="s">
        <v>5236</v>
      </c>
      <c r="F5" s="933" t="s">
        <v>5511</v>
      </c>
      <c r="G5" s="934"/>
    </row>
    <row r="6" spans="1:9" ht="35.450000000000003" customHeight="1">
      <c r="A6" s="628" t="s">
        <v>4583</v>
      </c>
      <c r="B6" s="83" t="s">
        <v>4584</v>
      </c>
      <c r="C6" s="86">
        <v>275</v>
      </c>
      <c r="D6" s="83" t="s">
        <v>5236</v>
      </c>
      <c r="E6" s="104"/>
      <c r="F6" s="772">
        <v>44847</v>
      </c>
      <c r="G6" s="773" t="s">
        <v>5512</v>
      </c>
    </row>
    <row r="7" spans="1:9" ht="17.100000000000001" customHeight="1">
      <c r="A7" s="628" t="s">
        <v>477</v>
      </c>
      <c r="B7" s="83" t="s">
        <v>989</v>
      </c>
      <c r="C7" s="86"/>
      <c r="D7" s="83" t="s">
        <v>5236</v>
      </c>
      <c r="E7" s="104"/>
    </row>
    <row r="8" spans="1:9" ht="36.75" customHeight="1">
      <c r="A8" s="628" t="s">
        <v>478</v>
      </c>
      <c r="B8" s="83" t="s">
        <v>988</v>
      </c>
      <c r="C8" s="86"/>
      <c r="D8" s="83" t="s">
        <v>4181</v>
      </c>
      <c r="E8" s="104"/>
    </row>
    <row r="9" spans="1:9" ht="47.25" customHeight="1">
      <c r="A9" s="82" t="s">
        <v>506</v>
      </c>
      <c r="B9" s="83" t="s">
        <v>1462</v>
      </c>
      <c r="C9" s="86">
        <v>10</v>
      </c>
      <c r="D9" s="83" t="s">
        <v>1181</v>
      </c>
      <c r="E9" s="104"/>
    </row>
    <row r="10" spans="1:9" ht="47.25" customHeight="1">
      <c r="A10" s="927" t="s">
        <v>5252</v>
      </c>
      <c r="B10" s="928"/>
      <c r="C10" s="928"/>
      <c r="D10" s="929"/>
      <c r="E10" s="104"/>
    </row>
    <row r="11" spans="1:9" customFormat="1" ht="15.75">
      <c r="A11" s="714" t="s">
        <v>5251</v>
      </c>
      <c r="B11" s="83"/>
      <c r="C11" s="86">
        <v>33</v>
      </c>
      <c r="D11" s="83" t="s">
        <v>5239</v>
      </c>
      <c r="E11" s="104"/>
    </row>
    <row r="12" spans="1:9" customFormat="1" ht="15.75">
      <c r="A12" s="714" t="s">
        <v>831</v>
      </c>
      <c r="B12" s="83"/>
      <c r="C12" s="86">
        <v>2</v>
      </c>
      <c r="D12" s="83" t="s">
        <v>5239</v>
      </c>
      <c r="E12" s="104"/>
    </row>
    <row r="13" spans="1:9" customFormat="1" ht="15.75">
      <c r="A13" s="714" t="s">
        <v>839</v>
      </c>
      <c r="B13" s="83"/>
      <c r="C13" s="86">
        <v>2</v>
      </c>
      <c r="D13" s="83" t="s">
        <v>5239</v>
      </c>
      <c r="E13" s="104"/>
    </row>
    <row r="14" spans="1:9" customFormat="1" ht="15.75">
      <c r="A14" s="714" t="s">
        <v>5250</v>
      </c>
      <c r="B14" s="83"/>
      <c r="C14" s="86">
        <v>16</v>
      </c>
      <c r="D14" s="83" t="s">
        <v>5239</v>
      </c>
      <c r="E14" s="104"/>
    </row>
    <row r="15" spans="1:9" customFormat="1" ht="15.75">
      <c r="A15" s="714" t="s">
        <v>22</v>
      </c>
      <c r="B15" s="83"/>
      <c r="C15" s="86">
        <v>20</v>
      </c>
      <c r="D15" s="83" t="s">
        <v>5239</v>
      </c>
      <c r="E15" s="104"/>
    </row>
    <row r="16" spans="1:9" customFormat="1" ht="31.5">
      <c r="A16" s="714" t="s">
        <v>5249</v>
      </c>
      <c r="B16" s="83"/>
      <c r="C16" s="86">
        <v>30</v>
      </c>
      <c r="D16" s="83" t="s">
        <v>5239</v>
      </c>
      <c r="E16" s="104"/>
    </row>
    <row r="17" spans="1:5" customFormat="1" ht="31.5">
      <c r="A17" s="714" t="s">
        <v>3875</v>
      </c>
      <c r="B17" s="83"/>
      <c r="C17" s="86">
        <v>2</v>
      </c>
      <c r="D17" s="83" t="s">
        <v>5239</v>
      </c>
      <c r="E17" s="104"/>
    </row>
    <row r="18" spans="1:5" customFormat="1" ht="15.75">
      <c r="A18" s="714" t="s">
        <v>3876</v>
      </c>
      <c r="B18" s="83"/>
      <c r="C18" s="83">
        <v>2</v>
      </c>
      <c r="D18" s="83" t="s">
        <v>5239</v>
      </c>
      <c r="E18" s="83"/>
    </row>
    <row r="19" spans="1:5" customFormat="1" ht="15.75">
      <c r="A19" s="714" t="s">
        <v>290</v>
      </c>
      <c r="B19" s="83"/>
      <c r="C19" s="86">
        <v>14</v>
      </c>
      <c r="D19" s="83" t="s">
        <v>5239</v>
      </c>
      <c r="E19" s="104"/>
    </row>
    <row r="20" spans="1:5" customFormat="1" ht="15.75">
      <c r="A20" s="714" t="s">
        <v>3040</v>
      </c>
      <c r="B20" s="83"/>
      <c r="C20" s="86">
        <v>13</v>
      </c>
      <c r="D20" s="83" t="s">
        <v>5239</v>
      </c>
      <c r="E20" s="104"/>
    </row>
    <row r="21" spans="1:5" customFormat="1" ht="15.75">
      <c r="A21" s="714" t="s">
        <v>3871</v>
      </c>
      <c r="B21" s="83"/>
      <c r="C21" s="86">
        <v>4</v>
      </c>
      <c r="D21" s="83" t="s">
        <v>5239</v>
      </c>
      <c r="E21" s="104"/>
    </row>
    <row r="22" spans="1:5" customFormat="1" ht="15.75">
      <c r="A22" s="714" t="s">
        <v>3874</v>
      </c>
      <c r="B22" s="83"/>
      <c r="C22" s="86">
        <v>6</v>
      </c>
      <c r="D22" s="83" t="s">
        <v>5239</v>
      </c>
      <c r="E22" s="104"/>
    </row>
    <row r="23" spans="1:5" customFormat="1" ht="15.75">
      <c r="A23" s="714" t="s">
        <v>48</v>
      </c>
      <c r="B23" s="83"/>
      <c r="C23" s="86">
        <v>11</v>
      </c>
      <c r="D23" s="83" t="s">
        <v>5239</v>
      </c>
      <c r="E23" s="104"/>
    </row>
    <row r="24" spans="1:5" customFormat="1" ht="15.75">
      <c r="A24" s="714" t="s">
        <v>837</v>
      </c>
      <c r="B24" s="83"/>
      <c r="C24" s="86">
        <v>3</v>
      </c>
      <c r="D24" s="83" t="s">
        <v>5239</v>
      </c>
      <c r="E24" s="104"/>
    </row>
    <row r="25" spans="1:5" customFormat="1" ht="15.75">
      <c r="A25" s="714" t="s">
        <v>1303</v>
      </c>
      <c r="B25" s="83"/>
      <c r="C25" s="86">
        <v>2</v>
      </c>
      <c r="D25" s="83" t="s">
        <v>5239</v>
      </c>
      <c r="E25" s="104"/>
    </row>
    <row r="26" spans="1:5" customFormat="1" ht="15.75">
      <c r="A26" s="714" t="s">
        <v>674</v>
      </c>
      <c r="B26" s="83"/>
      <c r="C26" s="86">
        <v>13</v>
      </c>
      <c r="D26" s="83" t="s">
        <v>5239</v>
      </c>
      <c r="E26" s="104"/>
    </row>
    <row r="27" spans="1:5" customFormat="1" ht="15.75">
      <c r="A27" s="714" t="s">
        <v>832</v>
      </c>
      <c r="B27" s="83"/>
      <c r="C27" s="86">
        <v>2</v>
      </c>
      <c r="D27" s="83" t="s">
        <v>5239</v>
      </c>
      <c r="E27" s="104"/>
    </row>
    <row r="28" spans="1:5" customFormat="1" ht="15.75">
      <c r="A28" s="714" t="s">
        <v>96</v>
      </c>
      <c r="B28" s="83"/>
      <c r="C28" s="86">
        <v>11</v>
      </c>
      <c r="D28" s="83" t="s">
        <v>5239</v>
      </c>
      <c r="E28" s="104"/>
    </row>
    <row r="29" spans="1:5" customFormat="1" ht="15.75">
      <c r="A29" s="714" t="s">
        <v>843</v>
      </c>
      <c r="B29" s="83"/>
      <c r="C29" s="86">
        <v>11</v>
      </c>
      <c r="D29" s="83" t="s">
        <v>5239</v>
      </c>
      <c r="E29" s="104"/>
    </row>
    <row r="30" spans="1:5" customFormat="1" ht="63" customHeight="1">
      <c r="A30" s="930" t="s">
        <v>5248</v>
      </c>
      <c r="B30" s="931"/>
      <c r="C30" s="931"/>
      <c r="D30" s="932"/>
      <c r="E30" s="104"/>
    </row>
    <row r="31" spans="1:5" ht="90">
      <c r="A31" s="276" t="s">
        <v>2811</v>
      </c>
      <c r="B31" s="46" t="s">
        <v>5247</v>
      </c>
      <c r="C31" s="61">
        <v>38</v>
      </c>
      <c r="D31" s="50" t="s">
        <v>2046</v>
      </c>
      <c r="E31" s="104"/>
    </row>
    <row r="32" spans="1:5" ht="90">
      <c r="A32" s="276" t="s">
        <v>2812</v>
      </c>
      <c r="B32" s="46" t="s">
        <v>5246</v>
      </c>
      <c r="C32" s="61">
        <v>38</v>
      </c>
      <c r="D32" s="50" t="s">
        <v>2046</v>
      </c>
      <c r="E32" s="104"/>
    </row>
    <row r="33" spans="1:5" ht="75">
      <c r="A33" s="276" t="s">
        <v>3057</v>
      </c>
      <c r="B33" s="46" t="s">
        <v>5245</v>
      </c>
      <c r="C33" s="61">
        <v>38</v>
      </c>
      <c r="D33" s="50" t="s">
        <v>3388</v>
      </c>
      <c r="E33" s="104"/>
    </row>
    <row r="34" spans="1:5" ht="120">
      <c r="A34" s="276" t="s">
        <v>3912</v>
      </c>
      <c r="B34" s="46" t="s">
        <v>5244</v>
      </c>
      <c r="C34" s="61">
        <v>38</v>
      </c>
      <c r="D34" s="50" t="s">
        <v>3388</v>
      </c>
      <c r="E34" s="104"/>
    </row>
    <row r="35" spans="1:5" ht="90">
      <c r="A35" s="276" t="s">
        <v>2393</v>
      </c>
      <c r="B35" s="46" t="s">
        <v>5243</v>
      </c>
      <c r="C35" s="61">
        <v>38</v>
      </c>
      <c r="D35" s="50" t="s">
        <v>2046</v>
      </c>
      <c r="E35" s="104"/>
    </row>
    <row r="36" spans="1:5" ht="30">
      <c r="A36" s="276" t="s">
        <v>2845</v>
      </c>
      <c r="B36" s="46" t="s">
        <v>5242</v>
      </c>
      <c r="C36" s="61">
        <v>38</v>
      </c>
      <c r="D36" s="50" t="s">
        <v>2046</v>
      </c>
      <c r="E36" s="104"/>
    </row>
    <row r="37" spans="1:5" ht="15.75">
      <c r="A37" s="276" t="s">
        <v>3055</v>
      </c>
      <c r="B37" s="46" t="s">
        <v>3056</v>
      </c>
      <c r="C37" s="61"/>
      <c r="D37" s="50" t="s">
        <v>2046</v>
      </c>
      <c r="E37" s="104"/>
    </row>
    <row r="38" spans="1:5" ht="35.450000000000003" customHeight="1">
      <c r="A38" s="82" t="s">
        <v>990</v>
      </c>
      <c r="B38" s="83" t="s">
        <v>5241</v>
      </c>
      <c r="C38" s="86">
        <v>19</v>
      </c>
      <c r="D38" s="83" t="s">
        <v>5236</v>
      </c>
      <c r="E38" s="104"/>
    </row>
    <row r="39" spans="1:5" ht="15.75">
      <c r="A39" s="84" t="s">
        <v>275</v>
      </c>
      <c r="B39" s="83" t="s">
        <v>276</v>
      </c>
      <c r="C39" s="86"/>
      <c r="D39" s="83"/>
      <c r="E39" s="104"/>
    </row>
    <row r="40" spans="1:5" ht="15.75">
      <c r="A40" s="181" t="s">
        <v>1414</v>
      </c>
      <c r="B40" s="155" t="s">
        <v>1415</v>
      </c>
      <c r="C40" s="477"/>
      <c r="D40" s="50"/>
      <c r="E40" s="104"/>
    </row>
    <row r="43" spans="1:5">
      <c r="B43" s="2"/>
    </row>
    <row r="44" spans="1:5">
      <c r="A44" s="9"/>
      <c r="B44" s="11"/>
      <c r="C44" s="495"/>
    </row>
    <row r="45" spans="1:5">
      <c r="A45" s="9"/>
      <c r="B45" s="11"/>
      <c r="C45" s="495"/>
    </row>
    <row r="46" spans="1:5">
      <c r="A46" s="9"/>
      <c r="B46" s="11"/>
      <c r="C46" s="495"/>
    </row>
  </sheetData>
  <mergeCells count="3">
    <mergeCell ref="A10:D10"/>
    <mergeCell ref="A30:D30"/>
    <mergeCell ref="F5:G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6F94-FF3E-406D-A19C-8214F77D81A2}">
  <sheetPr>
    <tabColor rgb="FF00B0F0"/>
  </sheetPr>
  <dimension ref="A1:F739"/>
  <sheetViews>
    <sheetView workbookViewId="0">
      <pane ySplit="1" topLeftCell="A2" activePane="bottomLeft" state="frozen"/>
      <selection pane="bottomLeft" activeCell="B2" sqref="B2"/>
    </sheetView>
  </sheetViews>
  <sheetFormatPr defaultColWidth="9.140625" defaultRowHeight="18.75"/>
  <cols>
    <col min="1" max="1" width="7.85546875" style="572" customWidth="1"/>
    <col min="2" max="2" width="159.140625" style="750" customWidth="1"/>
    <col min="3" max="3" width="25.42578125" style="746" customWidth="1"/>
    <col min="4" max="4" width="9.140625" style="746"/>
    <col min="5" max="5" width="17" style="746" customWidth="1"/>
    <col min="6" max="6" width="13.42578125" style="746" bestFit="1" customWidth="1"/>
    <col min="7" max="16384" width="9.140625" style="746"/>
  </cols>
  <sheetData>
    <row r="1" spans="1:6" ht="29.1" customHeight="1">
      <c r="A1" s="745" t="s">
        <v>1412</v>
      </c>
      <c r="B1" s="751" t="s">
        <v>4255</v>
      </c>
      <c r="C1" s="745" t="s">
        <v>4585</v>
      </c>
      <c r="E1" s="746" t="s">
        <v>4205</v>
      </c>
      <c r="F1" s="747">
        <f ca="1">TODAY()</f>
        <v>44971</v>
      </c>
    </row>
    <row r="2" spans="1:6">
      <c r="A2" s="572">
        <v>1</v>
      </c>
      <c r="B2" s="752" t="s">
        <v>4570</v>
      </c>
      <c r="C2" s="748"/>
    </row>
    <row r="3" spans="1:6" ht="42" customHeight="1">
      <c r="A3" s="572">
        <f>A2+1</f>
        <v>2</v>
      </c>
      <c r="B3" s="752" t="s">
        <v>4573</v>
      </c>
      <c r="C3" s="749"/>
    </row>
    <row r="4" spans="1:6" ht="37.5">
      <c r="A4" s="572">
        <f t="shared" ref="A4:A67" si="0">A3+1</f>
        <v>3</v>
      </c>
      <c r="B4" s="752" t="s">
        <v>4577</v>
      </c>
      <c r="C4" s="749"/>
    </row>
    <row r="5" spans="1:6" ht="37.5">
      <c r="A5" s="572">
        <f t="shared" si="0"/>
        <v>4</v>
      </c>
      <c r="B5" s="752" t="s">
        <v>4579</v>
      </c>
      <c r="C5" s="749"/>
    </row>
    <row r="6" spans="1:6">
      <c r="A6" s="572">
        <f t="shared" si="0"/>
        <v>5</v>
      </c>
      <c r="B6" s="752" t="s">
        <v>4580</v>
      </c>
      <c r="C6" s="749"/>
    </row>
    <row r="7" spans="1:6" ht="37.5">
      <c r="A7" s="572">
        <f t="shared" si="0"/>
        <v>6</v>
      </c>
      <c r="B7" s="752" t="s">
        <v>4572</v>
      </c>
      <c r="C7" s="749"/>
    </row>
    <row r="8" spans="1:6" ht="37.5">
      <c r="A8" s="572">
        <f t="shared" si="0"/>
        <v>7</v>
      </c>
      <c r="B8" s="752" t="s">
        <v>4581</v>
      </c>
      <c r="C8" s="749"/>
    </row>
    <row r="9" spans="1:6" ht="37.5">
      <c r="A9" s="572">
        <f t="shared" si="0"/>
        <v>8</v>
      </c>
      <c r="B9" s="752" t="s">
        <v>4574</v>
      </c>
      <c r="C9" s="749"/>
    </row>
    <row r="10" spans="1:6" ht="37.5">
      <c r="A10" s="572">
        <f t="shared" si="0"/>
        <v>9</v>
      </c>
      <c r="B10" s="752" t="s">
        <v>4575</v>
      </c>
      <c r="C10" s="749"/>
    </row>
    <row r="11" spans="1:6">
      <c r="A11" s="572">
        <f t="shared" si="0"/>
        <v>10</v>
      </c>
      <c r="B11" s="752" t="s">
        <v>3093</v>
      </c>
      <c r="C11" s="749"/>
    </row>
    <row r="12" spans="1:6">
      <c r="A12" s="572">
        <f t="shared" si="0"/>
        <v>11</v>
      </c>
      <c r="B12" s="752" t="s">
        <v>3359</v>
      </c>
      <c r="C12" s="749"/>
    </row>
    <row r="13" spans="1:6">
      <c r="A13" s="572">
        <f t="shared" si="0"/>
        <v>12</v>
      </c>
      <c r="B13" s="752" t="s">
        <v>4256</v>
      </c>
      <c r="C13" s="749"/>
    </row>
    <row r="14" spans="1:6">
      <c r="A14" s="572">
        <f t="shared" si="0"/>
        <v>13</v>
      </c>
      <c r="B14" s="752" t="s">
        <v>3080</v>
      </c>
      <c r="C14" s="749"/>
    </row>
    <row r="15" spans="1:6" ht="37.5">
      <c r="A15" s="572">
        <f t="shared" si="0"/>
        <v>14</v>
      </c>
      <c r="B15" s="752" t="s">
        <v>3076</v>
      </c>
      <c r="C15" s="749"/>
    </row>
    <row r="16" spans="1:6">
      <c r="A16" s="572">
        <f t="shared" si="0"/>
        <v>15</v>
      </c>
      <c r="B16" s="752" t="s">
        <v>3069</v>
      </c>
      <c r="C16" s="749"/>
    </row>
    <row r="17" spans="1:3" ht="37.5">
      <c r="A17" s="572">
        <f t="shared" si="0"/>
        <v>16</v>
      </c>
      <c r="B17" s="752" t="s">
        <v>3062</v>
      </c>
      <c r="C17" s="749"/>
    </row>
    <row r="18" spans="1:3">
      <c r="A18" s="572">
        <f t="shared" si="0"/>
        <v>17</v>
      </c>
      <c r="B18" s="752" t="s">
        <v>3058</v>
      </c>
      <c r="C18" s="749"/>
    </row>
    <row r="19" spans="1:3">
      <c r="A19" s="572">
        <f t="shared" si="0"/>
        <v>18</v>
      </c>
      <c r="B19" s="752" t="s">
        <v>4274</v>
      </c>
      <c r="C19" s="749"/>
    </row>
    <row r="20" spans="1:3">
      <c r="A20" s="572">
        <f t="shared" si="0"/>
        <v>19</v>
      </c>
      <c r="B20" s="752" t="s">
        <v>3064</v>
      </c>
      <c r="C20" s="749"/>
    </row>
    <row r="21" spans="1:3" ht="37.5">
      <c r="A21" s="572">
        <f t="shared" si="0"/>
        <v>20</v>
      </c>
      <c r="B21" s="752" t="s">
        <v>4275</v>
      </c>
      <c r="C21" s="749"/>
    </row>
    <row r="22" spans="1:3">
      <c r="A22" s="572">
        <f t="shared" si="0"/>
        <v>21</v>
      </c>
      <c r="B22" s="752" t="s">
        <v>3194</v>
      </c>
      <c r="C22" s="749"/>
    </row>
    <row r="23" spans="1:3">
      <c r="A23" s="572">
        <f t="shared" si="0"/>
        <v>22</v>
      </c>
      <c r="B23" s="752" t="s">
        <v>3212</v>
      </c>
      <c r="C23" s="749"/>
    </row>
    <row r="24" spans="1:3">
      <c r="A24" s="572">
        <f t="shared" si="0"/>
        <v>23</v>
      </c>
      <c r="B24" s="752" t="s">
        <v>3356</v>
      </c>
      <c r="C24" s="749"/>
    </row>
    <row r="25" spans="1:3" ht="37.5">
      <c r="A25" s="572">
        <f t="shared" si="0"/>
        <v>24</v>
      </c>
      <c r="B25" s="752" t="s">
        <v>3078</v>
      </c>
      <c r="C25" s="749"/>
    </row>
    <row r="26" spans="1:3">
      <c r="A26" s="572">
        <f t="shared" si="0"/>
        <v>25</v>
      </c>
      <c r="B26" s="752" t="s">
        <v>3118</v>
      </c>
      <c r="C26" s="749"/>
    </row>
    <row r="27" spans="1:3">
      <c r="A27" s="572">
        <f t="shared" si="0"/>
        <v>26</v>
      </c>
      <c r="B27" s="752" t="s">
        <v>3206</v>
      </c>
      <c r="C27" s="749"/>
    </row>
    <row r="28" spans="1:3">
      <c r="A28" s="572">
        <f t="shared" si="0"/>
        <v>27</v>
      </c>
      <c r="B28" s="752" t="s">
        <v>3364</v>
      </c>
      <c r="C28" s="749"/>
    </row>
    <row r="29" spans="1:3">
      <c r="A29" s="572">
        <f t="shared" si="0"/>
        <v>28</v>
      </c>
      <c r="B29" s="752" t="s">
        <v>3583</v>
      </c>
      <c r="C29" s="749"/>
    </row>
    <row r="30" spans="1:3">
      <c r="A30" s="572">
        <f t="shared" si="0"/>
        <v>29</v>
      </c>
      <c r="B30" s="752" t="s">
        <v>4276</v>
      </c>
      <c r="C30" s="749"/>
    </row>
    <row r="31" spans="1:3">
      <c r="A31" s="572">
        <f t="shared" si="0"/>
        <v>30</v>
      </c>
      <c r="B31" s="752" t="s">
        <v>4277</v>
      </c>
      <c r="C31" s="749"/>
    </row>
    <row r="32" spans="1:3" ht="37.5">
      <c r="A32" s="572">
        <f t="shared" si="0"/>
        <v>31</v>
      </c>
      <c r="B32" s="752" t="s">
        <v>3210</v>
      </c>
      <c r="C32" s="749"/>
    </row>
    <row r="33" spans="1:3">
      <c r="A33" s="572">
        <f t="shared" si="0"/>
        <v>32</v>
      </c>
      <c r="B33" s="752" t="s">
        <v>3121</v>
      </c>
      <c r="C33" s="749"/>
    </row>
    <row r="34" spans="1:3">
      <c r="A34" s="572">
        <f t="shared" si="0"/>
        <v>33</v>
      </c>
      <c r="B34" s="752" t="s">
        <v>3197</v>
      </c>
      <c r="C34" s="749"/>
    </row>
    <row r="35" spans="1:3">
      <c r="A35" s="572">
        <f t="shared" si="0"/>
        <v>34</v>
      </c>
      <c r="B35" s="752" t="s">
        <v>3203</v>
      </c>
      <c r="C35" s="749"/>
    </row>
    <row r="36" spans="1:3" ht="37.5">
      <c r="A36" s="572">
        <f t="shared" si="0"/>
        <v>35</v>
      </c>
      <c r="B36" s="752" t="s">
        <v>3383</v>
      </c>
      <c r="C36" s="749"/>
    </row>
    <row r="37" spans="1:3" ht="37.5">
      <c r="A37" s="572">
        <f t="shared" si="0"/>
        <v>36</v>
      </c>
      <c r="B37" s="752" t="s">
        <v>3067</v>
      </c>
      <c r="C37" s="749"/>
    </row>
    <row r="38" spans="1:3">
      <c r="A38" s="572">
        <f t="shared" si="0"/>
        <v>37</v>
      </c>
      <c r="B38" s="752" t="s">
        <v>3065</v>
      </c>
      <c r="C38" s="749"/>
    </row>
    <row r="39" spans="1:3">
      <c r="A39" s="572">
        <f t="shared" si="0"/>
        <v>38</v>
      </c>
      <c r="B39" s="752" t="s">
        <v>3588</v>
      </c>
      <c r="C39" s="749"/>
    </row>
    <row r="40" spans="1:3" ht="37.5">
      <c r="A40" s="572">
        <f t="shared" si="0"/>
        <v>39</v>
      </c>
      <c r="B40" s="752" t="s">
        <v>3730</v>
      </c>
      <c r="C40" s="749"/>
    </row>
    <row r="41" spans="1:3" ht="37.5">
      <c r="A41" s="572">
        <f t="shared" si="0"/>
        <v>40</v>
      </c>
      <c r="B41" s="752" t="s">
        <v>4568</v>
      </c>
      <c r="C41" s="749"/>
    </row>
    <row r="42" spans="1:3">
      <c r="A42" s="572">
        <f t="shared" si="0"/>
        <v>41</v>
      </c>
      <c r="B42" s="752" t="s">
        <v>4569</v>
      </c>
      <c r="C42" s="749"/>
    </row>
    <row r="43" spans="1:3" ht="37.5">
      <c r="A43" s="572">
        <f t="shared" si="0"/>
        <v>42</v>
      </c>
      <c r="B43" s="752" t="s">
        <v>4571</v>
      </c>
      <c r="C43" s="749"/>
    </row>
    <row r="44" spans="1:3">
      <c r="A44" s="572">
        <f t="shared" si="0"/>
        <v>43</v>
      </c>
      <c r="B44" s="752" t="s">
        <v>3138</v>
      </c>
      <c r="C44" s="749"/>
    </row>
    <row r="45" spans="1:3">
      <c r="A45" s="572">
        <f t="shared" si="0"/>
        <v>44</v>
      </c>
      <c r="B45" s="752" t="s">
        <v>3558</v>
      </c>
      <c r="C45" s="749"/>
    </row>
    <row r="46" spans="1:3">
      <c r="A46" s="572">
        <f t="shared" si="0"/>
        <v>45</v>
      </c>
      <c r="B46" s="752" t="s">
        <v>3555</v>
      </c>
      <c r="C46" s="749"/>
    </row>
    <row r="47" spans="1:3" ht="37.5">
      <c r="A47" s="572">
        <f t="shared" si="0"/>
        <v>46</v>
      </c>
      <c r="B47" s="752" t="s">
        <v>3140</v>
      </c>
      <c r="C47" s="749"/>
    </row>
    <row r="48" spans="1:3">
      <c r="A48" s="572">
        <f t="shared" si="0"/>
        <v>47</v>
      </c>
      <c r="B48" s="752" t="s">
        <v>3559</v>
      </c>
      <c r="C48" s="749"/>
    </row>
    <row r="49" spans="1:3">
      <c r="A49" s="572">
        <f t="shared" si="0"/>
        <v>48</v>
      </c>
      <c r="B49" s="752" t="s">
        <v>3560</v>
      </c>
      <c r="C49" s="749"/>
    </row>
    <row r="50" spans="1:3" ht="56.25">
      <c r="A50" s="572">
        <f t="shared" si="0"/>
        <v>49</v>
      </c>
      <c r="B50" s="752" t="s">
        <v>4278</v>
      </c>
      <c r="C50" s="749"/>
    </row>
    <row r="51" spans="1:3">
      <c r="A51" s="572">
        <f t="shared" si="0"/>
        <v>50</v>
      </c>
      <c r="B51" s="752" t="s">
        <v>4279</v>
      </c>
      <c r="C51" s="749"/>
    </row>
    <row r="52" spans="1:3">
      <c r="A52" s="572">
        <f t="shared" si="0"/>
        <v>51</v>
      </c>
      <c r="B52" s="752" t="s">
        <v>4280</v>
      </c>
      <c r="C52" s="749"/>
    </row>
    <row r="53" spans="1:3" ht="37.5">
      <c r="A53" s="572">
        <f t="shared" si="0"/>
        <v>52</v>
      </c>
      <c r="B53" s="752" t="s">
        <v>4281</v>
      </c>
      <c r="C53" s="749"/>
    </row>
    <row r="54" spans="1:3" ht="56.25">
      <c r="A54" s="572">
        <f t="shared" si="0"/>
        <v>53</v>
      </c>
      <c r="B54" s="752" t="s">
        <v>4282</v>
      </c>
      <c r="C54" s="749"/>
    </row>
    <row r="55" spans="1:3" ht="37.5">
      <c r="A55" s="572">
        <f t="shared" si="0"/>
        <v>54</v>
      </c>
      <c r="B55" s="752" t="s">
        <v>4283</v>
      </c>
      <c r="C55" s="749"/>
    </row>
    <row r="56" spans="1:3">
      <c r="A56" s="572">
        <f t="shared" si="0"/>
        <v>55</v>
      </c>
      <c r="B56" s="752" t="s">
        <v>3593</v>
      </c>
      <c r="C56" s="749"/>
    </row>
    <row r="57" spans="1:3" ht="56.25">
      <c r="A57" s="572">
        <f t="shared" si="0"/>
        <v>56</v>
      </c>
      <c r="B57" s="752" t="s">
        <v>3594</v>
      </c>
      <c r="C57" s="749"/>
    </row>
    <row r="58" spans="1:3">
      <c r="A58" s="572">
        <f t="shared" si="0"/>
        <v>57</v>
      </c>
      <c r="B58" s="752" t="s">
        <v>3589</v>
      </c>
      <c r="C58" s="749"/>
    </row>
    <row r="59" spans="1:3" ht="37.5">
      <c r="A59" s="572">
        <f t="shared" si="0"/>
        <v>58</v>
      </c>
      <c r="B59" s="752" t="s">
        <v>3592</v>
      </c>
      <c r="C59" s="749"/>
    </row>
    <row r="60" spans="1:3" ht="56.25">
      <c r="A60" s="572">
        <f t="shared" si="0"/>
        <v>59</v>
      </c>
      <c r="B60" s="752" t="s">
        <v>3553</v>
      </c>
      <c r="C60" s="749"/>
    </row>
    <row r="61" spans="1:3" ht="37.5">
      <c r="A61" s="572">
        <f t="shared" si="0"/>
        <v>60</v>
      </c>
      <c r="B61" s="752" t="s">
        <v>3144</v>
      </c>
      <c r="C61" s="749"/>
    </row>
    <row r="62" spans="1:3">
      <c r="A62" s="572">
        <f t="shared" si="0"/>
        <v>61</v>
      </c>
      <c r="B62" s="752" t="s">
        <v>3126</v>
      </c>
      <c r="C62" s="749"/>
    </row>
    <row r="63" spans="1:3">
      <c r="A63" s="572">
        <f t="shared" si="0"/>
        <v>62</v>
      </c>
      <c r="B63" s="752" t="s">
        <v>3135</v>
      </c>
      <c r="C63" s="749"/>
    </row>
    <row r="64" spans="1:3" ht="37.5">
      <c r="A64" s="572">
        <f t="shared" si="0"/>
        <v>63</v>
      </c>
      <c r="B64" s="752" t="s">
        <v>3171</v>
      </c>
      <c r="C64" s="749"/>
    </row>
    <row r="65" spans="1:3">
      <c r="A65" s="572">
        <f t="shared" si="0"/>
        <v>64</v>
      </c>
      <c r="B65" s="752" t="s">
        <v>3161</v>
      </c>
      <c r="C65" s="749"/>
    </row>
    <row r="66" spans="1:3">
      <c r="A66" s="572">
        <f t="shared" si="0"/>
        <v>65</v>
      </c>
      <c r="B66" s="752" t="s">
        <v>3142</v>
      </c>
      <c r="C66" s="749"/>
    </row>
    <row r="67" spans="1:3">
      <c r="A67" s="572">
        <f t="shared" si="0"/>
        <v>66</v>
      </c>
      <c r="B67" s="752" t="s">
        <v>3263</v>
      </c>
      <c r="C67" s="749"/>
    </row>
    <row r="68" spans="1:3" ht="56.25">
      <c r="A68" s="572">
        <f t="shared" ref="A68:A131" si="1">A67+1</f>
        <v>67</v>
      </c>
      <c r="B68" s="752" t="s">
        <v>3100</v>
      </c>
      <c r="C68" s="749"/>
    </row>
    <row r="69" spans="1:3">
      <c r="A69" s="572">
        <f t="shared" si="1"/>
        <v>68</v>
      </c>
      <c r="B69" s="752" t="s">
        <v>3318</v>
      </c>
      <c r="C69" s="749"/>
    </row>
    <row r="70" spans="1:3" ht="37.5">
      <c r="A70" s="572">
        <f t="shared" si="1"/>
        <v>69</v>
      </c>
      <c r="B70" s="752" t="s">
        <v>3243</v>
      </c>
      <c r="C70" s="749"/>
    </row>
    <row r="71" spans="1:3">
      <c r="A71" s="572">
        <f t="shared" si="1"/>
        <v>70</v>
      </c>
      <c r="B71" s="752" t="s">
        <v>3336</v>
      </c>
      <c r="C71" s="749"/>
    </row>
    <row r="72" spans="1:3">
      <c r="A72" s="572">
        <f t="shared" si="1"/>
        <v>71</v>
      </c>
      <c r="B72" s="752" t="s">
        <v>3554</v>
      </c>
      <c r="C72" s="749"/>
    </row>
    <row r="73" spans="1:3" ht="37.5">
      <c r="A73" s="572">
        <f t="shared" si="1"/>
        <v>72</v>
      </c>
      <c r="B73" s="752" t="s">
        <v>3552</v>
      </c>
      <c r="C73" s="749"/>
    </row>
    <row r="74" spans="1:3">
      <c r="A74" s="572">
        <f t="shared" si="1"/>
        <v>73</v>
      </c>
      <c r="B74" s="752" t="s">
        <v>3297</v>
      </c>
      <c r="C74" s="749"/>
    </row>
    <row r="75" spans="1:3">
      <c r="A75" s="572">
        <f t="shared" si="1"/>
        <v>74</v>
      </c>
      <c r="B75" s="752" t="s">
        <v>3590</v>
      </c>
      <c r="C75" s="749"/>
    </row>
    <row r="76" spans="1:3">
      <c r="A76" s="572">
        <f t="shared" si="1"/>
        <v>75</v>
      </c>
      <c r="B76" s="752" t="s">
        <v>3591</v>
      </c>
      <c r="C76" s="749"/>
    </row>
    <row r="77" spans="1:3">
      <c r="A77" s="572">
        <f t="shared" si="1"/>
        <v>76</v>
      </c>
      <c r="B77" s="752" t="s">
        <v>3260</v>
      </c>
      <c r="C77" s="749"/>
    </row>
    <row r="78" spans="1:3">
      <c r="A78" s="572">
        <f t="shared" si="1"/>
        <v>77</v>
      </c>
      <c r="B78" s="752" t="s">
        <v>3856</v>
      </c>
      <c r="C78" s="749"/>
    </row>
    <row r="79" spans="1:3">
      <c r="A79" s="572">
        <f t="shared" si="1"/>
        <v>78</v>
      </c>
      <c r="B79" s="752" t="s">
        <v>3857</v>
      </c>
      <c r="C79" s="749"/>
    </row>
    <row r="80" spans="1:3">
      <c r="A80" s="572">
        <f t="shared" si="1"/>
        <v>79</v>
      </c>
      <c r="B80" s="752" t="s">
        <v>3729</v>
      </c>
      <c r="C80" s="749"/>
    </row>
    <row r="81" spans="1:3">
      <c r="A81" s="572">
        <f t="shared" si="1"/>
        <v>80</v>
      </c>
      <c r="B81" s="752" t="s">
        <v>3858</v>
      </c>
      <c r="C81" s="749"/>
    </row>
    <row r="82" spans="1:3" ht="37.5">
      <c r="A82" s="572">
        <f t="shared" si="1"/>
        <v>81</v>
      </c>
      <c r="B82" s="752" t="s">
        <v>3859</v>
      </c>
      <c r="C82" s="749"/>
    </row>
    <row r="83" spans="1:3">
      <c r="A83" s="572">
        <f t="shared" si="1"/>
        <v>82</v>
      </c>
      <c r="B83" s="752" t="s">
        <v>3860</v>
      </c>
      <c r="C83" s="749"/>
    </row>
    <row r="84" spans="1:3">
      <c r="A84" s="572">
        <f t="shared" si="1"/>
        <v>83</v>
      </c>
      <c r="B84" s="752" t="s">
        <v>3107</v>
      </c>
      <c r="C84" s="749"/>
    </row>
    <row r="85" spans="1:3">
      <c r="A85" s="572">
        <f t="shared" si="1"/>
        <v>84</v>
      </c>
      <c r="B85" s="752" t="s">
        <v>3148</v>
      </c>
      <c r="C85" s="749"/>
    </row>
    <row r="86" spans="1:3" ht="37.5">
      <c r="A86" s="572">
        <f t="shared" si="1"/>
        <v>85</v>
      </c>
      <c r="B86" s="752" t="s">
        <v>3149</v>
      </c>
      <c r="C86" s="749"/>
    </row>
    <row r="87" spans="1:3" ht="37.5">
      <c r="A87" s="572">
        <f t="shared" si="1"/>
        <v>86</v>
      </c>
      <c r="B87" s="752" t="s">
        <v>3581</v>
      </c>
      <c r="C87" s="749"/>
    </row>
    <row r="88" spans="1:3">
      <c r="A88" s="572">
        <f t="shared" si="1"/>
        <v>87</v>
      </c>
      <c r="B88" s="752" t="s">
        <v>3582</v>
      </c>
      <c r="C88" s="749"/>
    </row>
    <row r="89" spans="1:3">
      <c r="A89" s="572">
        <f t="shared" si="1"/>
        <v>88</v>
      </c>
      <c r="B89" s="752" t="s">
        <v>3326</v>
      </c>
      <c r="C89" s="749"/>
    </row>
    <row r="90" spans="1:3">
      <c r="A90" s="572">
        <f t="shared" si="1"/>
        <v>89</v>
      </c>
      <c r="B90" s="752" t="s">
        <v>4257</v>
      </c>
      <c r="C90" s="749"/>
    </row>
    <row r="91" spans="1:3" ht="37.5">
      <c r="A91" s="572">
        <f t="shared" si="1"/>
        <v>90</v>
      </c>
      <c r="B91" s="752" t="s">
        <v>4258</v>
      </c>
      <c r="C91" s="749"/>
    </row>
    <row r="92" spans="1:3">
      <c r="A92" s="572">
        <f t="shared" si="1"/>
        <v>91</v>
      </c>
      <c r="B92" s="752" t="s">
        <v>4259</v>
      </c>
      <c r="C92" s="749"/>
    </row>
    <row r="93" spans="1:3">
      <c r="A93" s="572">
        <f t="shared" si="1"/>
        <v>92</v>
      </c>
      <c r="B93" s="752" t="s">
        <v>4260</v>
      </c>
      <c r="C93" s="749"/>
    </row>
    <row r="94" spans="1:3">
      <c r="A94" s="572">
        <f t="shared" si="1"/>
        <v>93</v>
      </c>
      <c r="B94" s="752" t="s">
        <v>3866</v>
      </c>
      <c r="C94" s="749"/>
    </row>
    <row r="95" spans="1:3" ht="37.5">
      <c r="A95" s="572">
        <f t="shared" si="1"/>
        <v>94</v>
      </c>
      <c r="B95" s="752" t="s">
        <v>3861</v>
      </c>
      <c r="C95" s="749"/>
    </row>
    <row r="96" spans="1:3">
      <c r="A96" s="572">
        <f t="shared" si="1"/>
        <v>95</v>
      </c>
      <c r="B96" s="752" t="s">
        <v>3862</v>
      </c>
      <c r="C96" s="749"/>
    </row>
    <row r="97" spans="1:3">
      <c r="A97" s="572">
        <f t="shared" si="1"/>
        <v>96</v>
      </c>
      <c r="B97" s="752" t="s">
        <v>3863</v>
      </c>
      <c r="C97" s="749"/>
    </row>
    <row r="98" spans="1:3">
      <c r="A98" s="572">
        <f t="shared" si="1"/>
        <v>97</v>
      </c>
      <c r="B98" s="752" t="s">
        <v>3864</v>
      </c>
      <c r="C98" s="749"/>
    </row>
    <row r="99" spans="1:3">
      <c r="A99" s="572">
        <f t="shared" si="1"/>
        <v>98</v>
      </c>
      <c r="B99" s="752" t="s">
        <v>3865</v>
      </c>
      <c r="C99" s="749"/>
    </row>
    <row r="100" spans="1:3" ht="37.5">
      <c r="A100" s="572">
        <f t="shared" si="1"/>
        <v>99</v>
      </c>
      <c r="B100" s="752" t="s">
        <v>3200</v>
      </c>
      <c r="C100" s="749"/>
    </row>
    <row r="101" spans="1:3">
      <c r="A101" s="572">
        <f t="shared" si="1"/>
        <v>100</v>
      </c>
      <c r="B101" s="752" t="s">
        <v>3543</v>
      </c>
      <c r="C101" s="749"/>
    </row>
    <row r="102" spans="1:3" ht="37.5">
      <c r="A102" s="572">
        <f t="shared" si="1"/>
        <v>101</v>
      </c>
      <c r="B102" s="752" t="s">
        <v>3546</v>
      </c>
      <c r="C102" s="749"/>
    </row>
    <row r="103" spans="1:3" ht="37.5">
      <c r="A103" s="572">
        <f t="shared" si="1"/>
        <v>102</v>
      </c>
      <c r="B103" s="752" t="s">
        <v>3544</v>
      </c>
      <c r="C103" s="749"/>
    </row>
    <row r="104" spans="1:3">
      <c r="A104" s="572">
        <f t="shared" si="1"/>
        <v>103</v>
      </c>
      <c r="B104" s="752" t="s">
        <v>3545</v>
      </c>
      <c r="C104" s="749"/>
    </row>
    <row r="105" spans="1:3">
      <c r="A105" s="572">
        <f t="shared" si="1"/>
        <v>104</v>
      </c>
      <c r="B105" s="752" t="s">
        <v>3291</v>
      </c>
      <c r="C105" s="749"/>
    </row>
    <row r="106" spans="1:3">
      <c r="A106" s="572">
        <f t="shared" si="1"/>
        <v>105</v>
      </c>
      <c r="B106" s="752" t="s">
        <v>4284</v>
      </c>
      <c r="C106" s="749"/>
    </row>
    <row r="107" spans="1:3">
      <c r="A107" s="572">
        <f t="shared" si="1"/>
        <v>106</v>
      </c>
      <c r="B107" s="752" t="s">
        <v>4261</v>
      </c>
      <c r="C107" s="749"/>
    </row>
    <row r="108" spans="1:3">
      <c r="A108" s="572">
        <f t="shared" si="1"/>
        <v>107</v>
      </c>
      <c r="B108" s="752" t="s">
        <v>3152</v>
      </c>
      <c r="C108" s="749"/>
    </row>
    <row r="109" spans="1:3">
      <c r="A109" s="572">
        <f t="shared" si="1"/>
        <v>108</v>
      </c>
      <c r="B109" s="752" t="s">
        <v>3734</v>
      </c>
      <c r="C109" s="749"/>
    </row>
    <row r="110" spans="1:3">
      <c r="A110" s="572">
        <f t="shared" si="1"/>
        <v>109</v>
      </c>
      <c r="B110" s="752" t="s">
        <v>3586</v>
      </c>
      <c r="C110" s="749"/>
    </row>
    <row r="111" spans="1:3" ht="37.5">
      <c r="A111" s="572">
        <f t="shared" si="1"/>
        <v>110</v>
      </c>
      <c r="B111" s="752" t="s">
        <v>3732</v>
      </c>
      <c r="C111" s="749"/>
    </row>
    <row r="112" spans="1:3">
      <c r="A112" s="572">
        <f t="shared" si="1"/>
        <v>111</v>
      </c>
      <c r="B112" s="752" t="s">
        <v>3158</v>
      </c>
      <c r="C112" s="749"/>
    </row>
    <row r="113" spans="1:3" ht="37.5">
      <c r="A113" s="572">
        <f t="shared" si="1"/>
        <v>112</v>
      </c>
      <c r="B113" s="752" t="s">
        <v>3254</v>
      </c>
      <c r="C113" s="749"/>
    </row>
    <row r="114" spans="1:3">
      <c r="A114" s="572">
        <f t="shared" si="1"/>
        <v>113</v>
      </c>
      <c r="B114" s="752" t="s">
        <v>3362</v>
      </c>
      <c r="C114" s="749"/>
    </row>
    <row r="115" spans="1:3" ht="37.5">
      <c r="A115" s="572">
        <f t="shared" si="1"/>
        <v>114</v>
      </c>
      <c r="B115" s="752" t="s">
        <v>3563</v>
      </c>
      <c r="C115" s="749"/>
    </row>
    <row r="116" spans="1:3">
      <c r="A116" s="572">
        <f t="shared" si="1"/>
        <v>115</v>
      </c>
      <c r="B116" s="752" t="s">
        <v>3564</v>
      </c>
      <c r="C116" s="749"/>
    </row>
    <row r="117" spans="1:3">
      <c r="A117" s="572">
        <f t="shared" si="1"/>
        <v>116</v>
      </c>
      <c r="B117" s="752" t="s">
        <v>3565</v>
      </c>
      <c r="C117" s="749"/>
    </row>
    <row r="118" spans="1:3">
      <c r="A118" s="572">
        <f t="shared" si="1"/>
        <v>117</v>
      </c>
      <c r="B118" s="752" t="s">
        <v>3566</v>
      </c>
      <c r="C118" s="749"/>
    </row>
    <row r="119" spans="1:3">
      <c r="A119" s="572">
        <f t="shared" si="1"/>
        <v>118</v>
      </c>
      <c r="B119" s="752" t="s">
        <v>3567</v>
      </c>
      <c r="C119" s="749"/>
    </row>
    <row r="120" spans="1:3">
      <c r="A120" s="572">
        <f t="shared" si="1"/>
        <v>119</v>
      </c>
      <c r="B120" s="752" t="s">
        <v>3568</v>
      </c>
      <c r="C120" s="749"/>
    </row>
    <row r="121" spans="1:3">
      <c r="A121" s="572">
        <f t="shared" si="1"/>
        <v>120</v>
      </c>
      <c r="B121" s="752" t="s">
        <v>3569</v>
      </c>
      <c r="C121" s="749"/>
    </row>
    <row r="122" spans="1:3" ht="37.5">
      <c r="A122" s="572">
        <f t="shared" si="1"/>
        <v>121</v>
      </c>
      <c r="B122" s="752" t="s">
        <v>3185</v>
      </c>
      <c r="C122" s="749"/>
    </row>
    <row r="123" spans="1:3">
      <c r="A123" s="572">
        <f t="shared" si="1"/>
        <v>122</v>
      </c>
      <c r="B123" s="752" t="s">
        <v>3547</v>
      </c>
      <c r="C123" s="749"/>
    </row>
    <row r="124" spans="1:3">
      <c r="A124" s="572">
        <f t="shared" si="1"/>
        <v>123</v>
      </c>
      <c r="B124" s="752" t="s">
        <v>3548</v>
      </c>
      <c r="C124" s="749"/>
    </row>
    <row r="125" spans="1:3">
      <c r="A125" s="572">
        <f t="shared" si="1"/>
        <v>124</v>
      </c>
      <c r="B125" s="752" t="s">
        <v>3549</v>
      </c>
      <c r="C125" s="749"/>
    </row>
    <row r="126" spans="1:3" ht="56.25">
      <c r="A126" s="572">
        <f t="shared" si="1"/>
        <v>125</v>
      </c>
      <c r="B126" s="752" t="s">
        <v>3550</v>
      </c>
      <c r="C126" s="749"/>
    </row>
    <row r="127" spans="1:3" ht="37.5">
      <c r="A127" s="572">
        <f t="shared" si="1"/>
        <v>126</v>
      </c>
      <c r="B127" s="752" t="s">
        <v>3551</v>
      </c>
      <c r="C127" s="749"/>
    </row>
    <row r="128" spans="1:3" ht="37.5">
      <c r="A128" s="572">
        <f t="shared" si="1"/>
        <v>127</v>
      </c>
      <c r="B128" s="752" t="s">
        <v>3189</v>
      </c>
      <c r="C128" s="749"/>
    </row>
    <row r="129" spans="1:3" ht="37.5">
      <c r="A129" s="572">
        <f t="shared" si="1"/>
        <v>128</v>
      </c>
      <c r="B129" s="752" t="s">
        <v>3191</v>
      </c>
      <c r="C129" s="749"/>
    </row>
    <row r="130" spans="1:3">
      <c r="A130" s="572">
        <f t="shared" si="1"/>
        <v>129</v>
      </c>
      <c r="B130" s="752" t="s">
        <v>4262</v>
      </c>
      <c r="C130" s="749"/>
    </row>
    <row r="131" spans="1:3">
      <c r="A131" s="572">
        <f t="shared" si="1"/>
        <v>130</v>
      </c>
      <c r="B131" s="752" t="s">
        <v>3163</v>
      </c>
      <c r="C131" s="749"/>
    </row>
    <row r="132" spans="1:3">
      <c r="A132" s="572">
        <f t="shared" ref="A132:A195" si="2">A131+1</f>
        <v>131</v>
      </c>
      <c r="B132" s="752" t="s">
        <v>3277</v>
      </c>
      <c r="C132" s="749"/>
    </row>
    <row r="133" spans="1:3">
      <c r="A133" s="572">
        <f t="shared" si="2"/>
        <v>132</v>
      </c>
      <c r="B133" s="752" t="s">
        <v>3542</v>
      </c>
      <c r="C133" s="749"/>
    </row>
    <row r="134" spans="1:3" ht="37.5">
      <c r="A134" s="572">
        <f t="shared" si="2"/>
        <v>133</v>
      </c>
      <c r="B134" s="752" t="s">
        <v>4263</v>
      </c>
      <c r="C134" s="749"/>
    </row>
    <row r="135" spans="1:3">
      <c r="A135" s="572">
        <f t="shared" si="2"/>
        <v>134</v>
      </c>
      <c r="B135" s="752" t="s">
        <v>3090</v>
      </c>
      <c r="C135" s="749"/>
    </row>
    <row r="136" spans="1:3">
      <c r="A136" s="572">
        <f t="shared" si="2"/>
        <v>135</v>
      </c>
      <c r="B136" s="752" t="s">
        <v>4264</v>
      </c>
      <c r="C136" s="749"/>
    </row>
    <row r="137" spans="1:3">
      <c r="A137" s="572">
        <f t="shared" si="2"/>
        <v>136</v>
      </c>
      <c r="B137" s="752" t="s">
        <v>4265</v>
      </c>
      <c r="C137" s="749"/>
    </row>
    <row r="138" spans="1:3">
      <c r="A138" s="572">
        <f t="shared" si="2"/>
        <v>137</v>
      </c>
      <c r="B138" s="752" t="s">
        <v>4266</v>
      </c>
      <c r="C138" s="749"/>
    </row>
    <row r="139" spans="1:3">
      <c r="A139" s="572">
        <f t="shared" si="2"/>
        <v>138</v>
      </c>
      <c r="B139" s="752" t="s">
        <v>3867</v>
      </c>
      <c r="C139" s="749"/>
    </row>
    <row r="140" spans="1:3">
      <c r="A140" s="572">
        <f t="shared" si="2"/>
        <v>139</v>
      </c>
      <c r="B140" s="752" t="s">
        <v>3868</v>
      </c>
      <c r="C140" s="749"/>
    </row>
    <row r="141" spans="1:3" ht="56.25">
      <c r="A141" s="572">
        <f t="shared" si="2"/>
        <v>140</v>
      </c>
      <c r="B141" s="752" t="s">
        <v>4285</v>
      </c>
      <c r="C141" s="749"/>
    </row>
    <row r="142" spans="1:3" ht="56.25">
      <c r="A142" s="572">
        <f t="shared" si="2"/>
        <v>141</v>
      </c>
      <c r="B142" s="752" t="s">
        <v>4286</v>
      </c>
      <c r="C142" s="749"/>
    </row>
    <row r="143" spans="1:3">
      <c r="A143" s="572">
        <f t="shared" si="2"/>
        <v>142</v>
      </c>
      <c r="B143" s="752" t="s">
        <v>3733</v>
      </c>
      <c r="C143" s="749"/>
    </row>
    <row r="144" spans="1:3">
      <c r="A144" s="572">
        <f t="shared" si="2"/>
        <v>143</v>
      </c>
      <c r="B144" s="752" t="s">
        <v>3351</v>
      </c>
      <c r="C144" s="749"/>
    </row>
    <row r="145" spans="1:3">
      <c r="A145" s="572">
        <f t="shared" si="2"/>
        <v>144</v>
      </c>
      <c r="B145" s="752" t="s">
        <v>3221</v>
      </c>
      <c r="C145" s="749"/>
    </row>
    <row r="146" spans="1:3">
      <c r="A146" s="572">
        <f t="shared" si="2"/>
        <v>145</v>
      </c>
      <c r="B146" s="752" t="s">
        <v>3223</v>
      </c>
      <c r="C146" s="749"/>
    </row>
    <row r="147" spans="1:3">
      <c r="A147" s="572">
        <f t="shared" si="2"/>
        <v>146</v>
      </c>
      <c r="B147" s="752" t="s">
        <v>3556</v>
      </c>
      <c r="C147" s="749"/>
    </row>
    <row r="148" spans="1:3" ht="37.5">
      <c r="A148" s="572">
        <f t="shared" si="2"/>
        <v>147</v>
      </c>
      <c r="B148" s="752" t="s">
        <v>3183</v>
      </c>
      <c r="C148" s="749"/>
    </row>
    <row r="149" spans="1:3">
      <c r="A149" s="572">
        <f t="shared" si="2"/>
        <v>148</v>
      </c>
      <c r="B149" s="752" t="s">
        <v>3557</v>
      </c>
      <c r="C149" s="749"/>
    </row>
    <row r="150" spans="1:3">
      <c r="A150" s="572">
        <f t="shared" si="2"/>
        <v>149</v>
      </c>
      <c r="B150" s="752" t="s">
        <v>3227</v>
      </c>
      <c r="C150" s="749"/>
    </row>
    <row r="151" spans="1:3">
      <c r="A151" s="572">
        <f t="shared" si="2"/>
        <v>150</v>
      </c>
      <c r="B151" s="752" t="s">
        <v>3084</v>
      </c>
      <c r="C151" s="749"/>
    </row>
    <row r="152" spans="1:3">
      <c r="A152" s="572">
        <f t="shared" si="2"/>
        <v>151</v>
      </c>
      <c r="B152" s="752" t="s">
        <v>3082</v>
      </c>
      <c r="C152" s="749"/>
    </row>
    <row r="153" spans="1:3">
      <c r="A153" s="572">
        <f t="shared" si="2"/>
        <v>152</v>
      </c>
      <c r="B153" s="752" t="s">
        <v>4267</v>
      </c>
      <c r="C153" s="749"/>
    </row>
    <row r="154" spans="1:3">
      <c r="A154" s="572">
        <f t="shared" si="2"/>
        <v>153</v>
      </c>
      <c r="B154" s="752" t="s">
        <v>4268</v>
      </c>
      <c r="C154" s="749"/>
    </row>
    <row r="155" spans="1:3">
      <c r="A155" s="572">
        <f t="shared" si="2"/>
        <v>154</v>
      </c>
      <c r="B155" s="752" t="s">
        <v>3072</v>
      </c>
      <c r="C155" s="749"/>
    </row>
    <row r="156" spans="1:3" ht="37.5">
      <c r="A156" s="572">
        <f t="shared" si="2"/>
        <v>155</v>
      </c>
      <c r="B156" s="752" t="s">
        <v>3219</v>
      </c>
      <c r="C156" s="749"/>
    </row>
    <row r="157" spans="1:3">
      <c r="A157" s="572">
        <f t="shared" si="2"/>
        <v>156</v>
      </c>
      <c r="B157" s="752" t="s">
        <v>3315</v>
      </c>
      <c r="C157" s="749"/>
    </row>
    <row r="158" spans="1:3">
      <c r="A158" s="572">
        <f t="shared" si="2"/>
        <v>157</v>
      </c>
      <c r="B158" s="752" t="s">
        <v>3060</v>
      </c>
      <c r="C158" s="749"/>
    </row>
    <row r="159" spans="1:3">
      <c r="A159" s="572">
        <f t="shared" si="2"/>
        <v>158</v>
      </c>
      <c r="B159" s="752" t="s">
        <v>3339</v>
      </c>
      <c r="C159" s="749"/>
    </row>
    <row r="160" spans="1:3">
      <c r="A160" s="572">
        <f t="shared" si="2"/>
        <v>159</v>
      </c>
      <c r="B160" s="752" t="s">
        <v>3587</v>
      </c>
      <c r="C160" s="749"/>
    </row>
    <row r="161" spans="1:3" ht="37.5">
      <c r="A161" s="572">
        <f t="shared" si="2"/>
        <v>160</v>
      </c>
      <c r="B161" s="752" t="s">
        <v>3177</v>
      </c>
      <c r="C161" s="749"/>
    </row>
    <row r="162" spans="1:3">
      <c r="A162" s="572">
        <f t="shared" si="2"/>
        <v>161</v>
      </c>
      <c r="B162" s="752" t="s">
        <v>3251</v>
      </c>
      <c r="C162" s="749"/>
    </row>
    <row r="163" spans="1:3">
      <c r="A163" s="572">
        <f t="shared" si="2"/>
        <v>162</v>
      </c>
      <c r="B163" s="752" t="s">
        <v>3268</v>
      </c>
      <c r="C163" s="749"/>
    </row>
    <row r="164" spans="1:3">
      <c r="A164" s="572">
        <f t="shared" si="2"/>
        <v>163</v>
      </c>
      <c r="B164" s="752" t="s">
        <v>3584</v>
      </c>
      <c r="C164" s="749"/>
    </row>
    <row r="165" spans="1:3">
      <c r="A165" s="572">
        <f t="shared" si="2"/>
        <v>164</v>
      </c>
      <c r="B165" s="752" t="s">
        <v>3585</v>
      </c>
      <c r="C165" s="749"/>
    </row>
    <row r="166" spans="1:3">
      <c r="A166" s="572">
        <f t="shared" si="2"/>
        <v>165</v>
      </c>
      <c r="B166" s="752" t="s">
        <v>4555</v>
      </c>
      <c r="C166" s="749"/>
    </row>
    <row r="167" spans="1:3">
      <c r="A167" s="572">
        <f t="shared" si="2"/>
        <v>166</v>
      </c>
      <c r="B167" s="752" t="s">
        <v>4556</v>
      </c>
      <c r="C167" s="749"/>
    </row>
    <row r="168" spans="1:3">
      <c r="A168" s="572">
        <f t="shared" si="2"/>
        <v>167</v>
      </c>
      <c r="B168" s="752" t="s">
        <v>4557</v>
      </c>
      <c r="C168" s="749"/>
    </row>
    <row r="169" spans="1:3">
      <c r="A169" s="572">
        <f t="shared" si="2"/>
        <v>168</v>
      </c>
      <c r="B169" s="752" t="s">
        <v>4558</v>
      </c>
      <c r="C169" s="749"/>
    </row>
    <row r="170" spans="1:3">
      <c r="A170" s="572">
        <f t="shared" si="2"/>
        <v>169</v>
      </c>
      <c r="B170" s="752" t="s">
        <v>4559</v>
      </c>
      <c r="C170" s="749"/>
    </row>
    <row r="171" spans="1:3">
      <c r="A171" s="572">
        <f t="shared" si="2"/>
        <v>170</v>
      </c>
      <c r="B171" s="752" t="s">
        <v>3869</v>
      </c>
      <c r="C171" s="749"/>
    </row>
    <row r="172" spans="1:3">
      <c r="A172" s="572">
        <f t="shared" si="2"/>
        <v>171</v>
      </c>
      <c r="B172" s="752" t="s">
        <v>3155</v>
      </c>
      <c r="C172" s="749"/>
    </row>
    <row r="173" spans="1:3" ht="37.5">
      <c r="A173" s="572">
        <f t="shared" si="2"/>
        <v>172</v>
      </c>
      <c r="B173" s="752" t="s">
        <v>3280</v>
      </c>
      <c r="C173" s="749"/>
    </row>
    <row r="174" spans="1:3">
      <c r="A174" s="572">
        <f t="shared" si="2"/>
        <v>173</v>
      </c>
      <c r="B174" s="752" t="s">
        <v>3257</v>
      </c>
      <c r="C174" s="749"/>
    </row>
    <row r="175" spans="1:3">
      <c r="A175" s="572">
        <f t="shared" si="2"/>
        <v>174</v>
      </c>
      <c r="B175" s="752" t="s">
        <v>3283</v>
      </c>
      <c r="C175" s="749"/>
    </row>
    <row r="176" spans="1:3">
      <c r="A176" s="572">
        <f t="shared" si="2"/>
        <v>175</v>
      </c>
      <c r="B176" s="752" t="s">
        <v>3266</v>
      </c>
      <c r="C176" s="749"/>
    </row>
    <row r="177" spans="1:3" ht="37.5">
      <c r="A177" s="572">
        <f t="shared" si="2"/>
        <v>176</v>
      </c>
      <c r="B177" s="752" t="s">
        <v>3288</v>
      </c>
      <c r="C177" s="749"/>
    </row>
    <row r="178" spans="1:3" ht="37.5">
      <c r="A178" s="572">
        <f t="shared" si="2"/>
        <v>177</v>
      </c>
      <c r="B178" s="752" t="s">
        <v>3286</v>
      </c>
      <c r="C178" s="749"/>
    </row>
    <row r="179" spans="1:3">
      <c r="A179" s="572">
        <f t="shared" si="2"/>
        <v>178</v>
      </c>
      <c r="B179" s="752" t="s">
        <v>3293</v>
      </c>
      <c r="C179" s="749"/>
    </row>
    <row r="180" spans="1:3">
      <c r="A180" s="572">
        <f t="shared" si="2"/>
        <v>179</v>
      </c>
      <c r="B180" s="752" t="s">
        <v>3300</v>
      </c>
      <c r="C180" s="749"/>
    </row>
    <row r="181" spans="1:3">
      <c r="A181" s="572">
        <f t="shared" si="2"/>
        <v>180</v>
      </c>
      <c r="B181" s="752" t="s">
        <v>4565</v>
      </c>
      <c r="C181" s="749"/>
    </row>
    <row r="182" spans="1:3">
      <c r="A182" s="572">
        <f t="shared" si="2"/>
        <v>181</v>
      </c>
      <c r="B182" s="752" t="s">
        <v>3166</v>
      </c>
      <c r="C182" s="749"/>
    </row>
    <row r="183" spans="1:3">
      <c r="A183" s="572">
        <f t="shared" si="2"/>
        <v>182</v>
      </c>
      <c r="B183" s="752" t="s">
        <v>4566</v>
      </c>
      <c r="C183" s="749"/>
    </row>
    <row r="184" spans="1:3" ht="37.5">
      <c r="A184" s="572">
        <f t="shared" si="2"/>
        <v>183</v>
      </c>
      <c r="B184" s="752" t="s">
        <v>4560</v>
      </c>
      <c r="C184" s="749"/>
    </row>
    <row r="185" spans="1:3">
      <c r="A185" s="572">
        <f t="shared" si="2"/>
        <v>184</v>
      </c>
      <c r="B185" s="752" t="s">
        <v>4562</v>
      </c>
      <c r="C185" s="749"/>
    </row>
    <row r="186" spans="1:3">
      <c r="A186" s="572">
        <f t="shared" si="2"/>
        <v>185</v>
      </c>
      <c r="B186" s="752" t="s">
        <v>4561</v>
      </c>
      <c r="C186" s="749"/>
    </row>
    <row r="187" spans="1:3">
      <c r="A187" s="572">
        <f t="shared" si="2"/>
        <v>186</v>
      </c>
      <c r="B187" s="752" t="s">
        <v>4567</v>
      </c>
      <c r="C187" s="749"/>
    </row>
    <row r="188" spans="1:3" ht="37.5">
      <c r="A188" s="572">
        <f t="shared" si="2"/>
        <v>187</v>
      </c>
      <c r="B188" s="752" t="s">
        <v>3115</v>
      </c>
      <c r="C188" s="749"/>
    </row>
    <row r="189" spans="1:3" ht="37.5">
      <c r="A189" s="572">
        <f t="shared" si="2"/>
        <v>188</v>
      </c>
      <c r="B189" s="752" t="s">
        <v>3571</v>
      </c>
      <c r="C189" s="749"/>
    </row>
    <row r="190" spans="1:3">
      <c r="A190" s="572">
        <f t="shared" si="2"/>
        <v>189</v>
      </c>
      <c r="B190" s="752" t="s">
        <v>3248</v>
      </c>
      <c r="C190" s="749"/>
    </row>
    <row r="191" spans="1:3" ht="37.5">
      <c r="A191" s="572">
        <f t="shared" si="2"/>
        <v>190</v>
      </c>
      <c r="B191" s="752" t="s">
        <v>3309</v>
      </c>
      <c r="C191" s="749"/>
    </row>
    <row r="192" spans="1:3">
      <c r="A192" s="572">
        <f t="shared" si="2"/>
        <v>191</v>
      </c>
      <c r="B192" s="752" t="s">
        <v>3579</v>
      </c>
      <c r="C192" s="749"/>
    </row>
    <row r="193" spans="1:3">
      <c r="A193" s="572">
        <f t="shared" si="2"/>
        <v>192</v>
      </c>
      <c r="B193" s="752" t="s">
        <v>3580</v>
      </c>
      <c r="C193" s="749"/>
    </row>
    <row r="194" spans="1:3">
      <c r="A194" s="572">
        <f t="shared" si="2"/>
        <v>193</v>
      </c>
      <c r="B194" s="752" t="s">
        <v>3561</v>
      </c>
      <c r="C194" s="749"/>
    </row>
    <row r="195" spans="1:3">
      <c r="A195" s="572">
        <f t="shared" si="2"/>
        <v>194</v>
      </c>
      <c r="B195" s="752" t="s">
        <v>3109</v>
      </c>
      <c r="C195" s="749"/>
    </row>
    <row r="196" spans="1:3">
      <c r="A196" s="572">
        <f t="shared" ref="A196:A259" si="3">A195+1</f>
        <v>195</v>
      </c>
      <c r="B196" s="752" t="s">
        <v>3562</v>
      </c>
      <c r="C196" s="749"/>
    </row>
    <row r="197" spans="1:3" ht="37.5">
      <c r="A197" s="572">
        <f t="shared" si="3"/>
        <v>196</v>
      </c>
      <c r="B197" s="752" t="s">
        <v>3169</v>
      </c>
      <c r="C197" s="749"/>
    </row>
    <row r="198" spans="1:3" ht="37.5">
      <c r="A198" s="572">
        <f t="shared" si="3"/>
        <v>197</v>
      </c>
      <c r="B198" s="752" t="s">
        <v>4554</v>
      </c>
      <c r="C198" s="749"/>
    </row>
    <row r="199" spans="1:3">
      <c r="A199" s="572">
        <f t="shared" si="3"/>
        <v>198</v>
      </c>
      <c r="B199" s="752" t="s">
        <v>3345</v>
      </c>
      <c r="C199" s="749"/>
    </row>
    <row r="200" spans="1:3">
      <c r="A200" s="572">
        <f t="shared" si="3"/>
        <v>199</v>
      </c>
      <c r="B200" s="752" t="s">
        <v>3131</v>
      </c>
      <c r="C200" s="749"/>
    </row>
    <row r="201" spans="1:3" ht="37.5">
      <c r="A201" s="572">
        <f t="shared" si="3"/>
        <v>200</v>
      </c>
      <c r="B201" s="752" t="s">
        <v>3240</v>
      </c>
      <c r="C201" s="749"/>
    </row>
    <row r="202" spans="1:3">
      <c r="A202" s="572">
        <f t="shared" si="3"/>
        <v>201</v>
      </c>
      <c r="B202" s="752" t="s">
        <v>3237</v>
      </c>
      <c r="C202" s="749"/>
    </row>
    <row r="203" spans="1:3">
      <c r="A203" s="572">
        <f t="shared" si="3"/>
        <v>202</v>
      </c>
      <c r="B203" s="752" t="s">
        <v>3331</v>
      </c>
      <c r="C203" s="749"/>
    </row>
    <row r="204" spans="1:3">
      <c r="A204" s="572">
        <f t="shared" si="3"/>
        <v>203</v>
      </c>
      <c r="B204" s="752" t="s">
        <v>3570</v>
      </c>
      <c r="C204" s="749"/>
    </row>
    <row r="205" spans="1:3">
      <c r="A205" s="572">
        <f t="shared" si="3"/>
        <v>204</v>
      </c>
      <c r="B205" s="752" t="s">
        <v>3342</v>
      </c>
      <c r="C205" s="749"/>
    </row>
    <row r="206" spans="1:3">
      <c r="A206" s="572">
        <f t="shared" si="3"/>
        <v>205</v>
      </c>
      <c r="B206" s="752" t="s">
        <v>3348</v>
      </c>
      <c r="C206" s="749"/>
    </row>
    <row r="207" spans="1:3" ht="37.5">
      <c r="A207" s="572">
        <f t="shared" si="3"/>
        <v>206</v>
      </c>
      <c r="B207" s="752" t="s">
        <v>3312</v>
      </c>
      <c r="C207" s="749"/>
    </row>
    <row r="208" spans="1:3">
      <c r="A208" s="572">
        <f t="shared" si="3"/>
        <v>207</v>
      </c>
      <c r="B208" s="752" t="s">
        <v>3731</v>
      </c>
      <c r="C208" s="749"/>
    </row>
    <row r="209" spans="1:3">
      <c r="A209" s="572">
        <f t="shared" si="3"/>
        <v>208</v>
      </c>
      <c r="B209" s="752" t="s">
        <v>4269</v>
      </c>
      <c r="C209" s="749"/>
    </row>
    <row r="210" spans="1:3">
      <c r="A210" s="572">
        <f t="shared" si="3"/>
        <v>209</v>
      </c>
      <c r="B210" s="752" t="s">
        <v>4270</v>
      </c>
      <c r="C210" s="749"/>
    </row>
    <row r="211" spans="1:3">
      <c r="A211" s="572">
        <f t="shared" si="3"/>
        <v>210</v>
      </c>
      <c r="B211" s="752" t="s">
        <v>4273</v>
      </c>
      <c r="C211" s="749"/>
    </row>
    <row r="212" spans="1:3">
      <c r="A212" s="572">
        <f t="shared" si="3"/>
        <v>211</v>
      </c>
      <c r="B212" s="752" t="s">
        <v>3213</v>
      </c>
      <c r="C212" s="749"/>
    </row>
    <row r="213" spans="1:3">
      <c r="A213" s="572">
        <f t="shared" si="3"/>
        <v>212</v>
      </c>
      <c r="B213" s="752" t="s">
        <v>3233</v>
      </c>
      <c r="C213" s="749"/>
    </row>
    <row r="214" spans="1:3">
      <c r="A214" s="572">
        <f t="shared" si="3"/>
        <v>213</v>
      </c>
      <c r="B214" s="752" t="s">
        <v>3573</v>
      </c>
      <c r="C214" s="749"/>
    </row>
    <row r="215" spans="1:3">
      <c r="A215" s="572">
        <f t="shared" si="3"/>
        <v>214</v>
      </c>
      <c r="B215" s="752" t="s">
        <v>3576</v>
      </c>
      <c r="C215" s="749"/>
    </row>
    <row r="216" spans="1:3" ht="18.75" customHeight="1">
      <c r="A216" s="572">
        <f t="shared" si="3"/>
        <v>215</v>
      </c>
      <c r="B216" s="752" t="s">
        <v>3275</v>
      </c>
      <c r="C216" s="749"/>
    </row>
    <row r="217" spans="1:3">
      <c r="A217" s="572">
        <f t="shared" si="3"/>
        <v>216</v>
      </c>
      <c r="B217" s="752" t="s">
        <v>3577</v>
      </c>
      <c r="C217" s="749"/>
    </row>
    <row r="218" spans="1:3">
      <c r="A218" s="572">
        <f t="shared" si="3"/>
        <v>217</v>
      </c>
      <c r="B218" s="752" t="s">
        <v>3578</v>
      </c>
      <c r="C218" s="749"/>
    </row>
    <row r="219" spans="1:3" ht="37.5">
      <c r="A219" s="572">
        <f t="shared" si="3"/>
        <v>218</v>
      </c>
      <c r="B219" s="752" t="s">
        <v>3097</v>
      </c>
      <c r="C219" s="749"/>
    </row>
    <row r="220" spans="1:3">
      <c r="A220" s="572">
        <f t="shared" si="3"/>
        <v>219</v>
      </c>
      <c r="B220" s="752" t="s">
        <v>3103</v>
      </c>
      <c r="C220" s="749"/>
    </row>
    <row r="221" spans="1:3">
      <c r="A221" s="572">
        <f t="shared" si="3"/>
        <v>220</v>
      </c>
      <c r="B221" s="752" t="s">
        <v>3146</v>
      </c>
      <c r="C221" s="749"/>
    </row>
    <row r="222" spans="1:3">
      <c r="A222" s="572">
        <f t="shared" si="3"/>
        <v>221</v>
      </c>
      <c r="B222" s="752" t="s">
        <v>3174</v>
      </c>
      <c r="C222" s="749"/>
    </row>
    <row r="223" spans="1:3">
      <c r="A223" s="572">
        <f t="shared" si="3"/>
        <v>222</v>
      </c>
      <c r="B223" s="752" t="s">
        <v>3216</v>
      </c>
      <c r="C223" s="749"/>
    </row>
    <row r="224" spans="1:3" ht="37.5">
      <c r="A224" s="572">
        <f t="shared" si="3"/>
        <v>223</v>
      </c>
      <c r="B224" s="752" t="s">
        <v>3324</v>
      </c>
      <c r="C224" s="749"/>
    </row>
    <row r="225" spans="1:3">
      <c r="A225" s="572">
        <f t="shared" si="3"/>
        <v>224</v>
      </c>
      <c r="B225" s="752" t="s">
        <v>3572</v>
      </c>
      <c r="C225" s="749"/>
    </row>
    <row r="226" spans="1:3">
      <c r="A226" s="572">
        <f t="shared" si="3"/>
        <v>225</v>
      </c>
      <c r="B226" s="752" t="s">
        <v>3574</v>
      </c>
      <c r="C226" s="749"/>
    </row>
    <row r="227" spans="1:3" ht="37.5">
      <c r="A227" s="572">
        <f t="shared" si="3"/>
        <v>226</v>
      </c>
      <c r="B227" s="752" t="s">
        <v>3575</v>
      </c>
      <c r="C227" s="749"/>
    </row>
    <row r="228" spans="1:3" ht="37.5">
      <c r="A228" s="572">
        <f t="shared" si="3"/>
        <v>227</v>
      </c>
      <c r="B228" s="752" t="s">
        <v>3272</v>
      </c>
      <c r="C228" s="749"/>
    </row>
    <row r="229" spans="1:3" ht="37.5">
      <c r="A229" s="572">
        <f t="shared" si="3"/>
        <v>228</v>
      </c>
      <c r="B229" s="752" t="s">
        <v>3728</v>
      </c>
      <c r="C229" s="749"/>
    </row>
    <row r="230" spans="1:3">
      <c r="A230" s="572">
        <f t="shared" si="3"/>
        <v>229</v>
      </c>
      <c r="B230" s="752" t="s">
        <v>4564</v>
      </c>
      <c r="C230" s="749"/>
    </row>
    <row r="231" spans="1:3">
      <c r="A231" s="572">
        <f t="shared" si="3"/>
        <v>230</v>
      </c>
      <c r="B231" s="752" t="s">
        <v>3333</v>
      </c>
      <c r="C231" s="749"/>
    </row>
    <row r="232" spans="1:3">
      <c r="A232" s="572">
        <f t="shared" si="3"/>
        <v>231</v>
      </c>
      <c r="B232" s="752" t="s">
        <v>3354</v>
      </c>
      <c r="C232" s="749"/>
    </row>
    <row r="233" spans="1:3">
      <c r="A233" s="572">
        <f t="shared" si="3"/>
        <v>232</v>
      </c>
      <c r="B233" s="752" t="s">
        <v>4271</v>
      </c>
      <c r="C233" s="749"/>
    </row>
    <row r="234" spans="1:3">
      <c r="A234" s="572">
        <f t="shared" si="3"/>
        <v>233</v>
      </c>
      <c r="B234" s="752" t="s">
        <v>4287</v>
      </c>
      <c r="C234" s="749"/>
    </row>
    <row r="235" spans="1:3" ht="37.5">
      <c r="A235" s="572">
        <f t="shared" si="3"/>
        <v>234</v>
      </c>
      <c r="B235" s="752" t="s">
        <v>4288</v>
      </c>
      <c r="C235" s="749"/>
    </row>
    <row r="236" spans="1:3">
      <c r="A236" s="572">
        <f t="shared" si="3"/>
        <v>235</v>
      </c>
      <c r="B236" s="752" t="s">
        <v>4289</v>
      </c>
      <c r="C236" s="749"/>
    </row>
    <row r="237" spans="1:3">
      <c r="A237" s="572">
        <f t="shared" si="3"/>
        <v>236</v>
      </c>
      <c r="B237" s="752" t="s">
        <v>3371</v>
      </c>
      <c r="C237" s="749"/>
    </row>
    <row r="238" spans="1:3">
      <c r="A238" s="572">
        <f t="shared" si="3"/>
        <v>237</v>
      </c>
      <c r="B238" s="752" t="s">
        <v>3377</v>
      </c>
      <c r="C238" s="749"/>
    </row>
    <row r="239" spans="1:3" ht="37.5">
      <c r="A239" s="572">
        <f t="shared" si="3"/>
        <v>238</v>
      </c>
      <c r="B239" s="752" t="s">
        <v>3374</v>
      </c>
      <c r="C239" s="749"/>
    </row>
    <row r="240" spans="1:3">
      <c r="A240" s="572">
        <f t="shared" si="3"/>
        <v>239</v>
      </c>
      <c r="B240" s="752" t="s">
        <v>3380</v>
      </c>
      <c r="C240" s="749"/>
    </row>
    <row r="241" spans="1:3">
      <c r="A241" s="572">
        <f t="shared" si="3"/>
        <v>240</v>
      </c>
      <c r="B241" s="752" t="s">
        <v>3321</v>
      </c>
      <c r="C241" s="749"/>
    </row>
    <row r="242" spans="1:3">
      <c r="A242" s="572">
        <f t="shared" si="3"/>
        <v>241</v>
      </c>
      <c r="B242" s="752" t="s">
        <v>3368</v>
      </c>
      <c r="C242" s="749"/>
    </row>
    <row r="243" spans="1:3" ht="37.5">
      <c r="A243" s="572">
        <f t="shared" si="3"/>
        <v>242</v>
      </c>
      <c r="B243" s="752" t="s">
        <v>4290</v>
      </c>
      <c r="C243" s="749"/>
    </row>
    <row r="244" spans="1:3" ht="37.5">
      <c r="A244" s="572">
        <f t="shared" si="3"/>
        <v>243</v>
      </c>
      <c r="B244" s="752" t="s">
        <v>4291</v>
      </c>
      <c r="C244" s="749"/>
    </row>
    <row r="245" spans="1:3">
      <c r="A245" s="572">
        <f t="shared" si="3"/>
        <v>244</v>
      </c>
      <c r="B245" s="752" t="s">
        <v>4292</v>
      </c>
      <c r="C245" s="749"/>
    </row>
    <row r="246" spans="1:3">
      <c r="A246" s="572">
        <f t="shared" si="3"/>
        <v>245</v>
      </c>
      <c r="B246" s="752" t="s">
        <v>4293</v>
      </c>
      <c r="C246" s="749"/>
    </row>
    <row r="247" spans="1:3">
      <c r="A247" s="572">
        <f t="shared" si="3"/>
        <v>246</v>
      </c>
      <c r="B247" s="752" t="s">
        <v>3180</v>
      </c>
      <c r="C247" s="749"/>
    </row>
    <row r="248" spans="1:3">
      <c r="A248" s="572">
        <f t="shared" si="3"/>
        <v>247</v>
      </c>
      <c r="B248" s="752" t="s">
        <v>3303</v>
      </c>
      <c r="C248" s="749"/>
    </row>
    <row r="249" spans="1:3">
      <c r="A249" s="572">
        <f t="shared" si="3"/>
        <v>248</v>
      </c>
      <c r="B249" s="752" t="s">
        <v>3306</v>
      </c>
      <c r="C249" s="749"/>
    </row>
    <row r="250" spans="1:3">
      <c r="A250" s="572">
        <f t="shared" si="3"/>
        <v>249</v>
      </c>
      <c r="B250" s="752" t="s">
        <v>3386</v>
      </c>
      <c r="C250" s="749"/>
    </row>
    <row r="251" spans="1:3">
      <c r="A251" s="572">
        <f t="shared" si="3"/>
        <v>250</v>
      </c>
      <c r="B251" s="752" t="s">
        <v>4724</v>
      </c>
      <c r="C251" s="749"/>
    </row>
    <row r="252" spans="1:3">
      <c r="A252" s="572">
        <f t="shared" si="3"/>
        <v>251</v>
      </c>
      <c r="B252" s="752" t="s">
        <v>4725</v>
      </c>
      <c r="C252" s="749"/>
    </row>
    <row r="253" spans="1:3">
      <c r="A253" s="572">
        <f t="shared" si="3"/>
        <v>252</v>
      </c>
      <c r="B253" s="752" t="s">
        <v>4726</v>
      </c>
      <c r="C253" s="749"/>
    </row>
    <row r="254" spans="1:3">
      <c r="A254" s="572">
        <f t="shared" si="3"/>
        <v>253</v>
      </c>
      <c r="B254" s="752" t="s">
        <v>4727</v>
      </c>
      <c r="C254" s="749"/>
    </row>
    <row r="255" spans="1:3">
      <c r="A255" s="572">
        <f t="shared" si="3"/>
        <v>254</v>
      </c>
      <c r="B255" s="752" t="s">
        <v>4728</v>
      </c>
      <c r="C255" s="749"/>
    </row>
    <row r="256" spans="1:3">
      <c r="A256" s="572">
        <f t="shared" si="3"/>
        <v>255</v>
      </c>
      <c r="B256" s="752" t="s">
        <v>4729</v>
      </c>
      <c r="C256" s="749"/>
    </row>
    <row r="257" spans="1:3" ht="37.5">
      <c r="A257" s="572">
        <f t="shared" si="3"/>
        <v>256</v>
      </c>
      <c r="B257" s="752" t="s">
        <v>5026</v>
      </c>
      <c r="C257" s="749"/>
    </row>
    <row r="258" spans="1:3">
      <c r="A258" s="572">
        <f t="shared" si="3"/>
        <v>257</v>
      </c>
      <c r="B258" s="752" t="s">
        <v>5027</v>
      </c>
      <c r="C258" s="749"/>
    </row>
    <row r="259" spans="1:3">
      <c r="A259" s="572">
        <f t="shared" si="3"/>
        <v>258</v>
      </c>
      <c r="B259" s="752" t="s">
        <v>5028</v>
      </c>
      <c r="C259" s="749"/>
    </row>
    <row r="260" spans="1:3">
      <c r="A260" s="572">
        <f t="shared" ref="A260:A322" si="4">A259+1</f>
        <v>259</v>
      </c>
      <c r="B260" s="752" t="s">
        <v>5029</v>
      </c>
      <c r="C260" s="749"/>
    </row>
    <row r="261" spans="1:3" ht="37.5">
      <c r="A261" s="572">
        <f t="shared" si="4"/>
        <v>260</v>
      </c>
      <c r="B261" s="752" t="s">
        <v>5030</v>
      </c>
      <c r="C261" s="749"/>
    </row>
    <row r="262" spans="1:3" ht="37.5">
      <c r="A262" s="572">
        <f t="shared" si="4"/>
        <v>261</v>
      </c>
      <c r="B262" s="752" t="s">
        <v>5031</v>
      </c>
      <c r="C262" s="749"/>
    </row>
    <row r="263" spans="1:3">
      <c r="A263" s="572">
        <f t="shared" si="4"/>
        <v>262</v>
      </c>
      <c r="B263" s="752" t="s">
        <v>5032</v>
      </c>
      <c r="C263" s="749"/>
    </row>
    <row r="264" spans="1:3">
      <c r="A264" s="572">
        <f t="shared" si="4"/>
        <v>263</v>
      </c>
      <c r="B264" s="752" t="s">
        <v>5033</v>
      </c>
      <c r="C264" s="749"/>
    </row>
    <row r="265" spans="1:3">
      <c r="A265" s="572">
        <f t="shared" si="4"/>
        <v>264</v>
      </c>
      <c r="B265" s="752" t="s">
        <v>5034</v>
      </c>
      <c r="C265" s="749"/>
    </row>
    <row r="266" spans="1:3">
      <c r="A266" s="572">
        <f t="shared" si="4"/>
        <v>265</v>
      </c>
      <c r="B266" s="752" t="s">
        <v>5035</v>
      </c>
      <c r="C266" s="749"/>
    </row>
    <row r="267" spans="1:3">
      <c r="A267" s="572">
        <f t="shared" si="4"/>
        <v>266</v>
      </c>
      <c r="B267" s="752" t="s">
        <v>5036</v>
      </c>
      <c r="C267" s="749"/>
    </row>
    <row r="268" spans="1:3">
      <c r="A268" s="572">
        <f t="shared" si="4"/>
        <v>267</v>
      </c>
      <c r="B268" s="752" t="s">
        <v>5037</v>
      </c>
      <c r="C268" s="749"/>
    </row>
    <row r="269" spans="1:3">
      <c r="A269" s="572">
        <f t="shared" si="4"/>
        <v>268</v>
      </c>
      <c r="B269" s="752" t="s">
        <v>5039</v>
      </c>
      <c r="C269" s="749"/>
    </row>
    <row r="270" spans="1:3" ht="37.5">
      <c r="A270" s="572">
        <f t="shared" si="4"/>
        <v>269</v>
      </c>
      <c r="B270" s="752" t="s">
        <v>5040</v>
      </c>
      <c r="C270" s="749"/>
    </row>
    <row r="271" spans="1:3" ht="37.5">
      <c r="A271" s="572">
        <f t="shared" si="4"/>
        <v>270</v>
      </c>
      <c r="B271" s="752" t="s">
        <v>5041</v>
      </c>
      <c r="C271" s="749"/>
    </row>
    <row r="272" spans="1:3" ht="37.5">
      <c r="A272" s="572">
        <f t="shared" si="4"/>
        <v>271</v>
      </c>
      <c r="B272" s="752" t="s">
        <v>5042</v>
      </c>
      <c r="C272" s="749"/>
    </row>
    <row r="273" spans="1:3">
      <c r="A273" s="572">
        <f t="shared" si="4"/>
        <v>272</v>
      </c>
      <c r="B273" s="752" t="s">
        <v>5043</v>
      </c>
      <c r="C273" s="749"/>
    </row>
    <row r="274" spans="1:3">
      <c r="A274" s="572">
        <f t="shared" si="4"/>
        <v>273</v>
      </c>
      <c r="B274" s="752" t="s">
        <v>5044</v>
      </c>
      <c r="C274" s="749"/>
    </row>
    <row r="275" spans="1:3">
      <c r="A275" s="572">
        <f t="shared" si="4"/>
        <v>274</v>
      </c>
      <c r="B275" s="752" t="s">
        <v>5045</v>
      </c>
      <c r="C275" s="749"/>
    </row>
    <row r="276" spans="1:3">
      <c r="A276" s="572">
        <f t="shared" si="4"/>
        <v>275</v>
      </c>
      <c r="B276" s="752" t="s">
        <v>5046</v>
      </c>
      <c r="C276" s="749"/>
    </row>
    <row r="277" spans="1:3">
      <c r="A277" s="572">
        <f t="shared" si="4"/>
        <v>276</v>
      </c>
      <c r="B277" s="752" t="s">
        <v>5197</v>
      </c>
      <c r="C277" s="749"/>
    </row>
    <row r="278" spans="1:3">
      <c r="A278" s="572">
        <f t="shared" si="4"/>
        <v>277</v>
      </c>
      <c r="B278" s="752" t="s">
        <v>5198</v>
      </c>
      <c r="C278" s="749"/>
    </row>
    <row r="279" spans="1:3">
      <c r="A279" s="572">
        <f t="shared" si="4"/>
        <v>278</v>
      </c>
      <c r="B279" s="752" t="s">
        <v>5199</v>
      </c>
      <c r="C279" s="749"/>
    </row>
    <row r="280" spans="1:3">
      <c r="A280" s="572">
        <f t="shared" si="4"/>
        <v>279</v>
      </c>
      <c r="B280" s="752" t="s">
        <v>5200</v>
      </c>
      <c r="C280" s="749"/>
    </row>
    <row r="281" spans="1:3">
      <c r="A281" s="572">
        <f t="shared" si="4"/>
        <v>280</v>
      </c>
      <c r="B281" s="752" t="s">
        <v>5201</v>
      </c>
      <c r="C281" s="749"/>
    </row>
    <row r="282" spans="1:3">
      <c r="A282" s="572">
        <f t="shared" si="4"/>
        <v>281</v>
      </c>
      <c r="B282" s="752" t="s">
        <v>5202</v>
      </c>
      <c r="C282" s="749"/>
    </row>
    <row r="283" spans="1:3">
      <c r="A283" s="572">
        <f t="shared" si="4"/>
        <v>282</v>
      </c>
      <c r="B283" s="752" t="s">
        <v>5203</v>
      </c>
      <c r="C283" s="749"/>
    </row>
    <row r="284" spans="1:3">
      <c r="A284" s="572">
        <f t="shared" si="4"/>
        <v>283</v>
      </c>
      <c r="B284" s="752" t="s">
        <v>5204</v>
      </c>
      <c r="C284" s="749"/>
    </row>
    <row r="285" spans="1:3">
      <c r="A285" s="572">
        <f t="shared" si="4"/>
        <v>284</v>
      </c>
      <c r="B285" s="752" t="s">
        <v>5205</v>
      </c>
      <c r="C285" s="749"/>
    </row>
    <row r="286" spans="1:3">
      <c r="A286" s="572">
        <f t="shared" si="4"/>
        <v>285</v>
      </c>
      <c r="B286" s="752" t="s">
        <v>5206</v>
      </c>
      <c r="C286" s="749"/>
    </row>
    <row r="287" spans="1:3">
      <c r="A287" s="572">
        <f t="shared" si="4"/>
        <v>286</v>
      </c>
      <c r="B287" s="752" t="s">
        <v>5207</v>
      </c>
      <c r="C287" s="749"/>
    </row>
    <row r="288" spans="1:3" ht="37.5">
      <c r="A288" s="572">
        <f t="shared" si="4"/>
        <v>287</v>
      </c>
      <c r="B288" s="752" t="s">
        <v>5208</v>
      </c>
      <c r="C288" s="749"/>
    </row>
    <row r="289" spans="1:3">
      <c r="A289" s="572">
        <f t="shared" si="4"/>
        <v>288</v>
      </c>
      <c r="B289" s="752" t="s">
        <v>5209</v>
      </c>
      <c r="C289" s="749"/>
    </row>
    <row r="290" spans="1:3">
      <c r="A290" s="572">
        <f t="shared" si="4"/>
        <v>289</v>
      </c>
      <c r="B290" s="752" t="s">
        <v>5210</v>
      </c>
      <c r="C290" s="749"/>
    </row>
    <row r="291" spans="1:3" ht="37.5">
      <c r="A291" s="572">
        <f t="shared" si="4"/>
        <v>290</v>
      </c>
      <c r="B291" s="752" t="s">
        <v>5211</v>
      </c>
      <c r="C291" s="749"/>
    </row>
    <row r="292" spans="1:3">
      <c r="A292" s="572">
        <f t="shared" si="4"/>
        <v>291</v>
      </c>
      <c r="B292" s="752" t="s">
        <v>5212</v>
      </c>
      <c r="C292" s="749"/>
    </row>
    <row r="293" spans="1:3" ht="37.5">
      <c r="A293" s="572">
        <f t="shared" si="4"/>
        <v>292</v>
      </c>
      <c r="B293" s="752" t="s">
        <v>5213</v>
      </c>
      <c r="C293" s="749"/>
    </row>
    <row r="294" spans="1:3">
      <c r="A294" s="572">
        <f t="shared" si="4"/>
        <v>293</v>
      </c>
      <c r="B294" s="752" t="s">
        <v>5214</v>
      </c>
      <c r="C294" s="749"/>
    </row>
    <row r="295" spans="1:3">
      <c r="A295" s="572">
        <f t="shared" si="4"/>
        <v>294</v>
      </c>
      <c r="B295" s="752" t="s">
        <v>5215</v>
      </c>
      <c r="C295" s="749"/>
    </row>
    <row r="296" spans="1:3">
      <c r="A296" s="572">
        <f t="shared" si="4"/>
        <v>295</v>
      </c>
      <c r="B296" s="752" t="s">
        <v>5216</v>
      </c>
      <c r="C296" s="749"/>
    </row>
    <row r="297" spans="1:3">
      <c r="A297" s="572">
        <f t="shared" si="4"/>
        <v>296</v>
      </c>
      <c r="B297" s="752" t="s">
        <v>5444</v>
      </c>
      <c r="C297" s="749"/>
    </row>
    <row r="298" spans="1:3" ht="37.5">
      <c r="A298" s="572">
        <f t="shared" si="4"/>
        <v>297</v>
      </c>
      <c r="B298" s="752" t="s">
        <v>5446</v>
      </c>
      <c r="C298" s="749"/>
    </row>
    <row r="299" spans="1:3" ht="37.5">
      <c r="A299" s="572">
        <f t="shared" si="4"/>
        <v>298</v>
      </c>
      <c r="B299" s="752" t="s">
        <v>5447</v>
      </c>
      <c r="C299" s="749"/>
    </row>
    <row r="300" spans="1:3">
      <c r="A300" s="572">
        <f t="shared" si="4"/>
        <v>299</v>
      </c>
      <c r="B300" s="752" t="s">
        <v>5448</v>
      </c>
      <c r="C300" s="749"/>
    </row>
    <row r="301" spans="1:3" ht="37.5">
      <c r="A301" s="572">
        <f t="shared" si="4"/>
        <v>300</v>
      </c>
      <c r="B301" s="752" t="s">
        <v>5449</v>
      </c>
      <c r="C301" s="749"/>
    </row>
    <row r="302" spans="1:3" ht="37.5">
      <c r="A302" s="572">
        <f t="shared" si="4"/>
        <v>301</v>
      </c>
      <c r="B302" s="752" t="s">
        <v>5450</v>
      </c>
      <c r="C302" s="749"/>
    </row>
    <row r="303" spans="1:3">
      <c r="A303" s="572">
        <f t="shared" si="4"/>
        <v>302</v>
      </c>
      <c r="B303" s="752" t="s">
        <v>5451</v>
      </c>
      <c r="C303" s="749"/>
    </row>
    <row r="304" spans="1:3">
      <c r="A304" s="572">
        <f t="shared" si="4"/>
        <v>303</v>
      </c>
      <c r="B304" s="752" t="s">
        <v>5453</v>
      </c>
      <c r="C304" s="749"/>
    </row>
    <row r="305" spans="1:3">
      <c r="A305" s="572">
        <f t="shared" si="4"/>
        <v>304</v>
      </c>
      <c r="B305" s="752" t="s">
        <v>5454</v>
      </c>
      <c r="C305" s="749"/>
    </row>
    <row r="306" spans="1:3">
      <c r="A306" s="572">
        <f t="shared" si="4"/>
        <v>305</v>
      </c>
      <c r="B306" s="752" t="s">
        <v>5455</v>
      </c>
      <c r="C306" s="749"/>
    </row>
    <row r="307" spans="1:3">
      <c r="A307" s="572">
        <f t="shared" si="4"/>
        <v>306</v>
      </c>
      <c r="B307" s="752" t="s">
        <v>5456</v>
      </c>
      <c r="C307" s="749"/>
    </row>
    <row r="308" spans="1:3">
      <c r="A308" s="572">
        <f t="shared" si="4"/>
        <v>307</v>
      </c>
      <c r="B308" s="752" t="s">
        <v>5457</v>
      </c>
      <c r="C308" s="749"/>
    </row>
    <row r="309" spans="1:3" ht="37.5">
      <c r="A309" s="572">
        <f t="shared" si="4"/>
        <v>308</v>
      </c>
      <c r="B309" s="752" t="s">
        <v>5458</v>
      </c>
      <c r="C309" s="749"/>
    </row>
    <row r="310" spans="1:3" ht="56.25">
      <c r="A310" s="572">
        <f t="shared" si="4"/>
        <v>309</v>
      </c>
      <c r="B310" s="752" t="s">
        <v>5459</v>
      </c>
      <c r="C310" s="749"/>
    </row>
    <row r="311" spans="1:3" ht="37.5">
      <c r="A311" s="572">
        <f t="shared" si="4"/>
        <v>310</v>
      </c>
      <c r="B311" s="752" t="s">
        <v>5460</v>
      </c>
      <c r="C311" s="749"/>
    </row>
    <row r="312" spans="1:3">
      <c r="A312" s="572">
        <f t="shared" si="4"/>
        <v>311</v>
      </c>
      <c r="B312" s="752" t="s">
        <v>5461</v>
      </c>
      <c r="C312" s="749"/>
    </row>
    <row r="313" spans="1:3">
      <c r="A313" s="572">
        <f t="shared" si="4"/>
        <v>312</v>
      </c>
      <c r="B313" s="752" t="s">
        <v>5463</v>
      </c>
      <c r="C313" s="749"/>
    </row>
    <row r="314" spans="1:3">
      <c r="A314" s="572">
        <f t="shared" si="4"/>
        <v>313</v>
      </c>
      <c r="B314" s="752" t="s">
        <v>5464</v>
      </c>
      <c r="C314" s="749"/>
    </row>
    <row r="315" spans="1:3">
      <c r="A315" s="572">
        <f t="shared" si="4"/>
        <v>314</v>
      </c>
      <c r="B315" s="752" t="s">
        <v>5465</v>
      </c>
      <c r="C315" s="749"/>
    </row>
    <row r="316" spans="1:3">
      <c r="A316" s="572">
        <f t="shared" si="4"/>
        <v>315</v>
      </c>
      <c r="B316" s="752" t="s">
        <v>5467</v>
      </c>
      <c r="C316" s="749"/>
    </row>
    <row r="317" spans="1:3">
      <c r="A317" s="572">
        <f t="shared" si="4"/>
        <v>316</v>
      </c>
      <c r="B317" s="752" t="s">
        <v>5468</v>
      </c>
      <c r="C317" s="749"/>
    </row>
    <row r="318" spans="1:3">
      <c r="A318" s="572">
        <f t="shared" si="4"/>
        <v>317</v>
      </c>
      <c r="B318" s="752" t="s">
        <v>5469</v>
      </c>
      <c r="C318" s="749"/>
    </row>
    <row r="319" spans="1:3" ht="37.5">
      <c r="A319" s="572">
        <f t="shared" si="4"/>
        <v>318</v>
      </c>
      <c r="B319" s="752" t="s">
        <v>5471</v>
      </c>
      <c r="C319" s="749"/>
    </row>
    <row r="320" spans="1:3">
      <c r="A320" s="572">
        <f t="shared" si="4"/>
        <v>319</v>
      </c>
      <c r="B320" s="752" t="s">
        <v>5472</v>
      </c>
      <c r="C320" s="749"/>
    </row>
    <row r="321" spans="1:3" ht="37.5">
      <c r="A321" s="572">
        <f t="shared" si="4"/>
        <v>320</v>
      </c>
      <c r="B321" s="752" t="s">
        <v>5473</v>
      </c>
      <c r="C321" s="749"/>
    </row>
    <row r="322" spans="1:3">
      <c r="A322" s="572">
        <f t="shared" si="4"/>
        <v>321</v>
      </c>
      <c r="B322" s="752" t="s">
        <v>5474</v>
      </c>
      <c r="C322" s="749"/>
    </row>
    <row r="323" spans="1:3">
      <c r="B323" s="752"/>
      <c r="C323" s="749"/>
    </row>
    <row r="324" spans="1:3">
      <c r="B324" s="746"/>
    </row>
    <row r="325" spans="1:3">
      <c r="B325" s="746"/>
    </row>
    <row r="326" spans="1:3">
      <c r="B326" s="746"/>
    </row>
    <row r="327" spans="1:3">
      <c r="B327" s="746"/>
    </row>
    <row r="328" spans="1:3">
      <c r="B328" s="746"/>
    </row>
    <row r="329" spans="1:3">
      <c r="B329" s="746"/>
    </row>
    <row r="330" spans="1:3">
      <c r="B330" s="746"/>
    </row>
    <row r="331" spans="1:3">
      <c r="B331" s="746"/>
    </row>
    <row r="332" spans="1:3">
      <c r="B332" s="746"/>
    </row>
    <row r="333" spans="1:3">
      <c r="B333" s="746"/>
    </row>
    <row r="334" spans="1:3">
      <c r="B334" s="746"/>
    </row>
    <row r="335" spans="1:3">
      <c r="B335" s="746"/>
    </row>
    <row r="336" spans="1:3">
      <c r="B336" s="746"/>
    </row>
    <row r="337" spans="2:2">
      <c r="B337" s="746"/>
    </row>
    <row r="338" spans="2:2">
      <c r="B338" s="746"/>
    </row>
    <row r="339" spans="2:2">
      <c r="B339" s="746"/>
    </row>
    <row r="340" spans="2:2">
      <c r="B340" s="746"/>
    </row>
    <row r="341" spans="2:2">
      <c r="B341" s="746"/>
    </row>
    <row r="342" spans="2:2">
      <c r="B342" s="746"/>
    </row>
    <row r="343" spans="2:2">
      <c r="B343" s="746"/>
    </row>
    <row r="344" spans="2:2">
      <c r="B344" s="746"/>
    </row>
    <row r="345" spans="2:2">
      <c r="B345" s="746"/>
    </row>
    <row r="346" spans="2:2">
      <c r="B346" s="746"/>
    </row>
    <row r="347" spans="2:2">
      <c r="B347" s="746"/>
    </row>
    <row r="348" spans="2:2">
      <c r="B348" s="746"/>
    </row>
    <row r="349" spans="2:2">
      <c r="B349" s="746"/>
    </row>
    <row r="350" spans="2:2">
      <c r="B350" s="746"/>
    </row>
    <row r="351" spans="2:2">
      <c r="B351" s="746"/>
    </row>
    <row r="352" spans="2:2">
      <c r="B352" s="746"/>
    </row>
    <row r="353" spans="2:2">
      <c r="B353" s="746"/>
    </row>
    <row r="354" spans="2:2">
      <c r="B354" s="746"/>
    </row>
    <row r="355" spans="2:2">
      <c r="B355" s="746"/>
    </row>
    <row r="356" spans="2:2">
      <c r="B356" s="746"/>
    </row>
    <row r="357" spans="2:2">
      <c r="B357" s="746"/>
    </row>
    <row r="358" spans="2:2">
      <c r="B358" s="746"/>
    </row>
    <row r="359" spans="2:2">
      <c r="B359" s="746"/>
    </row>
    <row r="360" spans="2:2">
      <c r="B360" s="746"/>
    </row>
    <row r="361" spans="2:2">
      <c r="B361" s="746"/>
    </row>
    <row r="362" spans="2:2">
      <c r="B362" s="746"/>
    </row>
    <row r="363" spans="2:2">
      <c r="B363" s="746"/>
    </row>
    <row r="364" spans="2:2">
      <c r="B364" s="746"/>
    </row>
    <row r="365" spans="2:2">
      <c r="B365" s="746"/>
    </row>
    <row r="366" spans="2:2">
      <c r="B366" s="746"/>
    </row>
    <row r="367" spans="2:2">
      <c r="B367" s="746"/>
    </row>
    <row r="368" spans="2:2">
      <c r="B368" s="746"/>
    </row>
    <row r="369" spans="2:2">
      <c r="B369" s="746"/>
    </row>
    <row r="370" spans="2:2">
      <c r="B370" s="746"/>
    </row>
    <row r="371" spans="2:2">
      <c r="B371" s="746"/>
    </row>
    <row r="372" spans="2:2">
      <c r="B372" s="746"/>
    </row>
    <row r="373" spans="2:2">
      <c r="B373" s="746"/>
    </row>
    <row r="374" spans="2:2">
      <c r="B374" s="746"/>
    </row>
    <row r="375" spans="2:2">
      <c r="B375" s="746"/>
    </row>
    <row r="376" spans="2:2">
      <c r="B376" s="746"/>
    </row>
    <row r="377" spans="2:2">
      <c r="B377" s="746"/>
    </row>
    <row r="378" spans="2:2">
      <c r="B378" s="746"/>
    </row>
    <row r="379" spans="2:2">
      <c r="B379" s="746"/>
    </row>
    <row r="380" spans="2:2">
      <c r="B380" s="746"/>
    </row>
    <row r="381" spans="2:2">
      <c r="B381" s="746"/>
    </row>
    <row r="382" spans="2:2">
      <c r="B382" s="746"/>
    </row>
    <row r="383" spans="2:2">
      <c r="B383" s="746"/>
    </row>
    <row r="384" spans="2:2">
      <c r="B384" s="746"/>
    </row>
    <row r="385" spans="2:2">
      <c r="B385" s="746"/>
    </row>
    <row r="386" spans="2:2">
      <c r="B386" s="746"/>
    </row>
    <row r="387" spans="2:2">
      <c r="B387" s="746"/>
    </row>
    <row r="388" spans="2:2">
      <c r="B388" s="746"/>
    </row>
    <row r="389" spans="2:2">
      <c r="B389" s="746"/>
    </row>
    <row r="390" spans="2:2">
      <c r="B390" s="746"/>
    </row>
    <row r="391" spans="2:2">
      <c r="B391" s="746"/>
    </row>
    <row r="392" spans="2:2">
      <c r="B392" s="746"/>
    </row>
    <row r="393" spans="2:2">
      <c r="B393" s="746"/>
    </row>
    <row r="394" spans="2:2">
      <c r="B394" s="746"/>
    </row>
    <row r="395" spans="2:2">
      <c r="B395" s="746"/>
    </row>
    <row r="396" spans="2:2">
      <c r="B396" s="746"/>
    </row>
    <row r="397" spans="2:2">
      <c r="B397" s="746"/>
    </row>
    <row r="398" spans="2:2">
      <c r="B398" s="746"/>
    </row>
    <row r="399" spans="2:2">
      <c r="B399" s="746"/>
    </row>
    <row r="400" spans="2:2">
      <c r="B400" s="746"/>
    </row>
    <row r="401" spans="2:2">
      <c r="B401" s="746"/>
    </row>
    <row r="402" spans="2:2">
      <c r="B402" s="746"/>
    </row>
    <row r="403" spans="2:2">
      <c r="B403" s="746"/>
    </row>
    <row r="404" spans="2:2">
      <c r="B404" s="746"/>
    </row>
    <row r="405" spans="2:2">
      <c r="B405" s="746"/>
    </row>
    <row r="406" spans="2:2">
      <c r="B406" s="746"/>
    </row>
    <row r="407" spans="2:2">
      <c r="B407" s="746"/>
    </row>
    <row r="408" spans="2:2">
      <c r="B408" s="746"/>
    </row>
    <row r="409" spans="2:2">
      <c r="B409" s="746"/>
    </row>
    <row r="410" spans="2:2">
      <c r="B410" s="746"/>
    </row>
    <row r="411" spans="2:2">
      <c r="B411" s="746"/>
    </row>
    <row r="412" spans="2:2">
      <c r="B412" s="746"/>
    </row>
    <row r="413" spans="2:2">
      <c r="B413" s="746"/>
    </row>
    <row r="414" spans="2:2">
      <c r="B414" s="746"/>
    </row>
    <row r="415" spans="2:2">
      <c r="B415" s="746"/>
    </row>
    <row r="416" spans="2:2">
      <c r="B416" s="746"/>
    </row>
    <row r="417" spans="2:2">
      <c r="B417" s="746"/>
    </row>
    <row r="418" spans="2:2">
      <c r="B418" s="746"/>
    </row>
    <row r="419" spans="2:2">
      <c r="B419" s="746"/>
    </row>
    <row r="420" spans="2:2">
      <c r="B420" s="746"/>
    </row>
    <row r="421" spans="2:2">
      <c r="B421" s="746"/>
    </row>
    <row r="422" spans="2:2">
      <c r="B422" s="746"/>
    </row>
    <row r="423" spans="2:2">
      <c r="B423" s="746"/>
    </row>
    <row r="424" spans="2:2">
      <c r="B424" s="746"/>
    </row>
    <row r="425" spans="2:2">
      <c r="B425" s="746"/>
    </row>
    <row r="426" spans="2:2">
      <c r="B426" s="746"/>
    </row>
    <row r="427" spans="2:2">
      <c r="B427" s="746"/>
    </row>
    <row r="428" spans="2:2">
      <c r="B428" s="746"/>
    </row>
    <row r="429" spans="2:2">
      <c r="B429" s="746"/>
    </row>
    <row r="430" spans="2:2">
      <c r="B430" s="746"/>
    </row>
    <row r="431" spans="2:2">
      <c r="B431" s="746"/>
    </row>
    <row r="432" spans="2:2">
      <c r="B432" s="746"/>
    </row>
    <row r="433" spans="2:2">
      <c r="B433" s="746"/>
    </row>
    <row r="434" spans="2:2">
      <c r="B434" s="746"/>
    </row>
    <row r="435" spans="2:2">
      <c r="B435" s="746"/>
    </row>
    <row r="436" spans="2:2">
      <c r="B436" s="746"/>
    </row>
    <row r="437" spans="2:2">
      <c r="B437" s="746"/>
    </row>
    <row r="438" spans="2:2">
      <c r="B438" s="746"/>
    </row>
    <row r="439" spans="2:2">
      <c r="B439" s="746"/>
    </row>
    <row r="440" spans="2:2">
      <c r="B440" s="746"/>
    </row>
    <row r="441" spans="2:2">
      <c r="B441" s="746"/>
    </row>
    <row r="442" spans="2:2">
      <c r="B442" s="746"/>
    </row>
    <row r="443" spans="2:2">
      <c r="B443" s="746"/>
    </row>
    <row r="444" spans="2:2">
      <c r="B444" s="746"/>
    </row>
    <row r="445" spans="2:2">
      <c r="B445" s="746"/>
    </row>
    <row r="446" spans="2:2">
      <c r="B446" s="746"/>
    </row>
    <row r="447" spans="2:2">
      <c r="B447" s="746"/>
    </row>
    <row r="448" spans="2:2">
      <c r="B448" s="746"/>
    </row>
    <row r="449" spans="2:2">
      <c r="B449" s="746"/>
    </row>
    <row r="450" spans="2:2">
      <c r="B450" s="746"/>
    </row>
    <row r="451" spans="2:2">
      <c r="B451" s="746"/>
    </row>
    <row r="452" spans="2:2">
      <c r="B452" s="746"/>
    </row>
    <row r="453" spans="2:2">
      <c r="B453" s="746"/>
    </row>
    <row r="454" spans="2:2">
      <c r="B454" s="746"/>
    </row>
    <row r="455" spans="2:2">
      <c r="B455" s="746"/>
    </row>
    <row r="456" spans="2:2">
      <c r="B456" s="746"/>
    </row>
    <row r="457" spans="2:2">
      <c r="B457" s="746"/>
    </row>
    <row r="458" spans="2:2">
      <c r="B458" s="746"/>
    </row>
    <row r="459" spans="2:2">
      <c r="B459" s="746"/>
    </row>
    <row r="460" spans="2:2">
      <c r="B460" s="746"/>
    </row>
    <row r="461" spans="2:2">
      <c r="B461" s="746"/>
    </row>
    <row r="462" spans="2:2">
      <c r="B462" s="746"/>
    </row>
    <row r="463" spans="2:2">
      <c r="B463" s="746"/>
    </row>
    <row r="464" spans="2:2">
      <c r="B464" s="746"/>
    </row>
    <row r="465" spans="2:2">
      <c r="B465" s="746"/>
    </row>
    <row r="466" spans="2:2">
      <c r="B466" s="746"/>
    </row>
    <row r="467" spans="2:2">
      <c r="B467" s="746"/>
    </row>
    <row r="468" spans="2:2">
      <c r="B468" s="746"/>
    </row>
    <row r="469" spans="2:2">
      <c r="B469" s="746"/>
    </row>
    <row r="470" spans="2:2">
      <c r="B470" s="746"/>
    </row>
    <row r="471" spans="2:2">
      <c r="B471" s="746"/>
    </row>
    <row r="472" spans="2:2">
      <c r="B472" s="746"/>
    </row>
    <row r="473" spans="2:2">
      <c r="B473" s="746"/>
    </row>
    <row r="474" spans="2:2">
      <c r="B474" s="746"/>
    </row>
    <row r="475" spans="2:2">
      <c r="B475" s="746"/>
    </row>
    <row r="476" spans="2:2">
      <c r="B476" s="746"/>
    </row>
    <row r="477" spans="2:2">
      <c r="B477" s="746"/>
    </row>
    <row r="478" spans="2:2">
      <c r="B478" s="746"/>
    </row>
    <row r="479" spans="2:2">
      <c r="B479" s="746"/>
    </row>
    <row r="480" spans="2:2">
      <c r="B480" s="746"/>
    </row>
    <row r="481" spans="2:2">
      <c r="B481" s="746"/>
    </row>
    <row r="482" spans="2:2">
      <c r="B482" s="746"/>
    </row>
    <row r="483" spans="2:2">
      <c r="B483" s="746"/>
    </row>
    <row r="484" spans="2:2">
      <c r="B484" s="746"/>
    </row>
    <row r="485" spans="2:2">
      <c r="B485" s="746"/>
    </row>
    <row r="486" spans="2:2">
      <c r="B486" s="746"/>
    </row>
    <row r="487" spans="2:2">
      <c r="B487" s="746"/>
    </row>
    <row r="488" spans="2:2">
      <c r="B488" s="746"/>
    </row>
    <row r="489" spans="2:2">
      <c r="B489" s="746"/>
    </row>
    <row r="490" spans="2:2">
      <c r="B490" s="746"/>
    </row>
    <row r="491" spans="2:2">
      <c r="B491" s="746"/>
    </row>
    <row r="492" spans="2:2">
      <c r="B492" s="746"/>
    </row>
    <row r="493" spans="2:2">
      <c r="B493" s="746"/>
    </row>
    <row r="494" spans="2:2">
      <c r="B494" s="746"/>
    </row>
    <row r="495" spans="2:2">
      <c r="B495" s="746"/>
    </row>
    <row r="496" spans="2:2">
      <c r="B496" s="746"/>
    </row>
    <row r="497" spans="2:2">
      <c r="B497" s="746"/>
    </row>
    <row r="498" spans="2:2">
      <c r="B498" s="746"/>
    </row>
    <row r="499" spans="2:2">
      <c r="B499" s="746"/>
    </row>
    <row r="500" spans="2:2">
      <c r="B500" s="746"/>
    </row>
    <row r="501" spans="2:2">
      <c r="B501" s="746"/>
    </row>
    <row r="502" spans="2:2">
      <c r="B502" s="746"/>
    </row>
    <row r="503" spans="2:2">
      <c r="B503" s="746"/>
    </row>
    <row r="504" spans="2:2">
      <c r="B504" s="746"/>
    </row>
    <row r="505" spans="2:2">
      <c r="B505" s="746"/>
    </row>
    <row r="506" spans="2:2">
      <c r="B506" s="746"/>
    </row>
    <row r="507" spans="2:2">
      <c r="B507" s="746"/>
    </row>
    <row r="508" spans="2:2">
      <c r="B508" s="746"/>
    </row>
    <row r="509" spans="2:2">
      <c r="B509" s="746"/>
    </row>
    <row r="510" spans="2:2">
      <c r="B510" s="746"/>
    </row>
    <row r="511" spans="2:2">
      <c r="B511" s="746"/>
    </row>
    <row r="512" spans="2:2">
      <c r="B512" s="746"/>
    </row>
    <row r="513" spans="2:2">
      <c r="B513" s="746"/>
    </row>
    <row r="514" spans="2:2">
      <c r="B514" s="746"/>
    </row>
    <row r="515" spans="2:2">
      <c r="B515" s="746"/>
    </row>
    <row r="516" spans="2:2">
      <c r="B516" s="746"/>
    </row>
    <row r="517" spans="2:2">
      <c r="B517" s="746"/>
    </row>
    <row r="518" spans="2:2">
      <c r="B518" s="746"/>
    </row>
    <row r="519" spans="2:2">
      <c r="B519" s="746"/>
    </row>
    <row r="520" spans="2:2">
      <c r="B520" s="746"/>
    </row>
    <row r="521" spans="2:2">
      <c r="B521" s="746"/>
    </row>
    <row r="522" spans="2:2">
      <c r="B522" s="746"/>
    </row>
    <row r="523" spans="2:2">
      <c r="B523" s="746"/>
    </row>
    <row r="524" spans="2:2">
      <c r="B524" s="746"/>
    </row>
    <row r="525" spans="2:2">
      <c r="B525" s="746"/>
    </row>
    <row r="526" spans="2:2">
      <c r="B526" s="746"/>
    </row>
    <row r="527" spans="2:2">
      <c r="B527" s="746"/>
    </row>
    <row r="528" spans="2:2">
      <c r="B528" s="746"/>
    </row>
    <row r="529" spans="2:2">
      <c r="B529" s="746"/>
    </row>
    <row r="530" spans="2:2">
      <c r="B530" s="746"/>
    </row>
    <row r="531" spans="2:2">
      <c r="B531" s="746"/>
    </row>
    <row r="532" spans="2:2">
      <c r="B532" s="746"/>
    </row>
    <row r="533" spans="2:2">
      <c r="B533" s="746"/>
    </row>
    <row r="534" spans="2:2">
      <c r="B534" s="746"/>
    </row>
    <row r="535" spans="2:2">
      <c r="B535" s="746"/>
    </row>
    <row r="536" spans="2:2">
      <c r="B536" s="746"/>
    </row>
    <row r="537" spans="2:2">
      <c r="B537" s="746"/>
    </row>
    <row r="538" spans="2:2">
      <c r="B538" s="746"/>
    </row>
    <row r="539" spans="2:2">
      <c r="B539" s="746"/>
    </row>
    <row r="540" spans="2:2">
      <c r="B540" s="746"/>
    </row>
    <row r="541" spans="2:2">
      <c r="B541" s="746"/>
    </row>
    <row r="542" spans="2:2">
      <c r="B542" s="746"/>
    </row>
    <row r="543" spans="2:2">
      <c r="B543" s="746"/>
    </row>
    <row r="544" spans="2:2">
      <c r="B544" s="746"/>
    </row>
    <row r="545" spans="2:2">
      <c r="B545" s="746"/>
    </row>
    <row r="546" spans="2:2">
      <c r="B546" s="746"/>
    </row>
    <row r="547" spans="2:2">
      <c r="B547" s="746"/>
    </row>
    <row r="548" spans="2:2">
      <c r="B548" s="746"/>
    </row>
    <row r="549" spans="2:2">
      <c r="B549" s="746"/>
    </row>
    <row r="550" spans="2:2">
      <c r="B550" s="746"/>
    </row>
    <row r="551" spans="2:2">
      <c r="B551" s="746"/>
    </row>
    <row r="552" spans="2:2">
      <c r="B552" s="746"/>
    </row>
    <row r="553" spans="2:2">
      <c r="B553" s="746"/>
    </row>
    <row r="554" spans="2:2">
      <c r="B554" s="746"/>
    </row>
    <row r="555" spans="2:2">
      <c r="B555" s="746"/>
    </row>
    <row r="556" spans="2:2">
      <c r="B556" s="746"/>
    </row>
    <row r="557" spans="2:2">
      <c r="B557" s="746"/>
    </row>
    <row r="558" spans="2:2">
      <c r="B558" s="746"/>
    </row>
    <row r="559" spans="2:2">
      <c r="B559" s="746"/>
    </row>
    <row r="560" spans="2:2">
      <c r="B560" s="746"/>
    </row>
    <row r="561" spans="2:2">
      <c r="B561" s="746"/>
    </row>
    <row r="562" spans="2:2">
      <c r="B562" s="746"/>
    </row>
    <row r="563" spans="2:2">
      <c r="B563" s="746"/>
    </row>
    <row r="564" spans="2:2">
      <c r="B564" s="746"/>
    </row>
    <row r="565" spans="2:2">
      <c r="B565" s="746"/>
    </row>
    <row r="566" spans="2:2">
      <c r="B566" s="746"/>
    </row>
    <row r="567" spans="2:2">
      <c r="B567" s="746"/>
    </row>
    <row r="568" spans="2:2">
      <c r="B568" s="746"/>
    </row>
    <row r="569" spans="2:2">
      <c r="B569" s="746"/>
    </row>
    <row r="570" spans="2:2">
      <c r="B570" s="746"/>
    </row>
    <row r="571" spans="2:2">
      <c r="B571" s="746"/>
    </row>
    <row r="572" spans="2:2">
      <c r="B572" s="746"/>
    </row>
    <row r="573" spans="2:2">
      <c r="B573" s="746"/>
    </row>
    <row r="574" spans="2:2">
      <c r="B574" s="746"/>
    </row>
    <row r="575" spans="2:2">
      <c r="B575" s="746"/>
    </row>
    <row r="576" spans="2:2">
      <c r="B576" s="746"/>
    </row>
    <row r="577" spans="2:2">
      <c r="B577" s="746"/>
    </row>
    <row r="578" spans="2:2">
      <c r="B578" s="746"/>
    </row>
    <row r="579" spans="2:2">
      <c r="B579" s="746"/>
    </row>
    <row r="580" spans="2:2">
      <c r="B580" s="746"/>
    </row>
    <row r="581" spans="2:2">
      <c r="B581" s="746"/>
    </row>
    <row r="582" spans="2:2">
      <c r="B582" s="746"/>
    </row>
    <row r="583" spans="2:2">
      <c r="B583" s="746"/>
    </row>
    <row r="584" spans="2:2">
      <c r="B584" s="746"/>
    </row>
    <row r="585" spans="2:2">
      <c r="B585" s="746"/>
    </row>
    <row r="586" spans="2:2">
      <c r="B586" s="746"/>
    </row>
    <row r="587" spans="2:2">
      <c r="B587" s="746"/>
    </row>
    <row r="588" spans="2:2">
      <c r="B588" s="746"/>
    </row>
    <row r="589" spans="2:2">
      <c r="B589" s="746"/>
    </row>
    <row r="590" spans="2:2">
      <c r="B590" s="746"/>
    </row>
    <row r="591" spans="2:2">
      <c r="B591" s="746"/>
    </row>
    <row r="592" spans="2:2">
      <c r="B592" s="746"/>
    </row>
    <row r="593" spans="2:2">
      <c r="B593" s="746"/>
    </row>
    <row r="594" spans="2:2">
      <c r="B594" s="746"/>
    </row>
    <row r="595" spans="2:2">
      <c r="B595" s="746"/>
    </row>
    <row r="596" spans="2:2">
      <c r="B596" s="746"/>
    </row>
    <row r="597" spans="2:2">
      <c r="B597" s="746"/>
    </row>
    <row r="598" spans="2:2">
      <c r="B598" s="746"/>
    </row>
    <row r="599" spans="2:2">
      <c r="B599" s="746"/>
    </row>
    <row r="600" spans="2:2">
      <c r="B600" s="746"/>
    </row>
    <row r="601" spans="2:2">
      <c r="B601" s="746"/>
    </row>
    <row r="602" spans="2:2">
      <c r="B602" s="746"/>
    </row>
    <row r="603" spans="2:2">
      <c r="B603" s="746"/>
    </row>
    <row r="604" spans="2:2">
      <c r="B604" s="746"/>
    </row>
    <row r="605" spans="2:2">
      <c r="B605" s="746"/>
    </row>
    <row r="606" spans="2:2">
      <c r="B606" s="746"/>
    </row>
    <row r="607" spans="2:2">
      <c r="B607" s="746"/>
    </row>
    <row r="608" spans="2:2">
      <c r="B608" s="746"/>
    </row>
    <row r="609" spans="2:2">
      <c r="B609" s="746"/>
    </row>
    <row r="610" spans="2:2">
      <c r="B610" s="746"/>
    </row>
    <row r="611" spans="2:2">
      <c r="B611" s="746"/>
    </row>
    <row r="612" spans="2:2">
      <c r="B612" s="746"/>
    </row>
    <row r="613" spans="2:2">
      <c r="B613" s="746"/>
    </row>
    <row r="614" spans="2:2">
      <c r="B614" s="746"/>
    </row>
    <row r="615" spans="2:2">
      <c r="B615" s="746"/>
    </row>
    <row r="616" spans="2:2">
      <c r="B616" s="746"/>
    </row>
    <row r="617" spans="2:2">
      <c r="B617" s="746"/>
    </row>
    <row r="618" spans="2:2">
      <c r="B618" s="746"/>
    </row>
    <row r="619" spans="2:2">
      <c r="B619" s="746"/>
    </row>
    <row r="620" spans="2:2">
      <c r="B620" s="746"/>
    </row>
    <row r="621" spans="2:2">
      <c r="B621" s="746"/>
    </row>
    <row r="622" spans="2:2">
      <c r="B622" s="746"/>
    </row>
    <row r="623" spans="2:2">
      <c r="B623" s="746"/>
    </row>
    <row r="624" spans="2:2">
      <c r="B624" s="746"/>
    </row>
    <row r="625" spans="2:2">
      <c r="B625" s="746"/>
    </row>
    <row r="626" spans="2:2">
      <c r="B626" s="746"/>
    </row>
    <row r="627" spans="2:2">
      <c r="B627" s="746"/>
    </row>
    <row r="628" spans="2:2">
      <c r="B628" s="746"/>
    </row>
    <row r="629" spans="2:2">
      <c r="B629" s="746"/>
    </row>
    <row r="630" spans="2:2">
      <c r="B630" s="746"/>
    </row>
    <row r="631" spans="2:2">
      <c r="B631" s="746"/>
    </row>
    <row r="632" spans="2:2">
      <c r="B632" s="746"/>
    </row>
    <row r="633" spans="2:2">
      <c r="B633" s="746"/>
    </row>
    <row r="634" spans="2:2">
      <c r="B634" s="746"/>
    </row>
    <row r="635" spans="2:2">
      <c r="B635" s="746"/>
    </row>
    <row r="636" spans="2:2">
      <c r="B636" s="746"/>
    </row>
    <row r="637" spans="2:2">
      <c r="B637" s="746"/>
    </row>
    <row r="638" spans="2:2">
      <c r="B638" s="746"/>
    </row>
    <row r="639" spans="2:2">
      <c r="B639" s="746"/>
    </row>
    <row r="640" spans="2:2">
      <c r="B640" s="746"/>
    </row>
    <row r="641" spans="2:2">
      <c r="B641" s="746"/>
    </row>
    <row r="642" spans="2:2">
      <c r="B642" s="746"/>
    </row>
    <row r="643" spans="2:2">
      <c r="B643" s="746"/>
    </row>
    <row r="644" spans="2:2">
      <c r="B644" s="746"/>
    </row>
    <row r="645" spans="2:2">
      <c r="B645" s="746"/>
    </row>
    <row r="646" spans="2:2">
      <c r="B646" s="746"/>
    </row>
    <row r="647" spans="2:2">
      <c r="B647" s="746"/>
    </row>
    <row r="648" spans="2:2">
      <c r="B648" s="746"/>
    </row>
    <row r="649" spans="2:2">
      <c r="B649" s="746"/>
    </row>
    <row r="650" spans="2:2">
      <c r="B650" s="746"/>
    </row>
    <row r="651" spans="2:2">
      <c r="B651" s="746"/>
    </row>
    <row r="652" spans="2:2">
      <c r="B652" s="746"/>
    </row>
    <row r="653" spans="2:2">
      <c r="B653" s="746"/>
    </row>
    <row r="654" spans="2:2">
      <c r="B654" s="746"/>
    </row>
    <row r="655" spans="2:2">
      <c r="B655" s="746"/>
    </row>
    <row r="656" spans="2:2">
      <c r="B656" s="746"/>
    </row>
    <row r="657" spans="2:2">
      <c r="B657" s="746"/>
    </row>
    <row r="658" spans="2:2">
      <c r="B658" s="746"/>
    </row>
    <row r="659" spans="2:2">
      <c r="B659" s="746"/>
    </row>
    <row r="660" spans="2:2">
      <c r="B660" s="746"/>
    </row>
    <row r="661" spans="2:2">
      <c r="B661" s="746"/>
    </row>
    <row r="662" spans="2:2">
      <c r="B662" s="746"/>
    </row>
    <row r="663" spans="2:2">
      <c r="B663" s="746"/>
    </row>
    <row r="664" spans="2:2">
      <c r="B664" s="746"/>
    </row>
    <row r="665" spans="2:2">
      <c r="B665" s="746"/>
    </row>
    <row r="666" spans="2:2">
      <c r="B666" s="746"/>
    </row>
    <row r="667" spans="2:2">
      <c r="B667" s="746"/>
    </row>
    <row r="668" spans="2:2">
      <c r="B668" s="746"/>
    </row>
    <row r="669" spans="2:2">
      <c r="B669" s="746"/>
    </row>
    <row r="670" spans="2:2">
      <c r="B670" s="746"/>
    </row>
    <row r="671" spans="2:2">
      <c r="B671" s="746"/>
    </row>
    <row r="672" spans="2:2">
      <c r="B672" s="746"/>
    </row>
    <row r="673" spans="2:2">
      <c r="B673" s="746"/>
    </row>
    <row r="674" spans="2:2">
      <c r="B674" s="746"/>
    </row>
    <row r="675" spans="2:2">
      <c r="B675" s="746"/>
    </row>
    <row r="676" spans="2:2">
      <c r="B676" s="746"/>
    </row>
    <row r="677" spans="2:2">
      <c r="B677" s="746"/>
    </row>
    <row r="678" spans="2:2">
      <c r="B678" s="746"/>
    </row>
    <row r="679" spans="2:2">
      <c r="B679" s="746"/>
    </row>
    <row r="680" spans="2:2">
      <c r="B680" s="746"/>
    </row>
    <row r="681" spans="2:2">
      <c r="B681" s="746"/>
    </row>
    <row r="682" spans="2:2">
      <c r="B682" s="746"/>
    </row>
    <row r="683" spans="2:2">
      <c r="B683" s="746"/>
    </row>
    <row r="684" spans="2:2">
      <c r="B684" s="746"/>
    </row>
    <row r="685" spans="2:2">
      <c r="B685" s="746"/>
    </row>
    <row r="686" spans="2:2">
      <c r="B686" s="746"/>
    </row>
    <row r="687" spans="2:2">
      <c r="B687" s="746"/>
    </row>
    <row r="688" spans="2:2">
      <c r="B688" s="746"/>
    </row>
    <row r="689" spans="2:2">
      <c r="B689" s="746"/>
    </row>
    <row r="690" spans="2:2">
      <c r="B690" s="746"/>
    </row>
    <row r="691" spans="2:2">
      <c r="B691" s="746"/>
    </row>
    <row r="692" spans="2:2">
      <c r="B692" s="746"/>
    </row>
    <row r="693" spans="2:2">
      <c r="B693" s="746"/>
    </row>
    <row r="694" spans="2:2">
      <c r="B694" s="746"/>
    </row>
    <row r="695" spans="2:2">
      <c r="B695" s="746"/>
    </row>
    <row r="696" spans="2:2">
      <c r="B696" s="746"/>
    </row>
    <row r="697" spans="2:2">
      <c r="B697" s="746"/>
    </row>
    <row r="698" spans="2:2">
      <c r="B698" s="746"/>
    </row>
    <row r="699" spans="2:2">
      <c r="B699" s="746"/>
    </row>
    <row r="700" spans="2:2">
      <c r="B700" s="746"/>
    </row>
    <row r="701" spans="2:2">
      <c r="B701" s="746"/>
    </row>
    <row r="702" spans="2:2">
      <c r="B702" s="746"/>
    </row>
    <row r="703" spans="2:2">
      <c r="B703" s="746"/>
    </row>
    <row r="704" spans="2:2">
      <c r="B704" s="746"/>
    </row>
    <row r="705" spans="2:2">
      <c r="B705" s="746"/>
    </row>
    <row r="706" spans="2:2">
      <c r="B706" s="746"/>
    </row>
    <row r="707" spans="2:2">
      <c r="B707" s="746"/>
    </row>
    <row r="708" spans="2:2">
      <c r="B708" s="746"/>
    </row>
    <row r="709" spans="2:2">
      <c r="B709" s="746"/>
    </row>
    <row r="710" spans="2:2">
      <c r="B710" s="746"/>
    </row>
    <row r="711" spans="2:2">
      <c r="B711" s="746"/>
    </row>
    <row r="712" spans="2:2">
      <c r="B712" s="746"/>
    </row>
    <row r="713" spans="2:2">
      <c r="B713" s="746"/>
    </row>
    <row r="714" spans="2:2">
      <c r="B714" s="746"/>
    </row>
    <row r="715" spans="2:2">
      <c r="B715" s="746"/>
    </row>
    <row r="716" spans="2:2">
      <c r="B716" s="746"/>
    </row>
    <row r="717" spans="2:2">
      <c r="B717" s="746"/>
    </row>
    <row r="718" spans="2:2">
      <c r="B718" s="746"/>
    </row>
    <row r="719" spans="2:2">
      <c r="B719" s="746"/>
    </row>
    <row r="720" spans="2:2">
      <c r="B720" s="746"/>
    </row>
    <row r="721" spans="2:2">
      <c r="B721" s="746"/>
    </row>
    <row r="722" spans="2:2">
      <c r="B722" s="746"/>
    </row>
    <row r="723" spans="2:2">
      <c r="B723" s="746"/>
    </row>
    <row r="724" spans="2:2">
      <c r="B724" s="746"/>
    </row>
    <row r="725" spans="2:2">
      <c r="B725" s="746"/>
    </row>
    <row r="726" spans="2:2">
      <c r="B726" s="746"/>
    </row>
    <row r="727" spans="2:2">
      <c r="B727" s="746"/>
    </row>
    <row r="728" spans="2:2">
      <c r="B728" s="746"/>
    </row>
    <row r="729" spans="2:2">
      <c r="B729" s="746"/>
    </row>
    <row r="730" spans="2:2">
      <c r="B730" s="746"/>
    </row>
    <row r="731" spans="2:2">
      <c r="B731" s="746"/>
    </row>
    <row r="732" spans="2:2">
      <c r="B732" s="746"/>
    </row>
    <row r="733" spans="2:2">
      <c r="B733" s="746"/>
    </row>
    <row r="734" spans="2:2">
      <c r="B734" s="746"/>
    </row>
    <row r="735" spans="2:2">
      <c r="B735" s="746"/>
    </row>
    <row r="736" spans="2:2">
      <c r="B736" s="746"/>
    </row>
    <row r="737" spans="2:2">
      <c r="B737" s="746"/>
    </row>
    <row r="738" spans="2:2">
      <c r="B738" s="746"/>
    </row>
    <row r="739" spans="2:2">
      <c r="B739" s="746"/>
    </row>
  </sheetData>
  <sortState xmlns:xlrd2="http://schemas.microsoft.com/office/spreadsheetml/2017/richdata2" ref="A2:C276">
    <sortCondition ref="B1:B27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48C-A4B4-4D7B-9E6A-F36A11FA2839}">
  <sheetPr codeName="Sheet13">
    <tabColor rgb="FF00B0F0"/>
  </sheetPr>
  <dimension ref="A1:AO22"/>
  <sheetViews>
    <sheetView topLeftCell="L64" workbookViewId="0">
      <selection activeCell="AQ21" sqref="AQ21"/>
    </sheetView>
  </sheetViews>
  <sheetFormatPr defaultRowHeight="15"/>
  <cols>
    <col min="1" max="1" width="43.42578125" customWidth="1"/>
    <col min="6" max="6" width="89.5703125" customWidth="1"/>
    <col min="10" max="10" width="70.140625" customWidth="1"/>
  </cols>
  <sheetData>
    <row r="1" spans="1:41" s="2" customFormat="1" ht="79.5" customHeight="1">
      <c r="A1" s="314" t="s">
        <v>2813</v>
      </c>
      <c r="F1" s="314" t="s">
        <v>2816</v>
      </c>
      <c r="G1" s="314"/>
      <c r="H1" s="314"/>
      <c r="I1" s="314"/>
      <c r="J1" s="314" t="s">
        <v>2817</v>
      </c>
      <c r="K1" s="314"/>
      <c r="R1" s="943" t="s">
        <v>4101</v>
      </c>
      <c r="S1" s="943"/>
      <c r="T1" s="943"/>
      <c r="U1" s="943"/>
      <c r="V1" s="943"/>
      <c r="W1" s="943"/>
      <c r="X1" s="943"/>
      <c r="Y1" s="943"/>
      <c r="Z1" s="943"/>
      <c r="AF1" s="943" t="s">
        <v>4760</v>
      </c>
      <c r="AG1" s="943"/>
      <c r="AH1" s="943"/>
      <c r="AI1" s="943"/>
      <c r="AJ1" s="943"/>
      <c r="AK1" s="943"/>
      <c r="AL1" s="943"/>
      <c r="AM1" s="943"/>
      <c r="AN1" s="943"/>
      <c r="AO1" s="943"/>
    </row>
    <row r="2" spans="1:41" s="2" customFormat="1" ht="73.5" customHeight="1">
      <c r="A2" s="112" t="s">
        <v>1011</v>
      </c>
      <c r="F2" s="186" t="s">
        <v>2814</v>
      </c>
      <c r="J2" s="1" t="s">
        <v>2815</v>
      </c>
      <c r="R2" s="942" t="s">
        <v>2815</v>
      </c>
      <c r="S2" s="942"/>
      <c r="T2" s="942"/>
      <c r="U2" s="942"/>
      <c r="V2" s="942"/>
      <c r="W2" s="942"/>
      <c r="X2" s="942"/>
      <c r="Y2" s="942"/>
      <c r="Z2" s="942"/>
      <c r="AF2" s="942" t="s">
        <v>2815</v>
      </c>
      <c r="AG2" s="942"/>
      <c r="AH2" s="942"/>
      <c r="AI2" s="942"/>
      <c r="AJ2" s="942"/>
      <c r="AK2" s="942"/>
      <c r="AL2" s="942"/>
      <c r="AM2" s="942"/>
      <c r="AN2" s="942"/>
    </row>
    <row r="3" spans="1:41" s="2" customFormat="1" ht="68.25" customHeight="1">
      <c r="A3" s="1" t="s">
        <v>2828</v>
      </c>
      <c r="F3" s="1" t="s">
        <v>2829</v>
      </c>
      <c r="J3" s="1" t="s">
        <v>2830</v>
      </c>
      <c r="R3" s="942" t="s">
        <v>2830</v>
      </c>
      <c r="S3" s="942"/>
      <c r="T3" s="942"/>
      <c r="U3" s="942"/>
      <c r="V3" s="942"/>
      <c r="W3" s="942"/>
      <c r="X3" s="942"/>
      <c r="Y3" s="942"/>
      <c r="Z3" s="942"/>
    </row>
    <row r="5" spans="1:41">
      <c r="J5" s="439" t="s">
        <v>2818</v>
      </c>
      <c r="R5" s="317" t="s">
        <v>2822</v>
      </c>
      <c r="AF5" s="317" t="s">
        <v>2822</v>
      </c>
    </row>
    <row r="6" spans="1:41">
      <c r="R6" s="317" t="s">
        <v>2823</v>
      </c>
      <c r="AF6" s="317" t="s">
        <v>2823</v>
      </c>
    </row>
    <row r="7" spans="1:41">
      <c r="J7" s="317" t="s">
        <v>2822</v>
      </c>
      <c r="R7" s="317" t="s">
        <v>2819</v>
      </c>
      <c r="AF7" s="317" t="s">
        <v>2819</v>
      </c>
    </row>
    <row r="8" spans="1:41">
      <c r="J8" s="317" t="s">
        <v>2823</v>
      </c>
      <c r="R8" s="317" t="s">
        <v>2820</v>
      </c>
      <c r="AF8" s="317" t="s">
        <v>2820</v>
      </c>
    </row>
    <row r="9" spans="1:41">
      <c r="J9" s="317" t="s">
        <v>2819</v>
      </c>
      <c r="R9" s="317" t="s">
        <v>2821</v>
      </c>
      <c r="AF9" s="317" t="s">
        <v>2821</v>
      </c>
    </row>
    <row r="10" spans="1:41">
      <c r="J10" s="317" t="s">
        <v>2820</v>
      </c>
      <c r="R10" s="317" t="s">
        <v>2824</v>
      </c>
      <c r="AF10" s="317" t="s">
        <v>2824</v>
      </c>
    </row>
    <row r="11" spans="1:41">
      <c r="J11" s="317" t="s">
        <v>2821</v>
      </c>
      <c r="R11" s="317" t="s">
        <v>2825</v>
      </c>
      <c r="AF11" s="317" t="s">
        <v>2825</v>
      </c>
    </row>
    <row r="12" spans="1:41">
      <c r="J12" s="317" t="s">
        <v>2824</v>
      </c>
      <c r="R12" s="317" t="s">
        <v>2826</v>
      </c>
      <c r="AF12" s="317" t="s">
        <v>2826</v>
      </c>
    </row>
    <row r="13" spans="1:41">
      <c r="J13" s="317" t="s">
        <v>2825</v>
      </c>
      <c r="R13" s="317" t="s">
        <v>2827</v>
      </c>
      <c r="AF13" s="317" t="s">
        <v>2827</v>
      </c>
    </row>
    <row r="14" spans="1:41">
      <c r="J14" s="317" t="s">
        <v>2826</v>
      </c>
    </row>
    <row r="15" spans="1:41">
      <c r="J15" s="317" t="s">
        <v>2827</v>
      </c>
    </row>
    <row r="22" spans="11:11">
      <c r="K22" t="s">
        <v>3389</v>
      </c>
    </row>
  </sheetData>
  <mergeCells count="5">
    <mergeCell ref="R2:Z2"/>
    <mergeCell ref="R3:Z3"/>
    <mergeCell ref="R1:Z1"/>
    <mergeCell ref="AF2:AN2"/>
    <mergeCell ref="AF1:AO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19E3-A19C-4974-9A70-C62D260F209E}">
  <sheetPr>
    <tabColor rgb="FFFFC000"/>
  </sheetPr>
  <dimension ref="A1:H25"/>
  <sheetViews>
    <sheetView workbookViewId="0">
      <pane ySplit="1" topLeftCell="A2" activePane="bottomLeft" state="frozen"/>
      <selection pane="bottomLeft" activeCell="G2" sqref="G2"/>
    </sheetView>
  </sheetViews>
  <sheetFormatPr defaultColWidth="25.42578125" defaultRowHeight="15"/>
  <cols>
    <col min="1" max="1" width="7.42578125" style="2" customWidth="1"/>
    <col min="2" max="2" width="33.85546875" style="2" customWidth="1"/>
    <col min="3" max="3" width="16.28515625" style="2" customWidth="1"/>
    <col min="4" max="4" width="19.7109375" style="2" customWidth="1"/>
    <col min="5" max="5" width="44.7109375" style="2" customWidth="1"/>
    <col min="6" max="6" width="25.42578125" style="2"/>
    <col min="7" max="7" width="47.85546875" style="2" customWidth="1"/>
    <col min="8" max="16384" width="25.42578125" style="2"/>
  </cols>
  <sheetData>
    <row r="1" spans="1:8" ht="37.5" customHeight="1">
      <c r="A1" s="559" t="s">
        <v>827</v>
      </c>
      <c r="B1" s="560" t="s">
        <v>828</v>
      </c>
      <c r="C1" s="561" t="s">
        <v>845</v>
      </c>
      <c r="D1" s="561" t="s">
        <v>1449</v>
      </c>
      <c r="E1" s="561" t="s">
        <v>976</v>
      </c>
      <c r="F1" s="2" t="s">
        <v>1180</v>
      </c>
      <c r="G1" s="186" t="s">
        <v>2874</v>
      </c>
      <c r="H1" s="186" t="s">
        <v>5237</v>
      </c>
    </row>
    <row r="2" spans="1:8" ht="50.25" customHeight="1">
      <c r="A2" s="562">
        <v>1</v>
      </c>
      <c r="B2" s="563" t="s">
        <v>829</v>
      </c>
      <c r="C2" s="562">
        <v>24</v>
      </c>
      <c r="D2" s="562" t="s">
        <v>1459</v>
      </c>
      <c r="E2" s="562" t="s">
        <v>5238</v>
      </c>
      <c r="F2" s="2" t="s">
        <v>4204</v>
      </c>
      <c r="G2" s="1" t="s">
        <v>2840</v>
      </c>
      <c r="H2" s="2" t="s">
        <v>3918</v>
      </c>
    </row>
    <row r="3" spans="1:8" ht="59.25" customHeight="1">
      <c r="A3" s="564">
        <v>1</v>
      </c>
      <c r="B3" s="565" t="s">
        <v>829</v>
      </c>
      <c r="C3" s="564">
        <v>12</v>
      </c>
      <c r="D3" s="564" t="s">
        <v>1459</v>
      </c>
      <c r="E3" s="565" t="s">
        <v>3918</v>
      </c>
      <c r="F3" s="2" t="s">
        <v>4181</v>
      </c>
      <c r="G3" s="1"/>
    </row>
    <row r="4" spans="1:8" ht="42.75" customHeight="1">
      <c r="A4" s="563">
        <v>2</v>
      </c>
      <c r="B4" s="563" t="s">
        <v>48</v>
      </c>
      <c r="C4" s="562">
        <v>11</v>
      </c>
      <c r="D4" s="562" t="s">
        <v>1460</v>
      </c>
      <c r="E4" s="563" t="s">
        <v>977</v>
      </c>
      <c r="F4" s="2" t="s">
        <v>2875</v>
      </c>
    </row>
    <row r="5" spans="1:8" ht="18.75">
      <c r="A5" s="564">
        <v>2</v>
      </c>
      <c r="B5" s="565" t="s">
        <v>48</v>
      </c>
      <c r="C5" s="564">
        <v>11</v>
      </c>
      <c r="D5" s="564" t="s">
        <v>1460</v>
      </c>
      <c r="E5" s="565" t="s">
        <v>3918</v>
      </c>
      <c r="F5" s="2" t="s">
        <v>4181</v>
      </c>
    </row>
    <row r="6" spans="1:8" ht="37.5">
      <c r="A6" s="562">
        <v>3</v>
      </c>
      <c r="B6" s="563" t="s">
        <v>74</v>
      </c>
      <c r="C6" s="562">
        <v>13</v>
      </c>
      <c r="D6" s="562" t="s">
        <v>1451</v>
      </c>
      <c r="E6" s="562" t="s">
        <v>977</v>
      </c>
      <c r="F6" s="2" t="s">
        <v>2875</v>
      </c>
    </row>
    <row r="7" spans="1:8" ht="18.75">
      <c r="A7" s="562">
        <v>4</v>
      </c>
      <c r="B7" s="563" t="s">
        <v>96</v>
      </c>
      <c r="C7" s="562">
        <v>14</v>
      </c>
      <c r="D7" s="562" t="s">
        <v>1461</v>
      </c>
      <c r="E7" s="562" t="s">
        <v>977</v>
      </c>
      <c r="F7" s="2" t="s">
        <v>2875</v>
      </c>
    </row>
    <row r="8" spans="1:8" ht="37.5">
      <c r="A8" s="562">
        <v>5</v>
      </c>
      <c r="B8" s="563" t="s">
        <v>830</v>
      </c>
      <c r="C8" s="562">
        <v>4</v>
      </c>
      <c r="D8" s="562" t="s">
        <v>1453</v>
      </c>
      <c r="E8" s="562" t="s">
        <v>977</v>
      </c>
      <c r="F8" s="2" t="s">
        <v>2875</v>
      </c>
    </row>
    <row r="9" spans="1:8" ht="18.75">
      <c r="A9" s="562">
        <v>6</v>
      </c>
      <c r="B9" s="563" t="s">
        <v>831</v>
      </c>
      <c r="C9" s="562">
        <v>3</v>
      </c>
      <c r="D9" s="562" t="s">
        <v>1454</v>
      </c>
      <c r="E9" s="562" t="s">
        <v>977</v>
      </c>
      <c r="F9" s="2" t="s">
        <v>2875</v>
      </c>
    </row>
    <row r="10" spans="1:8" ht="18.75">
      <c r="A10" s="562">
        <v>7</v>
      </c>
      <c r="B10" s="563" t="s">
        <v>290</v>
      </c>
      <c r="C10" s="562">
        <v>23</v>
      </c>
      <c r="D10" s="562" t="s">
        <v>1450</v>
      </c>
      <c r="E10" s="562" t="s">
        <v>977</v>
      </c>
      <c r="F10" s="2" t="s">
        <v>2875</v>
      </c>
    </row>
    <row r="11" spans="1:8" ht="18.75">
      <c r="A11" s="562">
        <v>8</v>
      </c>
      <c r="B11" s="563" t="s">
        <v>832</v>
      </c>
      <c r="C11" s="562">
        <v>3</v>
      </c>
      <c r="D11" s="562" t="s">
        <v>1454</v>
      </c>
      <c r="E11" s="562" t="s">
        <v>977</v>
      </c>
      <c r="F11" s="2" t="s">
        <v>2875</v>
      </c>
    </row>
    <row r="12" spans="1:8" ht="18.75">
      <c r="A12" s="562">
        <v>9</v>
      </c>
      <c r="B12" s="563" t="s">
        <v>833</v>
      </c>
      <c r="C12" s="562">
        <v>10</v>
      </c>
      <c r="D12" s="562" t="s">
        <v>1450</v>
      </c>
      <c r="E12" s="562" t="s">
        <v>978</v>
      </c>
      <c r="F12" s="2" t="s">
        <v>2876</v>
      </c>
    </row>
    <row r="13" spans="1:8" ht="18.75">
      <c r="A13" s="562">
        <v>10</v>
      </c>
      <c r="B13" s="563" t="s">
        <v>834</v>
      </c>
      <c r="C13" s="562">
        <v>13</v>
      </c>
      <c r="D13" s="562" t="s">
        <v>1451</v>
      </c>
      <c r="E13" s="566" t="s">
        <v>978</v>
      </c>
      <c r="F13" s="2" t="s">
        <v>2876</v>
      </c>
    </row>
    <row r="14" spans="1:8" ht="37.5">
      <c r="A14" s="562">
        <v>11</v>
      </c>
      <c r="B14" s="563" t="s">
        <v>835</v>
      </c>
      <c r="C14" s="562">
        <v>10</v>
      </c>
      <c r="D14" s="562" t="s">
        <v>1452</v>
      </c>
      <c r="E14" s="562" t="s">
        <v>978</v>
      </c>
      <c r="F14" s="2" t="s">
        <v>2876</v>
      </c>
    </row>
    <row r="15" spans="1:8" ht="37.5">
      <c r="A15" s="562">
        <v>12</v>
      </c>
      <c r="B15" s="563" t="s">
        <v>836</v>
      </c>
      <c r="C15" s="562">
        <v>4</v>
      </c>
      <c r="D15" s="562" t="s">
        <v>1453</v>
      </c>
      <c r="E15" s="562" t="s">
        <v>978</v>
      </c>
      <c r="F15" s="2" t="s">
        <v>2877</v>
      </c>
    </row>
    <row r="16" spans="1:8" ht="18.75">
      <c r="A16" s="562">
        <v>13</v>
      </c>
      <c r="B16" s="563" t="s">
        <v>837</v>
      </c>
      <c r="C16" s="562">
        <v>3</v>
      </c>
      <c r="D16" s="562" t="s">
        <v>1454</v>
      </c>
      <c r="E16" s="562" t="s">
        <v>978</v>
      </c>
      <c r="F16" s="2" t="s">
        <v>2877</v>
      </c>
    </row>
    <row r="17" spans="1:6" ht="18.75">
      <c r="A17" s="562">
        <v>14</v>
      </c>
      <c r="B17" s="563" t="s">
        <v>838</v>
      </c>
      <c r="C17" s="567">
        <v>6</v>
      </c>
      <c r="D17" s="567" t="s">
        <v>1455</v>
      </c>
      <c r="E17" s="568" t="s">
        <v>978</v>
      </c>
      <c r="F17" s="2" t="s">
        <v>2878</v>
      </c>
    </row>
    <row r="18" spans="1:6" ht="18.75">
      <c r="A18" s="562">
        <v>15</v>
      </c>
      <c r="B18" s="563" t="s">
        <v>839</v>
      </c>
      <c r="C18" s="562">
        <v>2</v>
      </c>
      <c r="D18" s="562" t="s">
        <v>1456</v>
      </c>
      <c r="E18" s="562" t="s">
        <v>978</v>
      </c>
      <c r="F18" s="2" t="s">
        <v>2877</v>
      </c>
    </row>
    <row r="19" spans="1:6" ht="18.75">
      <c r="A19" s="562">
        <v>16</v>
      </c>
      <c r="B19" s="919" t="s">
        <v>840</v>
      </c>
      <c r="C19" s="562">
        <v>12</v>
      </c>
      <c r="D19" s="562" t="s">
        <v>1457</v>
      </c>
      <c r="E19" s="562" t="s">
        <v>978</v>
      </c>
      <c r="F19" s="2" t="s">
        <v>5038</v>
      </c>
    </row>
    <row r="20" spans="1:6" ht="18.75">
      <c r="A20" s="562">
        <v>17</v>
      </c>
      <c r="B20" s="563" t="s">
        <v>841</v>
      </c>
      <c r="C20" s="562">
        <v>2</v>
      </c>
      <c r="D20" s="562" t="s">
        <v>1458</v>
      </c>
      <c r="E20" s="568" t="s">
        <v>978</v>
      </c>
      <c r="F20" s="2" t="s">
        <v>2879</v>
      </c>
    </row>
    <row r="21" spans="1:6" ht="18.75">
      <c r="A21" s="562">
        <v>18</v>
      </c>
      <c r="B21" s="563" t="s">
        <v>842</v>
      </c>
      <c r="C21" s="562">
        <v>13</v>
      </c>
      <c r="D21" s="562" t="s">
        <v>1768</v>
      </c>
      <c r="E21" s="568" t="s">
        <v>978</v>
      </c>
      <c r="F21" s="2" t="s">
        <v>3917</v>
      </c>
    </row>
    <row r="22" spans="1:6" ht="18.75">
      <c r="A22" s="562">
        <v>19</v>
      </c>
      <c r="B22" s="563" t="s">
        <v>843</v>
      </c>
      <c r="C22" s="569">
        <v>12</v>
      </c>
      <c r="D22" s="567" t="s">
        <v>1769</v>
      </c>
      <c r="E22" s="568" t="s">
        <v>978</v>
      </c>
      <c r="F22" s="2" t="s">
        <v>3854</v>
      </c>
    </row>
    <row r="23" spans="1:6" ht="18.75">
      <c r="A23" s="923"/>
      <c r="B23" s="924" t="s">
        <v>4202</v>
      </c>
      <c r="C23" s="570">
        <v>12</v>
      </c>
      <c r="D23" s="925"/>
      <c r="E23" s="571"/>
    </row>
    <row r="24" spans="1:6" ht="18.75">
      <c r="A24" s="572"/>
      <c r="B24" s="572" t="s">
        <v>4203</v>
      </c>
      <c r="C24" s="574">
        <v>182</v>
      </c>
      <c r="D24" s="572"/>
      <c r="E24" s="572"/>
    </row>
    <row r="25" spans="1:6" ht="18.75">
      <c r="A25" s="920"/>
      <c r="B25" s="921" t="s">
        <v>844</v>
      </c>
      <c r="C25" s="573">
        <f>C5+C7+C8+C9+C10+C11+C12+C13+C14+C15+C16+C17+C18+C19+C20+C21+C22+C23+C24</f>
        <v>339</v>
      </c>
      <c r="D25" s="922">
        <v>264</v>
      </c>
      <c r="E25" s="572"/>
    </row>
  </sheetData>
  <sortState xmlns:xlrd2="http://schemas.microsoft.com/office/spreadsheetml/2017/richdata2" ref="A2:H26">
    <sortCondition ref="A1:A26"/>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78AE-3089-4839-A7D5-33D21BED69C6}">
  <sheetPr codeName="Sheet3">
    <tabColor rgb="FFFFC000"/>
  </sheetPr>
  <dimension ref="A1:BP39"/>
  <sheetViews>
    <sheetView topLeftCell="F1" zoomScale="80" zoomScaleNormal="80" workbookViewId="0">
      <pane ySplit="3" topLeftCell="A4" activePane="bottomLeft" state="frozen"/>
      <selection pane="bottomLeft" sqref="A1:T1"/>
    </sheetView>
  </sheetViews>
  <sheetFormatPr defaultColWidth="8.85546875" defaultRowHeight="15"/>
  <cols>
    <col min="1" max="1" width="8.85546875" style="61"/>
    <col min="2" max="2" width="24.85546875" style="55" customWidth="1"/>
    <col min="3" max="3" width="30.28515625" style="55" customWidth="1"/>
    <col min="4" max="4" width="12.28515625" style="55" customWidth="1"/>
    <col min="5" max="5" width="32.85546875" style="55" customWidth="1"/>
    <col min="6" max="6" width="22.85546875" style="55" customWidth="1"/>
    <col min="7" max="7" width="22" style="55" customWidth="1"/>
    <col min="8" max="8" width="27.140625" style="55" customWidth="1"/>
    <col min="9" max="9" width="43.140625" style="55" customWidth="1"/>
    <col min="10" max="10" width="33.5703125" style="55" customWidth="1"/>
    <col min="11" max="11" width="18.140625" style="62" customWidth="1"/>
    <col min="12" max="12" width="38.5703125" style="55" customWidth="1"/>
    <col min="13" max="13" width="10.5703125" style="62" customWidth="1"/>
    <col min="14" max="14" width="23.140625" style="55" customWidth="1"/>
    <col min="15" max="15" width="25.5703125" style="55" customWidth="1"/>
    <col min="16" max="17" width="22.5703125" style="55" customWidth="1"/>
    <col min="18" max="18" width="18.5703125" style="55" customWidth="1"/>
    <col min="19" max="19" width="58" style="55" customWidth="1"/>
    <col min="20" max="20" width="18.42578125" style="73" customWidth="1"/>
    <col min="69" max="16384" width="8.85546875" style="55"/>
  </cols>
  <sheetData>
    <row r="1" spans="1:68" ht="113.25" customHeight="1">
      <c r="A1" s="946" t="s">
        <v>1462</v>
      </c>
      <c r="B1" s="947"/>
      <c r="C1" s="947"/>
      <c r="D1" s="947"/>
      <c r="E1" s="947"/>
      <c r="F1" s="947"/>
      <c r="G1" s="947"/>
      <c r="H1" s="947"/>
      <c r="I1" s="947"/>
      <c r="J1" s="947"/>
      <c r="K1" s="947"/>
      <c r="L1" s="947"/>
      <c r="M1" s="947"/>
      <c r="N1" s="947"/>
      <c r="O1" s="947"/>
      <c r="P1" s="947"/>
      <c r="Q1" s="947"/>
      <c r="R1" s="947"/>
      <c r="S1" s="947"/>
      <c r="T1" s="947"/>
    </row>
    <row r="2" spans="1:68" s="46" customFormat="1" ht="35.450000000000003" customHeight="1">
      <c r="A2" s="39"/>
      <c r="B2" s="944" t="s">
        <v>0</v>
      </c>
      <c r="C2" s="944"/>
      <c r="D2" s="944"/>
      <c r="E2" s="944"/>
      <c r="F2" s="944"/>
      <c r="G2" s="944"/>
      <c r="H2" s="945" t="s">
        <v>1</v>
      </c>
      <c r="I2" s="945"/>
      <c r="J2" s="945"/>
      <c r="K2" s="945"/>
      <c r="L2" s="945"/>
      <c r="M2" s="945"/>
      <c r="N2" s="945"/>
      <c r="O2" s="945"/>
      <c r="P2" s="45" t="s">
        <v>2</v>
      </c>
      <c r="Q2" s="45"/>
      <c r="R2" s="45"/>
      <c r="S2" s="41" t="s">
        <v>3</v>
      </c>
      <c r="T2" s="63" t="s">
        <v>346</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spans="1:68"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47" t="s">
        <v>16</v>
      </c>
      <c r="O3" s="47" t="s">
        <v>17</v>
      </c>
      <c r="P3" s="49" t="s">
        <v>18</v>
      </c>
      <c r="Q3" s="49" t="s">
        <v>19</v>
      </c>
      <c r="R3" s="49" t="s">
        <v>20</v>
      </c>
      <c r="S3" s="41" t="s">
        <v>21</v>
      </c>
      <c r="T3" s="6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row>
    <row r="4" spans="1:68" s="50" customFormat="1" ht="162.6" customHeight="1">
      <c r="A4" s="4">
        <v>6</v>
      </c>
      <c r="B4" s="3" t="s">
        <v>22</v>
      </c>
      <c r="C4" s="3" t="s">
        <v>23</v>
      </c>
      <c r="D4" s="3" t="s">
        <v>24</v>
      </c>
      <c r="E4" s="3" t="s">
        <v>25</v>
      </c>
      <c r="F4" s="3" t="s">
        <v>26</v>
      </c>
      <c r="G4" s="3" t="s">
        <v>27</v>
      </c>
      <c r="H4" s="3" t="s">
        <v>28</v>
      </c>
      <c r="I4" s="3" t="s">
        <v>29</v>
      </c>
      <c r="J4" s="3" t="s">
        <v>30</v>
      </c>
      <c r="K4" s="4">
        <v>12</v>
      </c>
      <c r="L4" s="3" t="s">
        <v>31</v>
      </c>
      <c r="M4" s="4">
        <v>7</v>
      </c>
      <c r="N4" s="3" t="s">
        <v>32</v>
      </c>
      <c r="O4" s="3" t="s">
        <v>33</v>
      </c>
      <c r="P4" s="3" t="s">
        <v>34</v>
      </c>
      <c r="Q4" s="3" t="s">
        <v>35</v>
      </c>
      <c r="R4" s="3" t="s">
        <v>36</v>
      </c>
      <c r="S4" s="3" t="s">
        <v>306</v>
      </c>
      <c r="T4" s="65"/>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s="50" customFormat="1" ht="84" customHeight="1">
      <c r="A5" s="33">
        <v>5</v>
      </c>
      <c r="B5" s="32" t="s">
        <v>22</v>
      </c>
      <c r="C5" s="32" t="s">
        <v>23</v>
      </c>
      <c r="D5" s="32" t="s">
        <v>354</v>
      </c>
      <c r="E5" s="32"/>
      <c r="F5" s="32" t="s">
        <v>355</v>
      </c>
      <c r="G5" s="32" t="s">
        <v>27</v>
      </c>
      <c r="H5" s="32" t="s">
        <v>357</v>
      </c>
      <c r="I5" s="32" t="s">
        <v>356</v>
      </c>
      <c r="J5" s="32" t="s">
        <v>360</v>
      </c>
      <c r="K5" s="33">
        <v>3</v>
      </c>
      <c r="L5" s="32" t="s">
        <v>358</v>
      </c>
      <c r="M5" s="33">
        <v>3</v>
      </c>
      <c r="N5" s="32" t="s">
        <v>359</v>
      </c>
      <c r="O5" s="32" t="s">
        <v>363</v>
      </c>
      <c r="P5" s="32" t="s">
        <v>361</v>
      </c>
      <c r="Q5" s="32" t="s">
        <v>362</v>
      </c>
      <c r="R5" s="32" t="s">
        <v>36</v>
      </c>
      <c r="S5" s="32" t="s">
        <v>364</v>
      </c>
      <c r="T5" s="66" t="s">
        <v>382</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s="50" customFormat="1" ht="162.6" customHeight="1" thickBot="1">
      <c r="A6" s="76" t="s">
        <v>365</v>
      </c>
      <c r="B6" s="77" t="s">
        <v>22</v>
      </c>
      <c r="C6" s="77" t="s">
        <v>366</v>
      </c>
      <c r="D6" s="77" t="s">
        <v>366</v>
      </c>
      <c r="E6" s="78"/>
      <c r="F6" s="77" t="s">
        <v>26</v>
      </c>
      <c r="G6" s="77" t="s">
        <v>27</v>
      </c>
      <c r="H6" s="77" t="s">
        <v>367</v>
      </c>
      <c r="I6" s="77" t="s">
        <v>368</v>
      </c>
      <c r="J6" s="77" t="s">
        <v>369</v>
      </c>
      <c r="K6" s="76">
        <v>3</v>
      </c>
      <c r="L6" s="77" t="s">
        <v>370</v>
      </c>
      <c r="M6" s="76">
        <v>3</v>
      </c>
      <c r="N6" s="77" t="s">
        <v>371</v>
      </c>
      <c r="O6" s="77" t="s">
        <v>372</v>
      </c>
      <c r="P6" s="77" t="s">
        <v>34</v>
      </c>
      <c r="Q6" s="77" t="s">
        <v>35</v>
      </c>
      <c r="R6" s="77" t="s">
        <v>36</v>
      </c>
      <c r="S6" s="77" t="s">
        <v>306</v>
      </c>
      <c r="T6" s="79" t="s">
        <v>373</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s="50" customFormat="1" ht="130.5" customHeight="1">
      <c r="A7" s="7">
        <v>6</v>
      </c>
      <c r="B7" s="6" t="s">
        <v>22</v>
      </c>
      <c r="C7" s="6" t="s">
        <v>37</v>
      </c>
      <c r="D7" s="6" t="s">
        <v>38</v>
      </c>
      <c r="E7" s="6" t="s">
        <v>39</v>
      </c>
      <c r="F7" s="6" t="s">
        <v>40</v>
      </c>
      <c r="G7" s="6" t="s">
        <v>27</v>
      </c>
      <c r="H7" s="6" t="s">
        <v>41</v>
      </c>
      <c r="I7" s="6" t="s">
        <v>42</v>
      </c>
      <c r="J7" s="6" t="s">
        <v>43</v>
      </c>
      <c r="K7" s="7">
        <v>5</v>
      </c>
      <c r="L7" s="6" t="s">
        <v>44</v>
      </c>
      <c r="M7" s="7">
        <v>5</v>
      </c>
      <c r="N7" s="6" t="s">
        <v>45</v>
      </c>
      <c r="O7" s="6" t="s">
        <v>36</v>
      </c>
      <c r="P7" s="6" t="s">
        <v>46</v>
      </c>
      <c r="Q7" s="6" t="s">
        <v>47</v>
      </c>
      <c r="R7" s="6" t="s">
        <v>36</v>
      </c>
      <c r="S7" s="6" t="s">
        <v>307</v>
      </c>
      <c r="T7" s="75"/>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s="50" customFormat="1" ht="130.5" customHeight="1">
      <c r="A8" s="28">
        <v>5</v>
      </c>
      <c r="B8" s="27" t="s">
        <v>22</v>
      </c>
      <c r="C8" s="27" t="s">
        <v>37</v>
      </c>
      <c r="D8" s="27" t="s">
        <v>38</v>
      </c>
      <c r="E8" s="27"/>
      <c r="F8" s="27" t="s">
        <v>40</v>
      </c>
      <c r="G8" s="27" t="s">
        <v>27</v>
      </c>
      <c r="H8" s="27" t="s">
        <v>374</v>
      </c>
      <c r="I8" s="27" t="s">
        <v>375</v>
      </c>
      <c r="J8" s="27" t="s">
        <v>376</v>
      </c>
      <c r="K8" s="28">
        <v>2</v>
      </c>
      <c r="L8" s="27" t="s">
        <v>378</v>
      </c>
      <c r="M8" s="28">
        <v>2</v>
      </c>
      <c r="N8" s="27" t="s">
        <v>379</v>
      </c>
      <c r="O8" s="27" t="s">
        <v>36</v>
      </c>
      <c r="P8" s="27" t="s">
        <v>46</v>
      </c>
      <c r="Q8" s="27" t="s">
        <v>47</v>
      </c>
      <c r="R8" s="27" t="s">
        <v>36</v>
      </c>
      <c r="S8" s="27" t="s">
        <v>307</v>
      </c>
      <c r="T8" s="67"/>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c r="A9" s="51"/>
      <c r="B9" s="52"/>
      <c r="C9" s="52"/>
      <c r="D9" s="52"/>
      <c r="E9" s="52"/>
      <c r="F9" s="52"/>
      <c r="G9" s="52"/>
      <c r="H9" s="52"/>
      <c r="I9" s="52"/>
      <c r="J9" s="52"/>
      <c r="K9" s="53"/>
      <c r="L9" s="52">
        <v>1</v>
      </c>
      <c r="M9" s="53" t="s">
        <v>377</v>
      </c>
      <c r="N9" s="52"/>
      <c r="O9" s="52"/>
      <c r="P9" s="52"/>
      <c r="Q9" s="52"/>
      <c r="R9" s="52"/>
      <c r="S9" s="54"/>
      <c r="T9" s="68"/>
    </row>
    <row r="10" spans="1:68" s="56" customFormat="1" ht="145.5" customHeight="1">
      <c r="A10" s="4">
        <v>6</v>
      </c>
      <c r="B10" s="3" t="s">
        <v>48</v>
      </c>
      <c r="C10" s="3" t="s">
        <v>49</v>
      </c>
      <c r="D10" s="3" t="s">
        <v>50</v>
      </c>
      <c r="E10" s="3" t="s">
        <v>51</v>
      </c>
      <c r="F10" s="3" t="s">
        <v>52</v>
      </c>
      <c r="G10" s="3" t="s">
        <v>53</v>
      </c>
      <c r="H10" s="3" t="s">
        <v>54</v>
      </c>
      <c r="I10" s="3" t="s">
        <v>279</v>
      </c>
      <c r="J10" s="3" t="s">
        <v>55</v>
      </c>
      <c r="K10" s="4">
        <v>5</v>
      </c>
      <c r="L10" s="3" t="s">
        <v>56</v>
      </c>
      <c r="M10" s="4">
        <v>5</v>
      </c>
      <c r="N10" s="3" t="s">
        <v>57</v>
      </c>
      <c r="O10" s="3" t="s">
        <v>58</v>
      </c>
      <c r="P10" s="3" t="s">
        <v>59</v>
      </c>
      <c r="Q10" s="3" t="s">
        <v>60</v>
      </c>
      <c r="R10" s="3" t="s">
        <v>61</v>
      </c>
      <c r="S10" s="3" t="s">
        <v>315</v>
      </c>
      <c r="T10" s="6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row>
    <row r="11" spans="1:68" s="56" customFormat="1" ht="145.5" customHeight="1" thickBot="1">
      <c r="A11" s="76">
        <v>5</v>
      </c>
      <c r="B11" s="80" t="s">
        <v>48</v>
      </c>
      <c r="C11" s="80" t="s">
        <v>49</v>
      </c>
      <c r="D11" s="80" t="s">
        <v>50</v>
      </c>
      <c r="E11" s="80"/>
      <c r="F11" s="80" t="s">
        <v>383</v>
      </c>
      <c r="G11" s="80" t="s">
        <v>53</v>
      </c>
      <c r="H11" s="80" t="s">
        <v>384</v>
      </c>
      <c r="I11" s="80" t="s">
        <v>385</v>
      </c>
      <c r="J11" s="80" t="s">
        <v>386</v>
      </c>
      <c r="K11" s="76">
        <v>7</v>
      </c>
      <c r="L11" s="80" t="s">
        <v>387</v>
      </c>
      <c r="M11" s="76">
        <v>5</v>
      </c>
      <c r="N11" s="80" t="s">
        <v>388</v>
      </c>
      <c r="O11" s="80" t="s">
        <v>389</v>
      </c>
      <c r="P11" s="80" t="s">
        <v>59</v>
      </c>
      <c r="Q11" s="80" t="s">
        <v>60</v>
      </c>
      <c r="R11" s="80" t="s">
        <v>61</v>
      </c>
      <c r="S11" s="80" t="s">
        <v>315</v>
      </c>
      <c r="T11" s="81"/>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row>
    <row r="12" spans="1:68" ht="124.35" customHeight="1">
      <c r="A12" s="7">
        <v>6</v>
      </c>
      <c r="B12" s="6" t="s">
        <v>48</v>
      </c>
      <c r="C12" s="6" t="s">
        <v>62</v>
      </c>
      <c r="D12" s="6" t="s">
        <v>63</v>
      </c>
      <c r="E12" s="6" t="s">
        <v>64</v>
      </c>
      <c r="F12" s="6" t="s">
        <v>65</v>
      </c>
      <c r="G12" s="6" t="s">
        <v>53</v>
      </c>
      <c r="H12" s="6" t="s">
        <v>66</v>
      </c>
      <c r="I12" s="6" t="s">
        <v>283</v>
      </c>
      <c r="J12" s="6" t="s">
        <v>67</v>
      </c>
      <c r="K12" s="7">
        <v>7</v>
      </c>
      <c r="L12" s="6" t="s">
        <v>68</v>
      </c>
      <c r="M12" s="7">
        <v>7</v>
      </c>
      <c r="N12" s="6" t="s">
        <v>69</v>
      </c>
      <c r="O12" s="6" t="s">
        <v>70</v>
      </c>
      <c r="P12" s="6" t="s">
        <v>71</v>
      </c>
      <c r="Q12" s="6" t="s">
        <v>72</v>
      </c>
      <c r="R12" s="6" t="s">
        <v>73</v>
      </c>
      <c r="S12" s="6" t="s">
        <v>308</v>
      </c>
      <c r="T12" s="75"/>
    </row>
    <row r="13" spans="1:68" ht="124.35" customHeight="1">
      <c r="A13" s="33">
        <v>5</v>
      </c>
      <c r="B13" s="44" t="s">
        <v>48</v>
      </c>
      <c r="C13" s="44" t="s">
        <v>62</v>
      </c>
      <c r="D13" s="44" t="s">
        <v>391</v>
      </c>
      <c r="E13" s="44"/>
      <c r="F13" s="44" t="s">
        <v>390</v>
      </c>
      <c r="G13" s="44" t="s">
        <v>53</v>
      </c>
      <c r="H13" s="44" t="s">
        <v>392</v>
      </c>
      <c r="I13" s="44" t="s">
        <v>393</v>
      </c>
      <c r="J13" s="44" t="s">
        <v>394</v>
      </c>
      <c r="K13" s="33">
        <v>6</v>
      </c>
      <c r="L13" s="44" t="s">
        <v>395</v>
      </c>
      <c r="M13" s="33">
        <v>6</v>
      </c>
      <c r="N13" s="44" t="s">
        <v>388</v>
      </c>
      <c r="O13" s="44" t="s">
        <v>389</v>
      </c>
      <c r="P13" s="44" t="s">
        <v>59</v>
      </c>
      <c r="Q13" s="44" t="s">
        <v>60</v>
      </c>
      <c r="R13" s="44" t="s">
        <v>61</v>
      </c>
      <c r="S13" s="44" t="s">
        <v>315</v>
      </c>
      <c r="T13" s="70" t="s">
        <v>476</v>
      </c>
    </row>
    <row r="14" spans="1:68" ht="124.35" customHeight="1">
      <c r="A14" s="28" t="s">
        <v>396</v>
      </c>
      <c r="B14" s="43" t="s">
        <v>48</v>
      </c>
      <c r="C14" s="43" t="s">
        <v>397</v>
      </c>
      <c r="D14" s="43" t="s">
        <v>63</v>
      </c>
      <c r="E14" s="43"/>
      <c r="F14" s="43" t="s">
        <v>398</v>
      </c>
      <c r="G14" s="43" t="s">
        <v>53</v>
      </c>
      <c r="H14" s="43" t="s">
        <v>399</v>
      </c>
      <c r="I14" s="43" t="s">
        <v>400</v>
      </c>
      <c r="J14" s="43" t="s">
        <v>401</v>
      </c>
      <c r="K14" s="28">
        <v>7</v>
      </c>
      <c r="L14" s="43" t="s">
        <v>402</v>
      </c>
      <c r="M14" s="28">
        <v>6</v>
      </c>
      <c r="N14" s="43" t="s">
        <v>403</v>
      </c>
      <c r="O14" s="43" t="s">
        <v>70</v>
      </c>
      <c r="P14" s="43" t="s">
        <v>71</v>
      </c>
      <c r="Q14" s="43" t="s">
        <v>72</v>
      </c>
      <c r="R14" s="43" t="s">
        <v>73</v>
      </c>
      <c r="S14" s="43" t="s">
        <v>308</v>
      </c>
      <c r="T14" s="69"/>
    </row>
    <row r="15" spans="1:68">
      <c r="A15" s="57"/>
      <c r="B15" s="58"/>
      <c r="C15" s="58"/>
      <c r="D15" s="58"/>
      <c r="E15" s="58"/>
      <c r="F15" s="58"/>
      <c r="G15" s="58"/>
      <c r="H15" s="58"/>
      <c r="I15" s="58"/>
      <c r="J15" s="58"/>
      <c r="K15" s="59"/>
      <c r="L15" s="58"/>
      <c r="M15" s="59"/>
      <c r="N15" s="58"/>
      <c r="O15" s="58"/>
      <c r="P15" s="58"/>
      <c r="Q15" s="58"/>
      <c r="R15" s="58"/>
      <c r="S15" s="58"/>
      <c r="T15" s="71"/>
    </row>
    <row r="16" spans="1:68" ht="132.6" customHeight="1">
      <c r="A16" s="4">
        <v>6</v>
      </c>
      <c r="B16" s="3" t="s">
        <v>74</v>
      </c>
      <c r="C16" s="3" t="s">
        <v>75</v>
      </c>
      <c r="D16" s="3" t="s">
        <v>76</v>
      </c>
      <c r="E16" s="3" t="s">
        <v>77</v>
      </c>
      <c r="F16" s="3" t="s">
        <v>78</v>
      </c>
      <c r="G16" s="3" t="s">
        <v>79</v>
      </c>
      <c r="H16" s="3" t="s">
        <v>80</v>
      </c>
      <c r="I16" s="3" t="s">
        <v>81</v>
      </c>
      <c r="J16" s="3" t="s">
        <v>82</v>
      </c>
      <c r="K16" s="4">
        <v>7</v>
      </c>
      <c r="L16" s="3" t="s">
        <v>83</v>
      </c>
      <c r="M16" s="4">
        <v>6</v>
      </c>
      <c r="N16" s="3" t="s">
        <v>84</v>
      </c>
      <c r="O16" s="3" t="s">
        <v>85</v>
      </c>
      <c r="P16" s="3" t="s">
        <v>86</v>
      </c>
      <c r="Q16" s="3" t="s">
        <v>87</v>
      </c>
      <c r="R16" s="3" t="s">
        <v>88</v>
      </c>
      <c r="S16" s="3" t="s">
        <v>309</v>
      </c>
      <c r="T16" s="65"/>
    </row>
    <row r="17" spans="1:20" ht="132.6" customHeight="1" thickBot="1">
      <c r="A17" s="76">
        <v>5</v>
      </c>
      <c r="B17" s="80" t="s">
        <v>74</v>
      </c>
      <c r="C17" s="80" t="s">
        <v>75</v>
      </c>
      <c r="D17" s="80" t="s">
        <v>76</v>
      </c>
      <c r="E17" s="80"/>
      <c r="F17" s="80" t="s">
        <v>404</v>
      </c>
      <c r="G17" s="80" t="s">
        <v>79</v>
      </c>
      <c r="H17" s="80" t="s">
        <v>405</v>
      </c>
      <c r="I17" s="80" t="s">
        <v>406</v>
      </c>
      <c r="J17" s="80" t="s">
        <v>407</v>
      </c>
      <c r="K17" s="76">
        <v>6</v>
      </c>
      <c r="L17" s="80" t="s">
        <v>408</v>
      </c>
      <c r="M17" s="76">
        <v>5</v>
      </c>
      <c r="N17" s="80" t="s">
        <v>84</v>
      </c>
      <c r="O17" s="80" t="s">
        <v>85</v>
      </c>
      <c r="P17" s="80" t="s">
        <v>86</v>
      </c>
      <c r="Q17" s="80" t="s">
        <v>87</v>
      </c>
      <c r="R17" s="80" t="s">
        <v>88</v>
      </c>
      <c r="S17" s="80" t="s">
        <v>309</v>
      </c>
      <c r="T17" s="81"/>
    </row>
    <row r="18" spans="1:20" ht="117" customHeight="1">
      <c r="A18" s="7">
        <v>6</v>
      </c>
      <c r="B18" s="6" t="s">
        <v>74</v>
      </c>
      <c r="C18" s="6" t="s">
        <v>89</v>
      </c>
      <c r="D18" s="6" t="s">
        <v>90</v>
      </c>
      <c r="E18" s="6" t="s">
        <v>91</v>
      </c>
      <c r="F18" s="6" t="s">
        <v>92</v>
      </c>
      <c r="G18" s="6" t="s">
        <v>93</v>
      </c>
      <c r="H18" s="6" t="s">
        <v>277</v>
      </c>
      <c r="I18" s="6" t="s">
        <v>281</v>
      </c>
      <c r="J18" s="6" t="s">
        <v>94</v>
      </c>
      <c r="K18" s="7">
        <v>9</v>
      </c>
      <c r="L18" s="6" t="s">
        <v>95</v>
      </c>
      <c r="M18" s="7">
        <v>6</v>
      </c>
      <c r="N18" s="6" t="s">
        <v>84</v>
      </c>
      <c r="O18" s="6" t="s">
        <v>85</v>
      </c>
      <c r="P18" s="6" t="s">
        <v>414</v>
      </c>
      <c r="Q18" s="6" t="s">
        <v>415</v>
      </c>
      <c r="R18" s="6" t="s">
        <v>88</v>
      </c>
      <c r="S18" s="6" t="s">
        <v>416</v>
      </c>
      <c r="T18" s="75"/>
    </row>
    <row r="19" spans="1:20" ht="117" customHeight="1">
      <c r="A19" s="28">
        <v>5</v>
      </c>
      <c r="B19" s="43" t="s">
        <v>74</v>
      </c>
      <c r="C19" s="43" t="s">
        <v>89</v>
      </c>
      <c r="D19" s="43" t="s">
        <v>90</v>
      </c>
      <c r="E19" s="43"/>
      <c r="F19" s="43" t="s">
        <v>409</v>
      </c>
      <c r="G19" s="43" t="s">
        <v>93</v>
      </c>
      <c r="H19" s="43" t="s">
        <v>410</v>
      </c>
      <c r="I19" s="43" t="s">
        <v>411</v>
      </c>
      <c r="J19" s="43" t="s">
        <v>412</v>
      </c>
      <c r="K19" s="28">
        <v>7</v>
      </c>
      <c r="L19" s="43" t="s">
        <v>413</v>
      </c>
      <c r="M19" s="28">
        <v>6</v>
      </c>
      <c r="N19" s="43" t="s">
        <v>84</v>
      </c>
      <c r="O19" s="43" t="s">
        <v>85</v>
      </c>
      <c r="P19" s="43" t="s">
        <v>414</v>
      </c>
      <c r="Q19" s="43" t="s">
        <v>415</v>
      </c>
      <c r="R19" s="43" t="s">
        <v>88</v>
      </c>
      <c r="S19" s="43" t="s">
        <v>416</v>
      </c>
      <c r="T19" s="69" t="s">
        <v>417</v>
      </c>
    </row>
    <row r="20" spans="1:20">
      <c r="A20" s="57"/>
      <c r="B20" s="58"/>
      <c r="C20" s="58"/>
      <c r="D20" s="58"/>
      <c r="E20" s="58"/>
      <c r="F20" s="58"/>
      <c r="G20" s="58"/>
      <c r="H20" s="58"/>
      <c r="I20" s="58"/>
      <c r="J20" s="58"/>
      <c r="K20" s="59"/>
      <c r="L20" s="58"/>
      <c r="M20" s="59"/>
      <c r="N20" s="58"/>
      <c r="O20" s="58"/>
      <c r="P20" s="58"/>
      <c r="Q20" s="58"/>
      <c r="R20" s="58"/>
      <c r="S20" s="58"/>
      <c r="T20" s="71"/>
    </row>
    <row r="21" spans="1:20" ht="138.6" customHeight="1">
      <c r="A21" s="4">
        <v>6</v>
      </c>
      <c r="B21" s="3" t="s">
        <v>96</v>
      </c>
      <c r="C21" s="3" t="s">
        <v>97</v>
      </c>
      <c r="D21" s="3" t="s">
        <v>98</v>
      </c>
      <c r="E21" s="3" t="s">
        <v>99</v>
      </c>
      <c r="F21" s="3" t="s">
        <v>100</v>
      </c>
      <c r="G21" s="3" t="s">
        <v>101</v>
      </c>
      <c r="H21" s="3" t="s">
        <v>102</v>
      </c>
      <c r="I21" s="3" t="s">
        <v>103</v>
      </c>
      <c r="J21" s="3" t="s">
        <v>104</v>
      </c>
      <c r="K21" s="4">
        <v>10</v>
      </c>
      <c r="L21" s="3" t="s">
        <v>105</v>
      </c>
      <c r="M21" s="4">
        <v>5</v>
      </c>
      <c r="N21" s="3" t="s">
        <v>106</v>
      </c>
      <c r="O21" s="3" t="s">
        <v>107</v>
      </c>
      <c r="P21" s="3" t="s">
        <v>108</v>
      </c>
      <c r="Q21" s="3" t="s">
        <v>109</v>
      </c>
      <c r="R21" s="3" t="s">
        <v>110</v>
      </c>
      <c r="S21" s="3" t="s">
        <v>310</v>
      </c>
      <c r="T21" s="65"/>
    </row>
    <row r="22" spans="1:20" ht="138.6" customHeight="1" thickBot="1">
      <c r="A22" s="76">
        <v>5</v>
      </c>
      <c r="B22" s="77" t="s">
        <v>96</v>
      </c>
      <c r="C22" s="77" t="s">
        <v>97</v>
      </c>
      <c r="D22" s="77" t="s">
        <v>98</v>
      </c>
      <c r="E22" s="78"/>
      <c r="F22" s="77" t="s">
        <v>338</v>
      </c>
      <c r="G22" s="77" t="s">
        <v>101</v>
      </c>
      <c r="H22" s="77" t="s">
        <v>339</v>
      </c>
      <c r="I22" s="77" t="s">
        <v>340</v>
      </c>
      <c r="J22" s="77" t="s">
        <v>353</v>
      </c>
      <c r="K22" s="76">
        <v>5</v>
      </c>
      <c r="L22" s="77" t="s">
        <v>341</v>
      </c>
      <c r="M22" s="76">
        <v>4</v>
      </c>
      <c r="N22" s="77" t="s">
        <v>342</v>
      </c>
      <c r="O22" s="77" t="s">
        <v>120</v>
      </c>
      <c r="P22" s="77" t="s">
        <v>343</v>
      </c>
      <c r="Q22" s="77" t="s">
        <v>344</v>
      </c>
      <c r="R22" s="77" t="s">
        <v>120</v>
      </c>
      <c r="S22" s="77" t="s">
        <v>345</v>
      </c>
      <c r="T22" s="79" t="s">
        <v>380</v>
      </c>
    </row>
    <row r="23" spans="1:20" ht="169.35" customHeight="1">
      <c r="A23" s="7">
        <v>6</v>
      </c>
      <c r="B23" s="6" t="s">
        <v>96</v>
      </c>
      <c r="C23" s="6" t="s">
        <v>111</v>
      </c>
      <c r="D23" s="6" t="s">
        <v>112</v>
      </c>
      <c r="E23" s="6" t="s">
        <v>113</v>
      </c>
      <c r="F23" s="6" t="s">
        <v>114</v>
      </c>
      <c r="G23" s="6" t="s">
        <v>115</v>
      </c>
      <c r="H23" s="6" t="s">
        <v>116</v>
      </c>
      <c r="I23" s="6" t="s">
        <v>280</v>
      </c>
      <c r="J23" s="6" t="s">
        <v>117</v>
      </c>
      <c r="K23" s="7">
        <v>5</v>
      </c>
      <c r="L23" s="6" t="s">
        <v>118</v>
      </c>
      <c r="M23" s="7">
        <v>3</v>
      </c>
      <c r="N23" s="6" t="s">
        <v>119</v>
      </c>
      <c r="O23" s="6" t="s">
        <v>120</v>
      </c>
      <c r="P23" s="6" t="s">
        <v>121</v>
      </c>
      <c r="Q23" s="6" t="s">
        <v>122</v>
      </c>
      <c r="R23" s="6" t="s">
        <v>120</v>
      </c>
      <c r="S23" s="6" t="s">
        <v>311</v>
      </c>
      <c r="T23" s="75"/>
    </row>
    <row r="24" spans="1:20" ht="169.35" customHeight="1">
      <c r="A24" s="28">
        <v>5</v>
      </c>
      <c r="B24" s="27" t="s">
        <v>96</v>
      </c>
      <c r="C24" s="27" t="s">
        <v>111</v>
      </c>
      <c r="D24" s="27" t="s">
        <v>112</v>
      </c>
      <c r="E24" s="29"/>
      <c r="F24" s="27" t="s">
        <v>347</v>
      </c>
      <c r="G24" s="27" t="s">
        <v>115</v>
      </c>
      <c r="H24" s="27" t="s">
        <v>348</v>
      </c>
      <c r="I24" s="27" t="s">
        <v>349</v>
      </c>
      <c r="J24" s="27" t="s">
        <v>350</v>
      </c>
      <c r="K24" s="28">
        <v>6</v>
      </c>
      <c r="L24" s="27" t="s">
        <v>351</v>
      </c>
      <c r="M24" s="28">
        <v>5</v>
      </c>
      <c r="N24" s="27" t="s">
        <v>352</v>
      </c>
      <c r="O24" s="27" t="s">
        <v>120</v>
      </c>
      <c r="P24" s="27" t="s">
        <v>343</v>
      </c>
      <c r="Q24" s="27" t="s">
        <v>344</v>
      </c>
      <c r="R24" s="27" t="s">
        <v>120</v>
      </c>
      <c r="S24" s="27" t="s">
        <v>345</v>
      </c>
      <c r="T24" s="67" t="s">
        <v>381</v>
      </c>
    </row>
    <row r="25" spans="1:20">
      <c r="A25" s="57"/>
      <c r="B25" s="58"/>
      <c r="C25" s="58"/>
      <c r="D25" s="58"/>
      <c r="E25" s="58"/>
      <c r="F25" s="58"/>
      <c r="G25" s="58"/>
      <c r="H25" s="58"/>
      <c r="I25" s="60"/>
      <c r="J25" s="58"/>
      <c r="K25" s="59"/>
      <c r="L25" s="58"/>
      <c r="M25" s="59"/>
      <c r="N25" s="58"/>
      <c r="O25" s="58"/>
      <c r="P25" s="58"/>
      <c r="Q25" s="58"/>
      <c r="R25" s="58"/>
      <c r="S25" s="58"/>
      <c r="T25" s="71"/>
    </row>
    <row r="26" spans="1:20" ht="108.75" customHeight="1">
      <c r="A26" s="4">
        <v>6</v>
      </c>
      <c r="B26" s="3" t="s">
        <v>123</v>
      </c>
      <c r="C26" s="3" t="s">
        <v>124</v>
      </c>
      <c r="D26" s="3" t="s">
        <v>125</v>
      </c>
      <c r="E26" s="3" t="s">
        <v>126</v>
      </c>
      <c r="F26" s="3" t="s">
        <v>127</v>
      </c>
      <c r="G26" s="3" t="s">
        <v>128</v>
      </c>
      <c r="H26" s="3" t="s">
        <v>129</v>
      </c>
      <c r="I26" s="3" t="s">
        <v>130</v>
      </c>
      <c r="J26" s="3" t="s">
        <v>131</v>
      </c>
      <c r="K26" s="4">
        <v>6</v>
      </c>
      <c r="L26" s="3" t="s">
        <v>132</v>
      </c>
      <c r="M26" s="4">
        <v>5</v>
      </c>
      <c r="N26" s="3" t="s">
        <v>133</v>
      </c>
      <c r="O26" s="3" t="s">
        <v>134</v>
      </c>
      <c r="P26" s="3" t="s">
        <v>135</v>
      </c>
      <c r="Q26" s="3" t="s">
        <v>136</v>
      </c>
      <c r="R26" s="3" t="s">
        <v>176</v>
      </c>
      <c r="S26" s="3" t="s">
        <v>312</v>
      </c>
      <c r="T26" s="65"/>
    </row>
    <row r="27" spans="1:20" ht="108.75" customHeight="1" thickBot="1">
      <c r="A27" s="76">
        <v>5</v>
      </c>
      <c r="B27" s="77" t="s">
        <v>123</v>
      </c>
      <c r="C27" s="77" t="s">
        <v>124</v>
      </c>
      <c r="D27" s="77" t="s">
        <v>125</v>
      </c>
      <c r="E27" s="77"/>
      <c r="F27" s="77" t="s">
        <v>459</v>
      </c>
      <c r="G27" s="77" t="s">
        <v>128</v>
      </c>
      <c r="H27" s="77" t="s">
        <v>460</v>
      </c>
      <c r="I27" s="77" t="s">
        <v>461</v>
      </c>
      <c r="J27" s="77" t="s">
        <v>462</v>
      </c>
      <c r="K27" s="76">
        <v>5</v>
      </c>
      <c r="L27" s="77" t="s">
        <v>463</v>
      </c>
      <c r="M27" s="76">
        <v>5</v>
      </c>
      <c r="N27" s="77" t="s">
        <v>464</v>
      </c>
      <c r="O27" s="77" t="s">
        <v>465</v>
      </c>
      <c r="P27" s="77" t="s">
        <v>466</v>
      </c>
      <c r="Q27" s="77" t="s">
        <v>467</v>
      </c>
      <c r="R27" s="77" t="s">
        <v>468</v>
      </c>
      <c r="S27" s="77" t="s">
        <v>469</v>
      </c>
      <c r="T27" s="79" t="s">
        <v>470</v>
      </c>
    </row>
    <row r="28" spans="1:20" ht="159.6" customHeight="1">
      <c r="A28" s="7">
        <v>6</v>
      </c>
      <c r="B28" s="6" t="s">
        <v>123</v>
      </c>
      <c r="C28" s="6" t="s">
        <v>138</v>
      </c>
      <c r="D28" s="6" t="s">
        <v>139</v>
      </c>
      <c r="E28" s="6" t="s">
        <v>140</v>
      </c>
      <c r="F28" s="6" t="s">
        <v>141</v>
      </c>
      <c r="G28" s="6" t="s">
        <v>128</v>
      </c>
      <c r="H28" s="6" t="s">
        <v>278</v>
      </c>
      <c r="I28" s="6" t="s">
        <v>282</v>
      </c>
      <c r="J28" s="6" t="s">
        <v>142</v>
      </c>
      <c r="K28" s="7">
        <v>8</v>
      </c>
      <c r="L28" s="6" t="s">
        <v>143</v>
      </c>
      <c r="M28" s="7">
        <v>7</v>
      </c>
      <c r="N28" s="6" t="s">
        <v>144</v>
      </c>
      <c r="O28" s="6" t="s">
        <v>145</v>
      </c>
      <c r="P28" s="6" t="s">
        <v>146</v>
      </c>
      <c r="Q28" s="6" t="s">
        <v>147</v>
      </c>
      <c r="R28" s="6" t="s">
        <v>148</v>
      </c>
      <c r="S28" s="6" t="s">
        <v>313</v>
      </c>
      <c r="T28" s="75"/>
    </row>
    <row r="29" spans="1:20" ht="159.6" customHeight="1" thickBot="1">
      <c r="A29" s="76">
        <v>5</v>
      </c>
      <c r="B29" s="77" t="s">
        <v>123</v>
      </c>
      <c r="C29" s="77" t="s">
        <v>488</v>
      </c>
      <c r="D29" s="77" t="s">
        <v>139</v>
      </c>
      <c r="E29" s="77"/>
      <c r="F29" s="77" t="s">
        <v>459</v>
      </c>
      <c r="G29" s="77" t="s">
        <v>128</v>
      </c>
      <c r="H29" s="77" t="s">
        <v>498</v>
      </c>
      <c r="I29" s="77" t="s">
        <v>489</v>
      </c>
      <c r="J29" s="77" t="s">
        <v>490</v>
      </c>
      <c r="K29" s="76">
        <v>5</v>
      </c>
      <c r="L29" s="77" t="s">
        <v>491</v>
      </c>
      <c r="M29" s="76">
        <v>5</v>
      </c>
      <c r="N29" s="77" t="s">
        <v>492</v>
      </c>
      <c r="O29" s="77" t="s">
        <v>493</v>
      </c>
      <c r="P29" s="77" t="s">
        <v>494</v>
      </c>
      <c r="Q29" s="77" t="s">
        <v>495</v>
      </c>
      <c r="R29" s="77" t="s">
        <v>493</v>
      </c>
      <c r="S29" s="77" t="s">
        <v>496</v>
      </c>
      <c r="T29" s="77"/>
    </row>
    <row r="30" spans="1:20">
      <c r="A30" s="57"/>
      <c r="B30" s="57"/>
      <c r="C30" s="57"/>
      <c r="D30" s="57"/>
      <c r="E30" s="57"/>
      <c r="F30" s="57"/>
      <c r="G30" s="57"/>
      <c r="H30" s="57"/>
      <c r="I30" s="57"/>
      <c r="J30" s="57"/>
      <c r="K30" s="57"/>
      <c r="L30" s="57"/>
      <c r="M30" s="57"/>
      <c r="N30" s="57"/>
      <c r="O30" s="57"/>
      <c r="P30" s="57"/>
      <c r="Q30" s="57"/>
      <c r="R30" s="57"/>
      <c r="S30" s="57"/>
      <c r="T30" s="57"/>
    </row>
    <row r="31" spans="1:20" ht="151.5" customHeight="1">
      <c r="A31" s="4">
        <v>6</v>
      </c>
      <c r="B31" s="3" t="s">
        <v>284</v>
      </c>
      <c r="C31" s="3" t="s">
        <v>299</v>
      </c>
      <c r="D31" s="3" t="s">
        <v>285</v>
      </c>
      <c r="E31" s="3" t="s">
        <v>286</v>
      </c>
      <c r="F31" s="3" t="s">
        <v>293</v>
      </c>
      <c r="G31" s="3" t="s">
        <v>294</v>
      </c>
      <c r="H31" s="3" t="s">
        <v>316</v>
      </c>
      <c r="I31" s="3" t="s">
        <v>317</v>
      </c>
      <c r="J31" s="3" t="s">
        <v>300</v>
      </c>
      <c r="K31" s="4">
        <v>5</v>
      </c>
      <c r="L31" s="3" t="s">
        <v>301</v>
      </c>
      <c r="M31" s="4">
        <v>4</v>
      </c>
      <c r="N31" s="3" t="s">
        <v>302</v>
      </c>
      <c r="O31" s="3" t="s">
        <v>303</v>
      </c>
      <c r="P31" s="3" t="s">
        <v>304</v>
      </c>
      <c r="Q31" s="3" t="s">
        <v>305</v>
      </c>
      <c r="R31" s="3" t="s">
        <v>160</v>
      </c>
      <c r="S31" s="3" t="s">
        <v>314</v>
      </c>
      <c r="T31" s="65"/>
    </row>
    <row r="32" spans="1:20" ht="151.5" customHeight="1" thickBot="1">
      <c r="A32" s="76">
        <v>5</v>
      </c>
      <c r="B32" s="77" t="s">
        <v>284</v>
      </c>
      <c r="C32" s="77" t="s">
        <v>299</v>
      </c>
      <c r="D32" s="77" t="s">
        <v>285</v>
      </c>
      <c r="E32" s="77"/>
      <c r="F32" s="77" t="s">
        <v>471</v>
      </c>
      <c r="G32" s="77" t="s">
        <v>294</v>
      </c>
      <c r="H32" s="77" t="s">
        <v>497</v>
      </c>
      <c r="I32" s="77" t="s">
        <v>479</v>
      </c>
      <c r="J32" s="77" t="s">
        <v>481</v>
      </c>
      <c r="K32" s="76">
        <v>3</v>
      </c>
      <c r="L32" s="77" t="s">
        <v>483</v>
      </c>
      <c r="M32" s="76">
        <v>3</v>
      </c>
      <c r="N32" s="77" t="s">
        <v>484</v>
      </c>
      <c r="O32" s="77" t="s">
        <v>482</v>
      </c>
      <c r="P32" s="77" t="s">
        <v>485</v>
      </c>
      <c r="Q32" s="77" t="s">
        <v>486</v>
      </c>
      <c r="R32" s="77" t="s">
        <v>182</v>
      </c>
      <c r="S32" s="77" t="s">
        <v>487</v>
      </c>
      <c r="T32" s="77"/>
    </row>
    <row r="33" spans="1:68">
      <c r="A33" s="57"/>
      <c r="B33" s="58"/>
      <c r="C33" s="58"/>
      <c r="D33" s="58"/>
      <c r="E33" s="58"/>
      <c r="F33" s="58"/>
      <c r="G33" s="58"/>
      <c r="H33" s="58"/>
      <c r="I33" s="58"/>
      <c r="J33" s="58"/>
      <c r="K33" s="59"/>
      <c r="L33" s="58"/>
      <c r="M33" s="59"/>
      <c r="N33" s="58"/>
      <c r="O33" s="58"/>
      <c r="P33" s="58"/>
      <c r="Q33" s="58"/>
      <c r="R33" s="58"/>
      <c r="S33" s="58"/>
      <c r="T33" s="71"/>
    </row>
    <row r="34" spans="1:68" s="50" customFormat="1" ht="153.75" customHeight="1">
      <c r="A34" s="4">
        <v>6</v>
      </c>
      <c r="B34" s="3" t="s">
        <v>287</v>
      </c>
      <c r="C34" s="3" t="s">
        <v>514</v>
      </c>
      <c r="D34" s="3" t="s">
        <v>288</v>
      </c>
      <c r="E34" s="3" t="s">
        <v>289</v>
      </c>
      <c r="F34" s="3" t="s">
        <v>295</v>
      </c>
      <c r="G34" s="3" t="s">
        <v>296</v>
      </c>
      <c r="H34" s="3" t="s">
        <v>318</v>
      </c>
      <c r="I34" s="3" t="s">
        <v>319</v>
      </c>
      <c r="J34" s="3" t="s">
        <v>320</v>
      </c>
      <c r="K34" s="4">
        <v>6</v>
      </c>
      <c r="L34" s="3" t="s">
        <v>322</v>
      </c>
      <c r="M34" s="4">
        <v>6</v>
      </c>
      <c r="N34" s="3" t="s">
        <v>323</v>
      </c>
      <c r="O34" s="3" t="s">
        <v>324</v>
      </c>
      <c r="P34" s="3" t="s">
        <v>325</v>
      </c>
      <c r="Q34" s="3" t="s">
        <v>326</v>
      </c>
      <c r="R34" s="3" t="s">
        <v>327</v>
      </c>
      <c r="S34" s="3" t="s">
        <v>328</v>
      </c>
      <c r="T34" s="65" t="s">
        <v>501</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s="50" customFormat="1" ht="153.75" customHeight="1" thickBot="1">
      <c r="A35" s="76">
        <v>5</v>
      </c>
      <c r="B35" s="77" t="s">
        <v>287</v>
      </c>
      <c r="C35" s="77" t="s">
        <v>514</v>
      </c>
      <c r="D35" s="77" t="s">
        <v>288</v>
      </c>
      <c r="E35" s="77"/>
      <c r="F35" s="77" t="s">
        <v>473</v>
      </c>
      <c r="G35" s="77" t="s">
        <v>296</v>
      </c>
      <c r="H35" s="77" t="s">
        <v>499</v>
      </c>
      <c r="I35" s="77" t="s">
        <v>500</v>
      </c>
      <c r="J35" s="77" t="s">
        <v>320</v>
      </c>
      <c r="K35" s="76">
        <v>6</v>
      </c>
      <c r="L35" s="77" t="s">
        <v>322</v>
      </c>
      <c r="M35" s="76">
        <v>6</v>
      </c>
      <c r="N35" s="77" t="s">
        <v>323</v>
      </c>
      <c r="O35" s="77" t="s">
        <v>324</v>
      </c>
      <c r="P35" s="77" t="s">
        <v>325</v>
      </c>
      <c r="Q35" s="77" t="s">
        <v>326</v>
      </c>
      <c r="R35" s="77" t="s">
        <v>327</v>
      </c>
      <c r="S35" s="77" t="s">
        <v>328</v>
      </c>
      <c r="T35" s="77" t="s">
        <v>501</v>
      </c>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c r="A36" s="51"/>
      <c r="B36" s="52"/>
      <c r="C36" s="52"/>
      <c r="D36" s="52"/>
      <c r="E36" s="52"/>
      <c r="F36" s="52"/>
      <c r="G36" s="52"/>
      <c r="H36" s="52"/>
      <c r="I36" s="52"/>
      <c r="J36" s="52"/>
      <c r="K36" s="53"/>
      <c r="L36" s="52"/>
      <c r="M36" s="53"/>
      <c r="N36" s="52"/>
      <c r="O36" s="52"/>
      <c r="P36" s="52"/>
      <c r="Q36" s="52"/>
      <c r="R36" s="52"/>
      <c r="S36" s="52"/>
      <c r="T36" s="72"/>
    </row>
    <row r="37" spans="1:68" ht="123.75" customHeight="1">
      <c r="A37" s="4">
        <v>6</v>
      </c>
      <c r="B37" s="3" t="s">
        <v>290</v>
      </c>
      <c r="C37" s="3" t="s">
        <v>513</v>
      </c>
      <c r="D37" s="3" t="s">
        <v>291</v>
      </c>
      <c r="E37" s="3" t="s">
        <v>292</v>
      </c>
      <c r="F37" s="3" t="s">
        <v>297</v>
      </c>
      <c r="G37" s="3" t="s">
        <v>298</v>
      </c>
      <c r="H37" s="3" t="s">
        <v>329</v>
      </c>
      <c r="I37" s="3" t="s">
        <v>330</v>
      </c>
      <c r="J37" s="3" t="s">
        <v>331</v>
      </c>
      <c r="K37" s="4">
        <v>4</v>
      </c>
      <c r="L37" s="3" t="s">
        <v>332</v>
      </c>
      <c r="M37" s="4">
        <v>4</v>
      </c>
      <c r="N37" s="3" t="s">
        <v>333</v>
      </c>
      <c r="O37" s="3" t="s">
        <v>176</v>
      </c>
      <c r="P37" s="3" t="s">
        <v>334</v>
      </c>
      <c r="Q37" s="3" t="s">
        <v>335</v>
      </c>
      <c r="R37" s="3" t="s">
        <v>201</v>
      </c>
      <c r="S37" s="3" t="s">
        <v>336</v>
      </c>
      <c r="T37" s="65"/>
    </row>
    <row r="38" spans="1:68" ht="135" customHeight="1" thickBot="1">
      <c r="A38" s="76">
        <v>5</v>
      </c>
      <c r="B38" s="77" t="s">
        <v>290</v>
      </c>
      <c r="C38" s="77" t="s">
        <v>513</v>
      </c>
      <c r="D38" s="77" t="s">
        <v>474</v>
      </c>
      <c r="E38" s="77"/>
      <c r="F38" s="77" t="s">
        <v>475</v>
      </c>
      <c r="G38" s="77" t="s">
        <v>298</v>
      </c>
      <c r="H38" s="77" t="s">
        <v>502</v>
      </c>
      <c r="I38" s="77" t="s">
        <v>503</v>
      </c>
      <c r="J38" s="77" t="s">
        <v>504</v>
      </c>
      <c r="K38" s="76">
        <v>4</v>
      </c>
      <c r="L38" s="77" t="s">
        <v>505</v>
      </c>
      <c r="M38" s="76">
        <v>4</v>
      </c>
      <c r="N38" s="77" t="s">
        <v>333</v>
      </c>
      <c r="O38" s="77" t="s">
        <v>176</v>
      </c>
      <c r="P38" s="77" t="s">
        <v>334</v>
      </c>
      <c r="Q38" s="77" t="s">
        <v>335</v>
      </c>
      <c r="R38" s="77" t="s">
        <v>201</v>
      </c>
      <c r="S38" s="77" t="s">
        <v>336</v>
      </c>
      <c r="T38" s="77"/>
    </row>
    <row r="39" spans="1:68">
      <c r="A39" s="51"/>
      <c r="B39" s="52"/>
      <c r="C39" s="52"/>
      <c r="D39" s="52"/>
      <c r="E39" s="52"/>
      <c r="F39" s="52"/>
      <c r="G39" s="52"/>
      <c r="H39" s="52"/>
      <c r="I39" s="52"/>
      <c r="J39" s="52"/>
      <c r="K39" s="53"/>
      <c r="L39" s="52"/>
      <c r="M39" s="53"/>
      <c r="N39" s="52"/>
      <c r="O39" s="52"/>
      <c r="P39" s="52"/>
      <c r="Q39" s="52"/>
      <c r="R39" s="52"/>
      <c r="S39" s="52"/>
      <c r="T39" s="72"/>
    </row>
  </sheetData>
  <autoFilter ref="C2:C39" xr:uid="{608A78AE-3089-4839-A7D5-33D21BED69C6}"/>
  <mergeCells count="3">
    <mergeCell ref="B2:G2"/>
    <mergeCell ref="H2:O2"/>
    <mergeCell ref="A1:T1"/>
  </mergeCells>
  <conditionalFormatting sqref="D4:E4">
    <cfRule type="cellIs" dxfId="605" priority="8" operator="equal">
      <formula>"_"</formula>
    </cfRule>
  </conditionalFormatting>
  <conditionalFormatting sqref="C34">
    <cfRule type="cellIs" dxfId="604" priority="7" operator="equal">
      <formula>"_"</formula>
    </cfRule>
  </conditionalFormatting>
  <conditionalFormatting sqref="D34:E34">
    <cfRule type="cellIs" dxfId="603" priority="6" operator="equal">
      <formula>"_"</formula>
    </cfRule>
  </conditionalFormatting>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6EEF-4B00-4F7E-BB3A-E870BA8B3997}">
  <sheetPr>
    <tabColor theme="5" tint="0.39997558519241921"/>
  </sheetPr>
  <dimension ref="A1:Q43"/>
  <sheetViews>
    <sheetView zoomScale="120" zoomScaleNormal="120" workbookViewId="0">
      <selection activeCell="B1" sqref="B1:F1"/>
    </sheetView>
  </sheetViews>
  <sheetFormatPr defaultColWidth="9.140625" defaultRowHeight="15"/>
  <cols>
    <col min="1" max="1" width="9.140625" style="2"/>
    <col min="2" max="2" width="26.5703125" style="2" customWidth="1"/>
    <col min="3" max="3" width="26.85546875" style="2" customWidth="1"/>
    <col min="4" max="4" width="63.85546875" style="2" customWidth="1"/>
    <col min="5" max="5" width="16.42578125" style="2" customWidth="1"/>
    <col min="6" max="6" width="16.7109375" style="2" customWidth="1"/>
    <col min="7" max="7" width="9.5703125" style="2" customWidth="1"/>
    <col min="8" max="8" width="9" style="2" customWidth="1"/>
    <col min="9" max="9" width="27.7109375" style="2" customWidth="1"/>
    <col min="10" max="10" width="17.5703125" style="2" customWidth="1"/>
    <col min="11" max="11" width="10.5703125" style="2" customWidth="1"/>
    <col min="12" max="12" width="16.42578125" style="2" customWidth="1"/>
    <col min="13" max="13" width="44.5703125" style="2" customWidth="1"/>
    <col min="14" max="14" width="49.28515625" style="2" customWidth="1"/>
    <col min="15" max="15" width="44.7109375" style="2" customWidth="1"/>
    <col min="16" max="16" width="23" style="2" customWidth="1"/>
    <col min="17" max="17" width="15.42578125" style="2" customWidth="1"/>
    <col min="18" max="16384" width="9.140625" style="2"/>
  </cols>
  <sheetData>
    <row r="1" spans="1:17" ht="65.25" customHeight="1">
      <c r="A1" s="271" t="s">
        <v>1412</v>
      </c>
      <c r="B1" s="948" t="s">
        <v>5478</v>
      </c>
      <c r="C1" s="949"/>
      <c r="D1" s="949"/>
      <c r="E1" s="949"/>
      <c r="F1" s="949"/>
      <c r="G1" s="950" t="s">
        <v>4855</v>
      </c>
      <c r="H1" s="951"/>
      <c r="I1" s="951"/>
      <c r="J1" s="951"/>
      <c r="K1" s="951"/>
      <c r="L1" s="951"/>
      <c r="M1" s="951"/>
      <c r="N1" s="951"/>
      <c r="O1" s="952"/>
      <c r="P1" s="953" t="s">
        <v>2</v>
      </c>
      <c r="Q1" s="953"/>
    </row>
    <row r="2" spans="1:17" ht="56.45" customHeight="1">
      <c r="A2" s="535"/>
      <c r="B2" s="308"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0">
        <v>1</v>
      </c>
      <c r="B3" s="2" t="s">
        <v>840</v>
      </c>
      <c r="C3" s="50" t="s">
        <v>4761</v>
      </c>
      <c r="D3" s="50" t="s">
        <v>4769</v>
      </c>
      <c r="E3" s="50" t="s">
        <v>4770</v>
      </c>
      <c r="F3" s="50" t="s">
        <v>4771</v>
      </c>
      <c r="G3" s="50">
        <v>1</v>
      </c>
      <c r="H3" s="50">
        <v>1</v>
      </c>
      <c r="I3" s="233" t="s">
        <v>4772</v>
      </c>
      <c r="J3" s="233" t="s">
        <v>4459</v>
      </c>
      <c r="K3" s="233">
        <v>694</v>
      </c>
      <c r="L3" s="50" t="s">
        <v>4773</v>
      </c>
      <c r="M3" s="50" t="s">
        <v>4774</v>
      </c>
      <c r="N3" s="50" t="s">
        <v>4775</v>
      </c>
      <c r="O3" s="50" t="s">
        <v>1261</v>
      </c>
      <c r="P3" s="50" t="s">
        <v>4887</v>
      </c>
      <c r="Q3" s="46" t="s">
        <v>3230</v>
      </c>
    </row>
    <row r="4" spans="1:17">
      <c r="A4" s="30"/>
      <c r="B4" s="30"/>
      <c r="C4" s="30"/>
      <c r="D4" s="30"/>
      <c r="E4" s="30"/>
      <c r="F4" s="30"/>
      <c r="G4" s="30"/>
      <c r="H4" s="30"/>
      <c r="I4" s="30"/>
      <c r="J4" s="30"/>
      <c r="K4" s="30"/>
      <c r="L4" s="30"/>
      <c r="M4" s="30"/>
      <c r="N4" s="30"/>
      <c r="O4" s="30"/>
      <c r="P4" s="30"/>
      <c r="Q4" s="30"/>
    </row>
    <row r="5" spans="1:17">
      <c r="A5" s="50">
        <v>2</v>
      </c>
      <c r="B5" s="2" t="s">
        <v>840</v>
      </c>
      <c r="C5" s="50" t="s">
        <v>4762</v>
      </c>
      <c r="D5" s="50" t="s">
        <v>4776</v>
      </c>
      <c r="E5" s="50" t="s">
        <v>4777</v>
      </c>
      <c r="F5" s="50" t="s">
        <v>4771</v>
      </c>
      <c r="G5" s="50">
        <v>1</v>
      </c>
      <c r="H5" s="50">
        <v>1</v>
      </c>
      <c r="I5" s="233" t="s">
        <v>4778</v>
      </c>
      <c r="J5" s="233" t="s">
        <v>4459</v>
      </c>
      <c r="K5" s="233">
        <v>694</v>
      </c>
      <c r="L5" s="50" t="s">
        <v>4773</v>
      </c>
      <c r="M5" s="50" t="s">
        <v>4774</v>
      </c>
      <c r="N5" s="50" t="s">
        <v>4775</v>
      </c>
      <c r="O5" s="50" t="s">
        <v>1261</v>
      </c>
      <c r="P5" s="50" t="s">
        <v>4887</v>
      </c>
      <c r="Q5" s="46" t="s">
        <v>3230</v>
      </c>
    </row>
    <row r="6" spans="1:17">
      <c r="A6" s="30"/>
      <c r="B6" s="30"/>
      <c r="C6" s="30"/>
      <c r="D6" s="30"/>
      <c r="E6" s="30"/>
      <c r="F6" s="30"/>
      <c r="G6" s="30"/>
      <c r="H6" s="30"/>
      <c r="I6" s="30"/>
      <c r="J6" s="30"/>
      <c r="K6" s="30"/>
      <c r="L6" s="30"/>
      <c r="M6" s="30"/>
      <c r="N6" s="30"/>
      <c r="O6" s="30"/>
      <c r="P6" s="30"/>
      <c r="Q6" s="30"/>
    </row>
    <row r="7" spans="1:17">
      <c r="A7" s="50">
        <v>3</v>
      </c>
      <c r="B7" s="2" t="s">
        <v>840</v>
      </c>
      <c r="C7" s="50" t="s">
        <v>4763</v>
      </c>
      <c r="D7" s="50" t="s">
        <v>4779</v>
      </c>
      <c r="E7" s="50" t="s">
        <v>4780</v>
      </c>
      <c r="F7" s="50" t="s">
        <v>4771</v>
      </c>
      <c r="G7" s="50">
        <v>2</v>
      </c>
      <c r="H7" s="50">
        <v>1</v>
      </c>
      <c r="I7" s="233" t="s">
        <v>4781</v>
      </c>
      <c r="J7" s="233" t="s">
        <v>4085</v>
      </c>
      <c r="K7" s="233">
        <v>660</v>
      </c>
      <c r="L7" s="50" t="s">
        <v>4773</v>
      </c>
      <c r="M7" s="50" t="s">
        <v>4774</v>
      </c>
      <c r="N7" s="50" t="s">
        <v>4775</v>
      </c>
      <c r="O7" s="50" t="s">
        <v>1261</v>
      </c>
      <c r="P7" s="50" t="s">
        <v>4887</v>
      </c>
      <c r="Q7" s="46" t="s">
        <v>3230</v>
      </c>
    </row>
    <row r="8" spans="1:17">
      <c r="A8" s="50"/>
      <c r="B8" s="50"/>
      <c r="C8" s="50"/>
      <c r="D8" s="50"/>
      <c r="E8" s="50"/>
      <c r="F8" s="50"/>
      <c r="G8" s="50"/>
      <c r="H8" s="50"/>
      <c r="I8" s="50"/>
      <c r="J8" s="50"/>
      <c r="K8" s="675">
        <v>632</v>
      </c>
      <c r="L8" s="536" t="s">
        <v>4782</v>
      </c>
      <c r="M8" s="536" t="s">
        <v>4783</v>
      </c>
      <c r="N8" s="536" t="s">
        <v>4784</v>
      </c>
      <c r="O8" s="536" t="s">
        <v>1059</v>
      </c>
      <c r="P8" s="674" t="s">
        <v>450</v>
      </c>
      <c r="Q8" s="674" t="s">
        <v>4856</v>
      </c>
    </row>
    <row r="9" spans="1:17">
      <c r="A9" s="30"/>
      <c r="B9" s="30"/>
      <c r="C9" s="30"/>
      <c r="D9" s="30"/>
      <c r="E9" s="30"/>
      <c r="F9" s="30"/>
      <c r="G9" s="30"/>
      <c r="H9" s="30"/>
      <c r="I9" s="30"/>
      <c r="J9" s="30"/>
      <c r="K9" s="30"/>
      <c r="L9" s="30"/>
      <c r="M9" s="30"/>
      <c r="N9" s="30"/>
      <c r="O9" s="30"/>
      <c r="P9" s="30"/>
      <c r="Q9" s="30"/>
    </row>
    <row r="10" spans="1:17">
      <c r="A10" s="50">
        <v>4</v>
      </c>
      <c r="B10" s="2" t="s">
        <v>840</v>
      </c>
      <c r="C10" s="50" t="s">
        <v>4764</v>
      </c>
      <c r="D10" s="50" t="s">
        <v>4785</v>
      </c>
      <c r="E10" s="50" t="s">
        <v>4786</v>
      </c>
      <c r="F10" s="50" t="s">
        <v>4771</v>
      </c>
      <c r="G10" s="50">
        <v>2</v>
      </c>
      <c r="H10" s="50">
        <v>1</v>
      </c>
      <c r="I10" s="233" t="s">
        <v>4787</v>
      </c>
      <c r="J10" s="233" t="s">
        <v>4788</v>
      </c>
      <c r="K10" s="233">
        <v>654</v>
      </c>
      <c r="L10" s="50" t="s">
        <v>4789</v>
      </c>
      <c r="M10" s="50" t="s">
        <v>4790</v>
      </c>
      <c r="N10" s="50" t="s">
        <v>4791</v>
      </c>
      <c r="O10" s="50" t="s">
        <v>1059</v>
      </c>
      <c r="P10" s="50" t="s">
        <v>4888</v>
      </c>
      <c r="Q10" s="46" t="s">
        <v>4857</v>
      </c>
    </row>
    <row r="11" spans="1:17">
      <c r="A11" s="50"/>
      <c r="B11" s="50"/>
      <c r="C11" s="50"/>
      <c r="D11" s="50"/>
      <c r="E11" s="50"/>
      <c r="F11" s="50"/>
      <c r="G11" s="50"/>
      <c r="H11" s="50"/>
      <c r="I11" s="50"/>
      <c r="J11" s="50"/>
      <c r="K11" s="675">
        <v>623</v>
      </c>
      <c r="L11" s="536" t="s">
        <v>4792</v>
      </c>
      <c r="M11" s="536" t="s">
        <v>3674</v>
      </c>
      <c r="N11" s="536" t="s">
        <v>4793</v>
      </c>
      <c r="O11" s="536" t="s">
        <v>1058</v>
      </c>
      <c r="P11" s="674" t="s">
        <v>432</v>
      </c>
      <c r="Q11" s="674" t="s">
        <v>4858</v>
      </c>
    </row>
    <row r="12" spans="1:17">
      <c r="A12" s="30"/>
      <c r="B12" s="30"/>
      <c r="C12" s="30"/>
      <c r="D12" s="30"/>
      <c r="E12" s="30"/>
      <c r="F12" s="30"/>
      <c r="G12" s="30"/>
      <c r="H12" s="30"/>
      <c r="I12" s="30"/>
      <c r="J12" s="30"/>
      <c r="K12" s="30"/>
      <c r="L12" s="30"/>
      <c r="M12" s="30"/>
      <c r="N12" s="30"/>
      <c r="O12" s="30"/>
      <c r="P12" s="30"/>
      <c r="Q12" s="30"/>
    </row>
    <row r="13" spans="1:17">
      <c r="A13" s="50">
        <v>5</v>
      </c>
      <c r="B13" s="2" t="s">
        <v>840</v>
      </c>
      <c r="C13" s="50" t="s">
        <v>4765</v>
      </c>
      <c r="D13" s="50" t="s">
        <v>4794</v>
      </c>
      <c r="E13" s="50" t="s">
        <v>4795</v>
      </c>
      <c r="F13" s="50" t="s">
        <v>4771</v>
      </c>
      <c r="G13" s="50">
        <v>4</v>
      </c>
      <c r="H13" s="50">
        <v>3</v>
      </c>
      <c r="I13" s="233" t="s">
        <v>4796</v>
      </c>
      <c r="J13" s="233" t="s">
        <v>2453</v>
      </c>
      <c r="K13" s="233">
        <v>861</v>
      </c>
      <c r="L13" s="50" t="s">
        <v>1578</v>
      </c>
      <c r="M13" s="50" t="s">
        <v>4797</v>
      </c>
      <c r="N13" s="50" t="s">
        <v>4798</v>
      </c>
      <c r="O13" s="50" t="s">
        <v>1114</v>
      </c>
      <c r="P13" s="50" t="s">
        <v>4866</v>
      </c>
      <c r="Q13" s="46" t="s">
        <v>3228</v>
      </c>
    </row>
    <row r="14" spans="1:17">
      <c r="A14" s="50"/>
      <c r="B14" s="50"/>
      <c r="C14" s="50"/>
      <c r="D14" s="50"/>
      <c r="E14" s="50"/>
      <c r="F14" s="50"/>
      <c r="G14" s="50"/>
      <c r="H14" s="50"/>
      <c r="I14" s="50"/>
      <c r="J14" s="50"/>
      <c r="K14" s="233">
        <v>629</v>
      </c>
      <c r="L14" s="50" t="s">
        <v>1579</v>
      </c>
      <c r="M14" s="50" t="s">
        <v>4304</v>
      </c>
      <c r="N14" s="50" t="s">
        <v>1472</v>
      </c>
      <c r="O14" s="50" t="s">
        <v>1046</v>
      </c>
      <c r="P14" s="50" t="s">
        <v>4859</v>
      </c>
      <c r="Q14" s="50" t="s">
        <v>3202</v>
      </c>
    </row>
    <row r="15" spans="1:17">
      <c r="A15" s="50"/>
      <c r="B15" s="50"/>
      <c r="C15" s="50"/>
      <c r="D15" s="50"/>
      <c r="E15" s="50"/>
      <c r="F15" s="50"/>
      <c r="G15" s="50"/>
      <c r="H15" s="50"/>
      <c r="I15" s="50"/>
      <c r="J15" s="50"/>
      <c r="K15" s="675">
        <v>629</v>
      </c>
      <c r="L15" s="536" t="s">
        <v>4799</v>
      </c>
      <c r="M15" s="536" t="s">
        <v>4800</v>
      </c>
      <c r="N15" s="536" t="s">
        <v>4801</v>
      </c>
      <c r="O15" s="536" t="s">
        <v>1058</v>
      </c>
      <c r="P15" s="674" t="s">
        <v>4868</v>
      </c>
      <c r="Q15" s="674" t="s">
        <v>4869</v>
      </c>
    </row>
    <row r="16" spans="1:17">
      <c r="A16" s="50"/>
      <c r="B16" s="50"/>
      <c r="C16" s="50"/>
      <c r="D16" s="50"/>
      <c r="E16" s="50"/>
      <c r="F16" s="50"/>
      <c r="G16" s="50"/>
      <c r="H16" s="50"/>
      <c r="I16" s="50"/>
      <c r="J16" s="50"/>
      <c r="K16" s="233">
        <v>629</v>
      </c>
      <c r="L16" s="50" t="s">
        <v>4802</v>
      </c>
      <c r="M16" s="50" t="s">
        <v>4803</v>
      </c>
      <c r="N16" s="50" t="s">
        <v>4168</v>
      </c>
      <c r="O16" s="50" t="s">
        <v>1040</v>
      </c>
      <c r="P16" s="50" t="s">
        <v>4871</v>
      </c>
      <c r="Q16" s="50" t="s">
        <v>4870</v>
      </c>
    </row>
    <row r="17" spans="1:17">
      <c r="A17" s="30"/>
      <c r="B17" s="30"/>
      <c r="C17" s="30"/>
      <c r="D17" s="30"/>
      <c r="E17" s="30"/>
      <c r="F17" s="30"/>
      <c r="G17" s="30"/>
      <c r="H17" s="30"/>
      <c r="I17" s="30"/>
      <c r="J17" s="30"/>
      <c r="K17" s="30"/>
      <c r="L17" s="30"/>
      <c r="M17" s="30"/>
      <c r="N17" s="30"/>
      <c r="O17" s="30"/>
      <c r="P17" s="30"/>
      <c r="Q17" s="30"/>
    </row>
    <row r="18" spans="1:17">
      <c r="A18" s="50">
        <v>6</v>
      </c>
      <c r="B18" s="2" t="s">
        <v>840</v>
      </c>
      <c r="C18" s="50" t="s">
        <v>1562</v>
      </c>
      <c r="D18" s="50" t="s">
        <v>4804</v>
      </c>
      <c r="E18" s="50" t="s">
        <v>4805</v>
      </c>
      <c r="F18" s="50" t="s">
        <v>2246</v>
      </c>
      <c r="G18" s="50">
        <v>3</v>
      </c>
      <c r="H18" s="50">
        <v>3</v>
      </c>
      <c r="I18" s="233" t="s">
        <v>4806</v>
      </c>
      <c r="J18" s="233" t="s">
        <v>4807</v>
      </c>
      <c r="K18" s="233">
        <v>645</v>
      </c>
      <c r="L18" s="50" t="s">
        <v>1585</v>
      </c>
      <c r="M18" s="50" t="s">
        <v>4808</v>
      </c>
      <c r="N18" s="50" t="s">
        <v>4809</v>
      </c>
      <c r="O18" s="50" t="s">
        <v>1114</v>
      </c>
      <c r="P18" s="50" t="s">
        <v>4860</v>
      </c>
      <c r="Q18" s="46" t="s">
        <v>3123</v>
      </c>
    </row>
    <row r="19" spans="1:17">
      <c r="A19" s="50"/>
      <c r="B19" s="50"/>
      <c r="C19" s="50"/>
      <c r="D19" s="50"/>
      <c r="E19" s="50"/>
      <c r="F19" s="50"/>
      <c r="G19" s="50"/>
      <c r="H19" s="50"/>
      <c r="I19" s="50"/>
      <c r="J19" s="50"/>
      <c r="K19" s="233">
        <v>645</v>
      </c>
      <c r="L19" s="50" t="s">
        <v>1586</v>
      </c>
      <c r="M19" s="50" t="s">
        <v>4810</v>
      </c>
      <c r="N19" s="50" t="s">
        <v>4811</v>
      </c>
      <c r="O19" s="50" t="s">
        <v>1114</v>
      </c>
      <c r="P19" s="50" t="s">
        <v>4861</v>
      </c>
      <c r="Q19" s="46" t="s">
        <v>4872</v>
      </c>
    </row>
    <row r="20" spans="1:17">
      <c r="A20" s="50"/>
      <c r="B20" s="50"/>
      <c r="C20" s="50"/>
      <c r="D20" s="50"/>
      <c r="E20" s="50"/>
      <c r="F20" s="50"/>
      <c r="G20" s="50"/>
      <c r="H20" s="50"/>
      <c r="I20" s="50"/>
      <c r="J20" s="50"/>
      <c r="K20" s="675">
        <v>861</v>
      </c>
      <c r="L20" s="536" t="s">
        <v>1587</v>
      </c>
      <c r="M20" s="536" t="s">
        <v>1597</v>
      </c>
      <c r="N20" s="536" t="s">
        <v>1613</v>
      </c>
      <c r="O20" s="536" t="s">
        <v>1114</v>
      </c>
      <c r="P20" s="536"/>
      <c r="Q20" s="536"/>
    </row>
    <row r="21" spans="1:17">
      <c r="A21" s="30"/>
      <c r="B21" s="30"/>
      <c r="C21" s="30"/>
      <c r="D21" s="30"/>
      <c r="E21" s="30"/>
      <c r="F21" s="30"/>
      <c r="G21" s="30"/>
      <c r="H21" s="30"/>
      <c r="I21" s="30"/>
      <c r="J21" s="30"/>
      <c r="K21" s="30"/>
      <c r="L21" s="30"/>
      <c r="M21" s="30"/>
      <c r="N21" s="30"/>
      <c r="O21" s="30"/>
      <c r="P21" s="30"/>
      <c r="Q21" s="30"/>
    </row>
    <row r="22" spans="1:17">
      <c r="A22" s="50">
        <v>7</v>
      </c>
      <c r="B22" s="2" t="s">
        <v>840</v>
      </c>
      <c r="C22" s="50" t="s">
        <v>1563</v>
      </c>
      <c r="D22" s="50" t="s">
        <v>4812</v>
      </c>
      <c r="E22" s="50" t="s">
        <v>4813</v>
      </c>
      <c r="F22" s="50" t="s">
        <v>2246</v>
      </c>
      <c r="G22" s="50">
        <v>3</v>
      </c>
      <c r="H22" s="50">
        <v>3</v>
      </c>
      <c r="I22" s="233" t="s">
        <v>4806</v>
      </c>
      <c r="J22" s="233" t="s">
        <v>4807</v>
      </c>
      <c r="K22" s="233">
        <v>645</v>
      </c>
      <c r="L22" s="50" t="s">
        <v>1585</v>
      </c>
      <c r="M22" s="50" t="s">
        <v>4808</v>
      </c>
      <c r="N22" s="50" t="s">
        <v>4809</v>
      </c>
      <c r="O22" s="50" t="s">
        <v>1114</v>
      </c>
      <c r="P22" s="50" t="s">
        <v>4860</v>
      </c>
      <c r="Q22" s="46" t="s">
        <v>3123</v>
      </c>
    </row>
    <row r="23" spans="1:17">
      <c r="A23" s="50"/>
      <c r="B23" s="50"/>
      <c r="C23" s="50"/>
      <c r="D23" s="50"/>
      <c r="E23" s="50"/>
      <c r="F23" s="50"/>
      <c r="G23" s="50"/>
      <c r="H23" s="50"/>
      <c r="I23" s="50"/>
      <c r="J23" s="50"/>
      <c r="K23" s="233">
        <v>645</v>
      </c>
      <c r="L23" s="50" t="s">
        <v>1586</v>
      </c>
      <c r="M23" s="50" t="s">
        <v>4810</v>
      </c>
      <c r="N23" s="50" t="s">
        <v>4811</v>
      </c>
      <c r="O23" s="50" t="s">
        <v>1114</v>
      </c>
      <c r="P23" s="50" t="s">
        <v>4861</v>
      </c>
      <c r="Q23" s="46" t="s">
        <v>4872</v>
      </c>
    </row>
    <row r="24" spans="1:17">
      <c r="A24" s="50"/>
      <c r="B24" s="50"/>
      <c r="C24" s="50"/>
      <c r="D24" s="50"/>
      <c r="E24" s="50"/>
      <c r="F24" s="50"/>
      <c r="G24" s="50"/>
      <c r="H24" s="50"/>
      <c r="I24" s="50"/>
      <c r="J24" s="50"/>
      <c r="K24" s="675">
        <v>861</v>
      </c>
      <c r="L24" s="536" t="s">
        <v>1587</v>
      </c>
      <c r="M24" s="536" t="s">
        <v>1597</v>
      </c>
      <c r="N24" s="536" t="s">
        <v>1613</v>
      </c>
      <c r="O24" s="536" t="s">
        <v>1114</v>
      </c>
      <c r="P24" s="536"/>
      <c r="Q24" s="536"/>
    </row>
    <row r="25" spans="1:17">
      <c r="A25" s="50"/>
      <c r="B25" s="50"/>
      <c r="C25" s="50"/>
      <c r="D25" s="50"/>
      <c r="E25" s="50"/>
      <c r="F25" s="50"/>
      <c r="G25" s="50"/>
      <c r="H25" s="50"/>
      <c r="I25" s="50"/>
      <c r="J25" s="50"/>
      <c r="K25" s="675"/>
      <c r="L25" s="536"/>
      <c r="M25" s="536"/>
      <c r="N25" s="536"/>
      <c r="O25" s="536"/>
      <c r="P25" s="536" t="s">
        <v>1438</v>
      </c>
      <c r="Q25" s="536" t="s">
        <v>3328</v>
      </c>
    </row>
    <row r="26" spans="1:17">
      <c r="A26" s="30"/>
      <c r="B26" s="30"/>
      <c r="C26" s="30"/>
      <c r="D26" s="30"/>
      <c r="E26" s="30"/>
      <c r="F26" s="30"/>
      <c r="G26" s="30"/>
      <c r="H26" s="30"/>
      <c r="I26" s="30"/>
      <c r="J26" s="30"/>
      <c r="K26" s="30"/>
      <c r="L26" s="30"/>
      <c r="M26" s="30"/>
      <c r="N26" s="30"/>
      <c r="O26" s="30"/>
      <c r="P26" s="30"/>
      <c r="Q26" s="30"/>
    </row>
    <row r="27" spans="1:17">
      <c r="A27" s="50">
        <v>8</v>
      </c>
      <c r="B27" s="2" t="s">
        <v>840</v>
      </c>
      <c r="C27" s="50" t="s">
        <v>4766</v>
      </c>
      <c r="D27" s="50" t="s">
        <v>4814</v>
      </c>
      <c r="E27" s="50" t="s">
        <v>4815</v>
      </c>
      <c r="F27" s="50" t="s">
        <v>2246</v>
      </c>
      <c r="G27" s="50">
        <v>5</v>
      </c>
      <c r="H27" s="50">
        <v>4</v>
      </c>
      <c r="I27" s="233" t="s">
        <v>4816</v>
      </c>
      <c r="J27" s="233" t="s">
        <v>4817</v>
      </c>
      <c r="K27" s="233">
        <v>787</v>
      </c>
      <c r="L27" s="50" t="s">
        <v>4874</v>
      </c>
      <c r="M27" s="50" t="s">
        <v>4873</v>
      </c>
      <c r="N27" s="50" t="s">
        <v>4818</v>
      </c>
      <c r="O27" s="50" t="s">
        <v>1051</v>
      </c>
      <c r="P27" s="50" t="s">
        <v>4876</v>
      </c>
      <c r="Q27" s="50" t="s">
        <v>4875</v>
      </c>
    </row>
    <row r="28" spans="1:17">
      <c r="A28" s="50"/>
      <c r="B28" s="50"/>
      <c r="C28" s="50"/>
      <c r="D28" s="50"/>
      <c r="E28" s="50"/>
      <c r="F28" s="50"/>
      <c r="G28" s="50"/>
      <c r="H28" s="50"/>
      <c r="I28" s="50"/>
      <c r="J28" s="50"/>
      <c r="K28" s="233">
        <v>621</v>
      </c>
      <c r="L28" s="50" t="s">
        <v>1588</v>
      </c>
      <c r="M28" s="50" t="s">
        <v>4819</v>
      </c>
      <c r="N28" s="50" t="s">
        <v>4820</v>
      </c>
      <c r="O28" s="50" t="s">
        <v>1637</v>
      </c>
      <c r="P28" s="50" t="s">
        <v>4862</v>
      </c>
      <c r="Q28" s="46" t="s">
        <v>3110</v>
      </c>
    </row>
    <row r="29" spans="1:17">
      <c r="A29" s="50"/>
      <c r="B29" s="50"/>
      <c r="C29" s="50"/>
      <c r="D29" s="50"/>
      <c r="E29" s="50"/>
      <c r="F29" s="50"/>
      <c r="G29" s="50"/>
      <c r="H29" s="50"/>
      <c r="I29" s="50"/>
      <c r="J29" s="50"/>
      <c r="K29" s="233">
        <v>623</v>
      </c>
      <c r="L29" s="50" t="s">
        <v>4821</v>
      </c>
      <c r="M29" s="50" t="s">
        <v>4822</v>
      </c>
      <c r="N29" s="50" t="s">
        <v>4823</v>
      </c>
      <c r="O29" s="50" t="s">
        <v>1051</v>
      </c>
      <c r="P29" s="50" t="s">
        <v>4879</v>
      </c>
      <c r="Q29" s="50" t="s">
        <v>4878</v>
      </c>
    </row>
    <row r="30" spans="1:17">
      <c r="A30" s="50"/>
      <c r="B30" s="50"/>
      <c r="C30" s="50"/>
      <c r="D30" s="50"/>
      <c r="E30" s="50"/>
      <c r="F30" s="50"/>
      <c r="G30" s="50"/>
      <c r="H30" s="50"/>
      <c r="I30" s="50"/>
      <c r="J30" s="50"/>
      <c r="K30" s="675">
        <v>621</v>
      </c>
      <c r="L30" s="536" t="s">
        <v>4824</v>
      </c>
      <c r="M30" s="536" t="s">
        <v>4825</v>
      </c>
      <c r="N30" s="536" t="s">
        <v>1857</v>
      </c>
      <c r="O30" s="536" t="s">
        <v>1046</v>
      </c>
      <c r="P30" s="536"/>
      <c r="Q30" s="536"/>
    </row>
    <row r="31" spans="1:17">
      <c r="A31" s="50"/>
      <c r="B31" s="50"/>
      <c r="C31" s="50"/>
      <c r="D31" s="50"/>
      <c r="E31" s="50"/>
      <c r="F31" s="50"/>
      <c r="G31" s="50"/>
      <c r="H31" s="50"/>
      <c r="I31" s="50"/>
      <c r="J31" s="50"/>
      <c r="K31" s="233">
        <v>621</v>
      </c>
      <c r="L31" s="50" t="s">
        <v>4826</v>
      </c>
      <c r="M31" s="50" t="s">
        <v>4827</v>
      </c>
      <c r="N31" s="50" t="s">
        <v>4828</v>
      </c>
      <c r="O31" s="50" t="s">
        <v>1049</v>
      </c>
      <c r="P31" s="50" t="s">
        <v>4863</v>
      </c>
      <c r="Q31" s="50" t="s">
        <v>4880</v>
      </c>
    </row>
    <row r="32" spans="1:17">
      <c r="A32" s="30"/>
      <c r="B32" s="30"/>
      <c r="C32" s="30"/>
      <c r="D32" s="30"/>
      <c r="E32" s="30"/>
      <c r="F32" s="30"/>
      <c r="G32" s="30"/>
      <c r="H32" s="30"/>
      <c r="I32" s="30"/>
      <c r="J32" s="30"/>
      <c r="K32" s="30"/>
      <c r="L32" s="30"/>
      <c r="M32" s="30"/>
      <c r="N32" s="30"/>
      <c r="O32" s="30"/>
      <c r="P32" s="30"/>
      <c r="Q32" s="30"/>
    </row>
    <row r="33" spans="1:17">
      <c r="A33" s="50">
        <v>9</v>
      </c>
      <c r="B33" s="2" t="s">
        <v>840</v>
      </c>
      <c r="C33" s="50" t="s">
        <v>4767</v>
      </c>
      <c r="D33" s="50" t="s">
        <v>4829</v>
      </c>
      <c r="E33" s="50" t="s">
        <v>4830</v>
      </c>
      <c r="F33" s="50" t="s">
        <v>2246</v>
      </c>
      <c r="G33" s="50">
        <v>3</v>
      </c>
      <c r="H33" s="50">
        <v>3</v>
      </c>
      <c r="I33" s="233" t="s">
        <v>4831</v>
      </c>
      <c r="J33" s="233" t="s">
        <v>4807</v>
      </c>
      <c r="K33" s="233">
        <v>694</v>
      </c>
      <c r="L33" s="50" t="s">
        <v>1946</v>
      </c>
      <c r="M33" s="50" t="s">
        <v>2748</v>
      </c>
      <c r="N33" s="50" t="s">
        <v>4166</v>
      </c>
      <c r="O33" s="50" t="s">
        <v>1051</v>
      </c>
      <c r="P33" s="50" t="s">
        <v>4867</v>
      </c>
      <c r="Q33" s="50" t="s">
        <v>3538</v>
      </c>
    </row>
    <row r="34" spans="1:17">
      <c r="A34" s="50"/>
      <c r="B34" s="50"/>
      <c r="C34" s="50"/>
      <c r="D34" s="50"/>
      <c r="E34" s="50"/>
      <c r="F34" s="50"/>
      <c r="G34" s="50"/>
      <c r="H34" s="50"/>
      <c r="I34" s="50"/>
      <c r="J34" s="50"/>
      <c r="K34" s="233">
        <v>645</v>
      </c>
      <c r="L34" s="50" t="s">
        <v>4832</v>
      </c>
      <c r="M34" s="50" t="s">
        <v>4833</v>
      </c>
      <c r="N34" s="50" t="s">
        <v>4834</v>
      </c>
      <c r="O34" s="50" t="s">
        <v>1058</v>
      </c>
      <c r="P34" s="50" t="s">
        <v>4833</v>
      </c>
      <c r="Q34" s="50" t="s">
        <v>4881</v>
      </c>
    </row>
    <row r="35" spans="1:17">
      <c r="A35" s="50"/>
      <c r="B35" s="50"/>
      <c r="C35" s="50"/>
      <c r="D35" s="50"/>
      <c r="E35" s="50"/>
      <c r="F35" s="50"/>
      <c r="G35" s="50"/>
      <c r="H35" s="50"/>
      <c r="I35" s="50"/>
      <c r="J35" s="50"/>
      <c r="K35" s="233">
        <v>812</v>
      </c>
      <c r="L35" s="50" t="s">
        <v>4835</v>
      </c>
      <c r="M35" s="50" t="s">
        <v>4836</v>
      </c>
      <c r="N35" s="50" t="s">
        <v>4837</v>
      </c>
      <c r="O35" s="50" t="s">
        <v>1059</v>
      </c>
      <c r="P35" s="50" t="s">
        <v>4864</v>
      </c>
      <c r="Q35" s="50" t="s">
        <v>4882</v>
      </c>
    </row>
    <row r="36" spans="1:17">
      <c r="A36" s="30"/>
      <c r="B36" s="30"/>
      <c r="C36" s="30"/>
      <c r="D36" s="30"/>
      <c r="E36" s="30"/>
      <c r="F36" s="30"/>
      <c r="G36" s="30"/>
      <c r="H36" s="30"/>
      <c r="I36" s="30"/>
      <c r="J36" s="30"/>
      <c r="K36" s="30"/>
      <c r="L36" s="30"/>
      <c r="M36" s="30"/>
      <c r="N36" s="30"/>
      <c r="O36" s="30"/>
      <c r="P36" s="30"/>
      <c r="Q36" s="30"/>
    </row>
    <row r="37" spans="1:17">
      <c r="A37" s="50">
        <v>10</v>
      </c>
      <c r="B37" s="2" t="s">
        <v>840</v>
      </c>
      <c r="C37" s="50" t="s">
        <v>4768</v>
      </c>
      <c r="D37" s="50" t="s">
        <v>4838</v>
      </c>
      <c r="E37" s="50" t="s">
        <v>4839</v>
      </c>
      <c r="F37" s="50" t="s">
        <v>2246</v>
      </c>
      <c r="G37" s="50">
        <v>4</v>
      </c>
      <c r="H37" s="50">
        <v>4</v>
      </c>
      <c r="I37" s="233" t="s">
        <v>4840</v>
      </c>
      <c r="J37" s="233" t="s">
        <v>4841</v>
      </c>
      <c r="K37" s="233">
        <v>637</v>
      </c>
      <c r="L37" s="50" t="s">
        <v>4842</v>
      </c>
      <c r="M37" s="50" t="s">
        <v>4843</v>
      </c>
      <c r="N37" s="50" t="s">
        <v>4844</v>
      </c>
      <c r="O37" s="50" t="s">
        <v>1040</v>
      </c>
      <c r="P37" s="50" t="s">
        <v>4843</v>
      </c>
      <c r="Q37" s="50" t="s">
        <v>4883</v>
      </c>
    </row>
    <row r="38" spans="1:17">
      <c r="A38" s="50"/>
      <c r="B38" s="50"/>
      <c r="C38" s="50"/>
      <c r="D38" s="50"/>
      <c r="E38" s="50"/>
      <c r="F38" s="50"/>
      <c r="G38" s="50"/>
      <c r="H38" s="50"/>
      <c r="I38" s="50"/>
      <c r="J38" s="50"/>
      <c r="K38" s="233">
        <v>804</v>
      </c>
      <c r="L38" s="50" t="s">
        <v>4845</v>
      </c>
      <c r="M38" s="50" t="s">
        <v>4846</v>
      </c>
      <c r="N38" s="50" t="s">
        <v>4847</v>
      </c>
      <c r="O38" s="50" t="s">
        <v>1062</v>
      </c>
      <c r="P38" s="50" t="s">
        <v>4865</v>
      </c>
      <c r="Q38" s="46" t="s">
        <v>4884</v>
      </c>
    </row>
    <row r="39" spans="1:17">
      <c r="A39" s="50"/>
      <c r="B39" s="50"/>
      <c r="C39" s="50"/>
      <c r="D39" s="50"/>
      <c r="E39" s="50"/>
      <c r="F39" s="50"/>
      <c r="G39" s="50"/>
      <c r="H39" s="50"/>
      <c r="I39" s="50"/>
      <c r="J39" s="50"/>
      <c r="K39" s="233">
        <v>637</v>
      </c>
      <c r="L39" s="50" t="s">
        <v>4848</v>
      </c>
      <c r="M39" s="50" t="s">
        <v>4849</v>
      </c>
      <c r="N39" s="50" t="s">
        <v>4850</v>
      </c>
      <c r="O39" s="50" t="s">
        <v>4851</v>
      </c>
      <c r="P39" s="50" t="s">
        <v>4877</v>
      </c>
      <c r="Q39" s="46" t="s">
        <v>4885</v>
      </c>
    </row>
    <row r="40" spans="1:17">
      <c r="A40" s="50"/>
      <c r="B40" s="50"/>
      <c r="C40" s="50"/>
      <c r="D40" s="50"/>
      <c r="E40" s="50"/>
      <c r="F40" s="50"/>
      <c r="G40" s="50"/>
      <c r="H40" s="50"/>
      <c r="I40" s="50"/>
      <c r="J40" s="50"/>
      <c r="K40" s="233">
        <v>637</v>
      </c>
      <c r="L40" s="50" t="s">
        <v>4852</v>
      </c>
      <c r="M40" s="50" t="s">
        <v>4853</v>
      </c>
      <c r="N40" s="50" t="s">
        <v>4854</v>
      </c>
      <c r="O40" s="50" t="s">
        <v>1046</v>
      </c>
      <c r="P40" s="50" t="s">
        <v>4853</v>
      </c>
      <c r="Q40" s="46" t="s">
        <v>4886</v>
      </c>
    </row>
    <row r="41" spans="1:17">
      <c r="A41" s="30"/>
      <c r="B41" s="30"/>
      <c r="C41" s="30"/>
      <c r="D41" s="30"/>
      <c r="E41" s="30"/>
      <c r="F41" s="30"/>
      <c r="G41" s="30"/>
      <c r="H41" s="30"/>
      <c r="I41" s="30"/>
      <c r="J41" s="30"/>
      <c r="K41" s="30"/>
      <c r="L41" s="30"/>
      <c r="M41" s="30"/>
      <c r="N41" s="30"/>
      <c r="O41" s="30"/>
      <c r="P41" s="30"/>
      <c r="Q41" s="30"/>
    </row>
    <row r="42" spans="1:17">
      <c r="A42" s="50"/>
      <c r="B42" s="50"/>
      <c r="C42" s="50"/>
      <c r="D42" s="50"/>
      <c r="E42" s="50"/>
      <c r="F42" s="46" t="s">
        <v>4022</v>
      </c>
      <c r="G42" s="50">
        <f>SUM(G3:G41)</f>
        <v>28</v>
      </c>
      <c r="H42" s="50">
        <f>SUM(H3:H41)</f>
        <v>24</v>
      </c>
      <c r="I42" s="50"/>
      <c r="J42" s="50"/>
      <c r="K42" s="50"/>
      <c r="L42" s="50"/>
      <c r="M42" s="50"/>
      <c r="N42" s="50"/>
      <c r="O42" s="50"/>
      <c r="P42" s="50"/>
      <c r="Q42" s="50"/>
    </row>
    <row r="43" spans="1:17">
      <c r="A43" s="50"/>
      <c r="B43" s="50"/>
      <c r="C43" s="50"/>
      <c r="D43" s="50"/>
      <c r="E43" s="50"/>
      <c r="F43" s="46" t="s">
        <v>4023</v>
      </c>
      <c r="G43" s="50">
        <f>G42/A37</f>
        <v>2.8</v>
      </c>
      <c r="H43" s="50">
        <f>H42/A37</f>
        <v>2.4</v>
      </c>
      <c r="I43" s="50"/>
      <c r="J43" s="50"/>
      <c r="K43" s="50"/>
      <c r="L43" s="50"/>
      <c r="M43" s="50"/>
      <c r="N43" s="50"/>
      <c r="O43" s="50"/>
      <c r="P43" s="50"/>
      <c r="Q43" s="50"/>
    </row>
  </sheetData>
  <autoFilter ref="L1:L133" xr:uid="{A4F96EEF-4B00-4F7E-BB3A-E870BA8B3997}"/>
  <mergeCells count="3">
    <mergeCell ref="B1:F1"/>
    <mergeCell ref="G1:O1"/>
    <mergeCell ref="P1:Q1"/>
  </mergeCells>
  <conditionalFormatting sqref="I3:J3 I7:J7 I10:J10 I13:J13 K13:K16 I18:J18 I22:J22 I27:J27 K27:K31 I33:J33 K37:K40 I37:J37 K33:K35 K22:K25 K18:K20 K10:K11 K7:K8 I5:K5 K3:K4 K42:K1048576">
    <cfRule type="containsText" dxfId="602" priority="43" operator="containsText" text="Phrase">
      <formula>NOT(ISERROR(SEARCH("Phrase",I3)))</formula>
    </cfRule>
  </conditionalFormatting>
  <conditionalFormatting sqref="I7:J7 I10:J10 I13:J13 K13:K16 I18:J18 I22:J22 I27:J27 K27:K31 I33:J33 K37:K40 I37:J37 K33:K35 K22:K25 K18:K20 K10:K11 K7:K8 K3:K5 K42:K1048576">
    <cfRule type="containsText" dxfId="601" priority="41" operator="containsText" text="&lt;&lt;&lt;&lt;&lt; Mappings">
      <formula>NOT(ISERROR(SEARCH("&lt;&lt;&lt;&lt;&lt; Mappings",I3)))</formula>
    </cfRule>
    <cfRule type="containsText" dxfId="600" priority="42" operator="containsText" text="&gt;&gt;&gt;&gt;&gt; Mappings">
      <formula>NOT(ISERROR(SEARCH("&gt;&gt;&gt;&gt;&gt; Mappings",I3)))</formula>
    </cfRule>
  </conditionalFormatting>
  <conditionalFormatting sqref="K7:K8 K3:K5 K10:K11 K13:K16 K42:K1048576 K18:K20 K22:K25 K27:K31 K33:K35 K37:K40">
    <cfRule type="containsText" dxfId="599" priority="40" operator="containsText" text="Processing inter_">
      <formula>NOT(ISERROR(SEARCH("Processing inter_",K3)))</formula>
    </cfRule>
  </conditionalFormatting>
  <conditionalFormatting sqref="N2">
    <cfRule type="containsText" dxfId="598" priority="39" operator="containsText" text="MSH">
      <formula>NOT(ISERROR(SEARCH("MSH",N2)))</formula>
    </cfRule>
  </conditionalFormatting>
  <conditionalFormatting sqref="M2">
    <cfRule type="containsText" dxfId="597" priority="38" operator="containsText" text="Current (Electrical Current">
      <formula>NOT(ISERROR(SEARCH("Current (Electrical Current",M2)))</formula>
    </cfRule>
  </conditionalFormatting>
  <conditionalFormatting sqref="K6">
    <cfRule type="containsText" dxfId="596" priority="37" operator="containsText" text="Phrase">
      <formula>NOT(ISERROR(SEARCH("Phrase",K6)))</formula>
    </cfRule>
  </conditionalFormatting>
  <conditionalFormatting sqref="K6">
    <cfRule type="containsText" dxfId="595" priority="35" operator="containsText" text="&lt;&lt;&lt;&lt;&lt; Mappings">
      <formula>NOT(ISERROR(SEARCH("&lt;&lt;&lt;&lt;&lt; Mappings",K6)))</formula>
    </cfRule>
    <cfRule type="containsText" dxfId="594" priority="36" operator="containsText" text="&gt;&gt;&gt;&gt;&gt; Mappings">
      <formula>NOT(ISERROR(SEARCH("&gt;&gt;&gt;&gt;&gt; Mappings",K6)))</formula>
    </cfRule>
  </conditionalFormatting>
  <conditionalFormatting sqref="K6">
    <cfRule type="containsText" dxfId="593" priority="34" operator="containsText" text="Processing inter_">
      <formula>NOT(ISERROR(SEARCH("Processing inter_",K6)))</formula>
    </cfRule>
  </conditionalFormatting>
  <conditionalFormatting sqref="K9">
    <cfRule type="containsText" dxfId="592" priority="33" operator="containsText" text="Phrase">
      <formula>NOT(ISERROR(SEARCH("Phrase",K9)))</formula>
    </cfRule>
  </conditionalFormatting>
  <conditionalFormatting sqref="K9">
    <cfRule type="containsText" dxfId="591" priority="31" operator="containsText" text="&lt;&lt;&lt;&lt;&lt; Mappings">
      <formula>NOT(ISERROR(SEARCH("&lt;&lt;&lt;&lt;&lt; Mappings",K9)))</formula>
    </cfRule>
    <cfRule type="containsText" dxfId="590" priority="32" operator="containsText" text="&gt;&gt;&gt;&gt;&gt; Mappings">
      <formula>NOT(ISERROR(SEARCH("&gt;&gt;&gt;&gt;&gt; Mappings",K9)))</formula>
    </cfRule>
  </conditionalFormatting>
  <conditionalFormatting sqref="K9">
    <cfRule type="containsText" dxfId="589" priority="30" operator="containsText" text="Processing inter_">
      <formula>NOT(ISERROR(SEARCH("Processing inter_",K9)))</formula>
    </cfRule>
  </conditionalFormatting>
  <conditionalFormatting sqref="K12">
    <cfRule type="containsText" dxfId="588" priority="29" operator="containsText" text="Phrase">
      <formula>NOT(ISERROR(SEARCH("Phrase",K12)))</formula>
    </cfRule>
  </conditionalFormatting>
  <conditionalFormatting sqref="K12">
    <cfRule type="containsText" dxfId="587" priority="27" operator="containsText" text="&lt;&lt;&lt;&lt;&lt; Mappings">
      <formula>NOT(ISERROR(SEARCH("&lt;&lt;&lt;&lt;&lt; Mappings",K12)))</formula>
    </cfRule>
    <cfRule type="containsText" dxfId="586" priority="28" operator="containsText" text="&gt;&gt;&gt;&gt;&gt; Mappings">
      <formula>NOT(ISERROR(SEARCH("&gt;&gt;&gt;&gt;&gt; Mappings",K12)))</formula>
    </cfRule>
  </conditionalFormatting>
  <conditionalFormatting sqref="K12">
    <cfRule type="containsText" dxfId="585" priority="26" operator="containsText" text="Processing inter_">
      <formula>NOT(ISERROR(SEARCH("Processing inter_",K12)))</formula>
    </cfRule>
  </conditionalFormatting>
  <conditionalFormatting sqref="K17">
    <cfRule type="containsText" dxfId="584" priority="25" operator="containsText" text="Phrase">
      <formula>NOT(ISERROR(SEARCH("Phrase",K17)))</formula>
    </cfRule>
  </conditionalFormatting>
  <conditionalFormatting sqref="K17">
    <cfRule type="containsText" dxfId="583" priority="23" operator="containsText" text="&lt;&lt;&lt;&lt;&lt; Mappings">
      <formula>NOT(ISERROR(SEARCH("&lt;&lt;&lt;&lt;&lt; Mappings",K17)))</formula>
    </cfRule>
    <cfRule type="containsText" dxfId="582" priority="24" operator="containsText" text="&gt;&gt;&gt;&gt;&gt; Mappings">
      <formula>NOT(ISERROR(SEARCH("&gt;&gt;&gt;&gt;&gt; Mappings",K17)))</formula>
    </cfRule>
  </conditionalFormatting>
  <conditionalFormatting sqref="K17">
    <cfRule type="containsText" dxfId="581" priority="22" operator="containsText" text="Processing inter_">
      <formula>NOT(ISERROR(SEARCH("Processing inter_",K17)))</formula>
    </cfRule>
  </conditionalFormatting>
  <conditionalFormatting sqref="K21">
    <cfRule type="containsText" dxfId="580" priority="21" operator="containsText" text="Phrase">
      <formula>NOT(ISERROR(SEARCH("Phrase",K21)))</formula>
    </cfRule>
  </conditionalFormatting>
  <conditionalFormatting sqref="K21">
    <cfRule type="containsText" dxfId="579" priority="19" operator="containsText" text="&lt;&lt;&lt;&lt;&lt; Mappings">
      <formula>NOT(ISERROR(SEARCH("&lt;&lt;&lt;&lt;&lt; Mappings",K21)))</formula>
    </cfRule>
    <cfRule type="containsText" dxfId="578" priority="20" operator="containsText" text="&gt;&gt;&gt;&gt;&gt; Mappings">
      <formula>NOT(ISERROR(SEARCH("&gt;&gt;&gt;&gt;&gt; Mappings",K21)))</formula>
    </cfRule>
  </conditionalFormatting>
  <conditionalFormatting sqref="K21">
    <cfRule type="containsText" dxfId="577" priority="18" operator="containsText" text="Processing inter_">
      <formula>NOT(ISERROR(SEARCH("Processing inter_",K21)))</formula>
    </cfRule>
  </conditionalFormatting>
  <conditionalFormatting sqref="K26">
    <cfRule type="containsText" dxfId="576" priority="17" operator="containsText" text="Phrase">
      <formula>NOT(ISERROR(SEARCH("Phrase",K26)))</formula>
    </cfRule>
  </conditionalFormatting>
  <conditionalFormatting sqref="K26">
    <cfRule type="containsText" dxfId="575" priority="15" operator="containsText" text="&lt;&lt;&lt;&lt;&lt; Mappings">
      <formula>NOT(ISERROR(SEARCH("&lt;&lt;&lt;&lt;&lt; Mappings",K26)))</formula>
    </cfRule>
    <cfRule type="containsText" dxfId="574" priority="16" operator="containsText" text="&gt;&gt;&gt;&gt;&gt; Mappings">
      <formula>NOT(ISERROR(SEARCH("&gt;&gt;&gt;&gt;&gt; Mappings",K26)))</formula>
    </cfRule>
  </conditionalFormatting>
  <conditionalFormatting sqref="K26">
    <cfRule type="containsText" dxfId="573" priority="14" operator="containsText" text="Processing inter_">
      <formula>NOT(ISERROR(SEARCH("Processing inter_",K26)))</formula>
    </cfRule>
  </conditionalFormatting>
  <conditionalFormatting sqref="K32">
    <cfRule type="containsText" dxfId="572" priority="13" operator="containsText" text="Phrase">
      <formula>NOT(ISERROR(SEARCH("Phrase",K32)))</formula>
    </cfRule>
  </conditionalFormatting>
  <conditionalFormatting sqref="K32">
    <cfRule type="containsText" dxfId="571" priority="11" operator="containsText" text="&lt;&lt;&lt;&lt;&lt; Mappings">
      <formula>NOT(ISERROR(SEARCH("&lt;&lt;&lt;&lt;&lt; Mappings",K32)))</formula>
    </cfRule>
    <cfRule type="containsText" dxfId="570" priority="12" operator="containsText" text="&gt;&gt;&gt;&gt;&gt; Mappings">
      <formula>NOT(ISERROR(SEARCH("&gt;&gt;&gt;&gt;&gt; Mappings",K32)))</formula>
    </cfRule>
  </conditionalFormatting>
  <conditionalFormatting sqref="K32">
    <cfRule type="containsText" dxfId="569" priority="10" operator="containsText" text="Processing inter_">
      <formula>NOT(ISERROR(SEARCH("Processing inter_",K32)))</formula>
    </cfRule>
  </conditionalFormatting>
  <conditionalFormatting sqref="K36">
    <cfRule type="containsText" dxfId="568" priority="9" operator="containsText" text="Phrase">
      <formula>NOT(ISERROR(SEARCH("Phrase",K36)))</formula>
    </cfRule>
  </conditionalFormatting>
  <conditionalFormatting sqref="K36">
    <cfRule type="containsText" dxfId="567" priority="7" operator="containsText" text="&lt;&lt;&lt;&lt;&lt; Mappings">
      <formula>NOT(ISERROR(SEARCH("&lt;&lt;&lt;&lt;&lt; Mappings",K36)))</formula>
    </cfRule>
    <cfRule type="containsText" dxfId="566" priority="8" operator="containsText" text="&gt;&gt;&gt;&gt;&gt; Mappings">
      <formula>NOT(ISERROR(SEARCH("&gt;&gt;&gt;&gt;&gt; Mappings",K36)))</formula>
    </cfRule>
  </conditionalFormatting>
  <conditionalFormatting sqref="K36">
    <cfRule type="containsText" dxfId="565" priority="6" operator="containsText" text="Processing inter_">
      <formula>NOT(ISERROR(SEARCH("Processing inter_",K36)))</formula>
    </cfRule>
  </conditionalFormatting>
  <conditionalFormatting sqref="K41">
    <cfRule type="containsText" dxfId="564" priority="5" operator="containsText" text="Phrase">
      <formula>NOT(ISERROR(SEARCH("Phrase",K41)))</formula>
    </cfRule>
  </conditionalFormatting>
  <conditionalFormatting sqref="K41">
    <cfRule type="containsText" dxfId="563" priority="3" operator="containsText" text="&lt;&lt;&lt;&lt;&lt; Mappings">
      <formula>NOT(ISERROR(SEARCH("&lt;&lt;&lt;&lt;&lt; Mappings",K41)))</formula>
    </cfRule>
    <cfRule type="containsText" dxfId="562" priority="4" operator="containsText" text="&gt;&gt;&gt;&gt;&gt; Mappings">
      <formula>NOT(ISERROR(SEARCH("&gt;&gt;&gt;&gt;&gt; Mappings",K41)))</formula>
    </cfRule>
  </conditionalFormatting>
  <conditionalFormatting sqref="K41">
    <cfRule type="containsText" dxfId="561" priority="2" operator="containsText" text="Processing inter_">
      <formula>NOT(ISERROR(SEARCH("Processing inter_",K41)))</formula>
    </cfRule>
  </conditionalFormatting>
  <conditionalFormatting sqref="N1:N1048576">
    <cfRule type="containsText" dxfId="560" priority="1" operator="containsText" text="NCI">
      <formula>NOT(ISERROR(SEARCH("NCI",N1)))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CDB4-50EC-4226-A7D3-AFF92DDE0DB8}">
  <sheetPr>
    <tabColor theme="7" tint="0.59999389629810485"/>
  </sheetPr>
  <dimension ref="A1:BF215"/>
  <sheetViews>
    <sheetView zoomScale="90" zoomScaleNormal="90" workbookViewId="0">
      <pane ySplit="3" topLeftCell="A4" activePane="bottomLeft" state="frozen"/>
      <selection pane="bottomLeft" activeCell="B4" sqref="B4"/>
    </sheetView>
  </sheetViews>
  <sheetFormatPr defaultColWidth="9.140625" defaultRowHeight="12"/>
  <cols>
    <col min="1" max="1" width="4.140625" style="113" customWidth="1"/>
    <col min="2" max="2" width="20.85546875" style="231" customWidth="1"/>
    <col min="3" max="3" width="32.7109375" style="231" customWidth="1"/>
    <col min="4" max="4" width="16.7109375" style="231" customWidth="1"/>
    <col min="5" max="5" width="17.42578125" style="231" customWidth="1"/>
    <col min="6" max="6" width="26.140625" style="113" customWidth="1"/>
    <col min="7" max="7" width="17.85546875" style="113" customWidth="1"/>
    <col min="8" max="8" width="22.5703125" style="113" customWidth="1"/>
    <col min="9" max="9" width="17.42578125" style="113" customWidth="1"/>
    <col min="10" max="10" width="31.140625" style="113" customWidth="1"/>
    <col min="11" max="11" width="23.42578125" style="232" customWidth="1"/>
    <col min="12" max="15" width="28.85546875" style="113" customWidth="1"/>
    <col min="16" max="16" width="20.42578125" style="113" customWidth="1"/>
    <col min="17" max="17" width="62.5703125" style="113" customWidth="1"/>
    <col min="18" max="16384" width="9.140625" style="113"/>
  </cols>
  <sheetData>
    <row r="1" spans="1:58">
      <c r="A1" s="113" t="s">
        <v>5477</v>
      </c>
    </row>
    <row r="2" spans="1:58" ht="99" customHeight="1">
      <c r="A2" s="234"/>
      <c r="B2" s="958" t="s">
        <v>5535</v>
      </c>
      <c r="C2" s="959"/>
      <c r="D2" s="960" t="s">
        <v>1770</v>
      </c>
      <c r="E2" s="960"/>
      <c r="F2" s="960"/>
      <c r="G2" s="960"/>
      <c r="H2" s="960"/>
      <c r="I2" s="960"/>
      <c r="J2" s="960"/>
      <c r="K2" s="960"/>
      <c r="L2" s="960"/>
      <c r="M2" s="960"/>
      <c r="N2" s="960"/>
      <c r="O2" s="961"/>
      <c r="P2" s="954" t="s">
        <v>21</v>
      </c>
      <c r="Q2" s="955"/>
    </row>
    <row r="3" spans="1:58" s="231" customFormat="1" ht="36">
      <c r="A3" s="234" t="s">
        <v>1412</v>
      </c>
      <c r="B3" s="234" t="s">
        <v>4</v>
      </c>
      <c r="C3" s="234" t="s">
        <v>1208</v>
      </c>
      <c r="D3" s="235" t="s">
        <v>1927</v>
      </c>
      <c r="E3" s="235" t="s">
        <v>2316</v>
      </c>
      <c r="F3" s="235" t="s">
        <v>1620</v>
      </c>
      <c r="G3" s="235" t="s">
        <v>1621</v>
      </c>
      <c r="H3" s="235" t="s">
        <v>1552</v>
      </c>
      <c r="I3" s="235" t="s">
        <v>1224</v>
      </c>
      <c r="J3" s="235" t="s">
        <v>12</v>
      </c>
      <c r="K3" s="235" t="s">
        <v>12</v>
      </c>
      <c r="L3" s="235" t="s">
        <v>1622</v>
      </c>
      <c r="M3" s="235" t="s">
        <v>1644</v>
      </c>
      <c r="N3" s="235" t="s">
        <v>433</v>
      </c>
      <c r="O3" s="235" t="s">
        <v>1644</v>
      </c>
      <c r="P3" s="956"/>
      <c r="Q3" s="957"/>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row>
    <row r="4" spans="1:58" s="226" customFormat="1" ht="15.75" customHeight="1">
      <c r="A4" s="759">
        <v>1</v>
      </c>
      <c r="B4" s="759" t="s">
        <v>1708</v>
      </c>
      <c r="C4" s="759" t="s">
        <v>1559</v>
      </c>
      <c r="D4" s="759">
        <v>6</v>
      </c>
      <c r="E4" s="759">
        <v>4</v>
      </c>
      <c r="F4" s="155" t="s">
        <v>1569</v>
      </c>
      <c r="G4" s="155">
        <v>788</v>
      </c>
      <c r="H4" s="155" t="s">
        <v>1623</v>
      </c>
      <c r="I4" s="155" t="s">
        <v>1359</v>
      </c>
      <c r="J4" s="155" t="str">
        <f>+CONCATENATE(G4, " ", H4, "(", I4, ")")</f>
        <v>788 Clinical Events (C2827664)</v>
      </c>
      <c r="K4" s="155" t="s">
        <v>1714</v>
      </c>
      <c r="L4" s="155" t="s">
        <v>1601</v>
      </c>
      <c r="M4" s="155" t="str">
        <f>CONCATENATE(H4, " (", I4, ")")</f>
        <v>Clinical Events  (C2827664)</v>
      </c>
      <c r="N4" s="155" t="s">
        <v>1695</v>
      </c>
      <c r="O4" s="155" t="s">
        <v>1645</v>
      </c>
      <c r="P4" s="155" t="s">
        <v>1416</v>
      </c>
      <c r="Q4" s="155" t="s">
        <v>33</v>
      </c>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row>
    <row r="5" spans="1:58" s="226" customFormat="1" ht="25.5">
      <c r="A5" s="759"/>
      <c r="B5" s="759"/>
      <c r="C5" s="759"/>
      <c r="D5" s="759"/>
      <c r="E5" s="759"/>
      <c r="F5" s="155"/>
      <c r="G5" s="155"/>
      <c r="H5" s="155"/>
      <c r="I5" s="155"/>
      <c r="J5" s="155" t="str">
        <f t="shared" ref="J5:J65" si="0">+CONCATENATE(G5, " ", H5, "(", I5, ")")</f>
        <v xml:space="preserve"> ()</v>
      </c>
      <c r="K5" s="155" t="s">
        <v>1715</v>
      </c>
      <c r="L5" s="155"/>
      <c r="M5" s="155"/>
      <c r="N5" s="155" t="s">
        <v>1694</v>
      </c>
      <c r="O5" s="155" t="s">
        <v>1387</v>
      </c>
      <c r="P5" s="155" t="s">
        <v>1417</v>
      </c>
      <c r="Q5" s="155" t="s">
        <v>1664</v>
      </c>
      <c r="R5" s="113" t="s">
        <v>1697</v>
      </c>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row>
    <row r="6" spans="1:58" s="226" customFormat="1" ht="12.75">
      <c r="A6" s="759"/>
      <c r="B6" s="759"/>
      <c r="C6" s="759"/>
      <c r="D6" s="759"/>
      <c r="E6" s="759"/>
      <c r="F6" s="155"/>
      <c r="G6" s="155"/>
      <c r="H6" s="155"/>
      <c r="I6" s="155"/>
      <c r="J6" s="155" t="str">
        <f t="shared" si="0"/>
        <v xml:space="preserve"> ()</v>
      </c>
      <c r="K6" s="155"/>
      <c r="L6" s="155"/>
      <c r="M6" s="155"/>
      <c r="N6" s="155" t="s">
        <v>1694</v>
      </c>
      <c r="O6" s="155" t="s">
        <v>1387</v>
      </c>
      <c r="P6" s="155" t="s">
        <v>1073</v>
      </c>
      <c r="Q6" s="155" t="s">
        <v>182</v>
      </c>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row>
    <row r="7" spans="1:58" s="227" customFormat="1" ht="25.5">
      <c r="A7" s="759"/>
      <c r="B7" s="759"/>
      <c r="C7" s="759"/>
      <c r="D7" s="759"/>
      <c r="E7" s="759"/>
      <c r="F7" s="155"/>
      <c r="G7" s="155">
        <v>616</v>
      </c>
      <c r="H7" s="155" t="s">
        <v>1624</v>
      </c>
      <c r="I7" s="155" t="s">
        <v>1363</v>
      </c>
      <c r="J7" s="155" t="str">
        <f t="shared" si="0"/>
        <v>616 Monitoring (C1283169)</v>
      </c>
      <c r="K7" s="155" t="s">
        <v>1719</v>
      </c>
      <c r="L7" s="155" t="s">
        <v>1602</v>
      </c>
      <c r="M7" s="155" t="str">
        <f>CONCATENATE(H7, " (", I7, ")")</f>
        <v>Monitoring  (C1283169)</v>
      </c>
      <c r="N7" s="155" t="s">
        <v>1695</v>
      </c>
      <c r="O7" s="155" t="s">
        <v>1646</v>
      </c>
      <c r="P7" s="155" t="s">
        <v>1416</v>
      </c>
      <c r="Q7" s="155" t="s">
        <v>151</v>
      </c>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row>
    <row r="8" spans="1:58" s="227" customFormat="1" ht="12.75">
      <c r="A8" s="759"/>
      <c r="B8" s="759"/>
      <c r="C8" s="759"/>
      <c r="D8" s="759"/>
      <c r="E8" s="759"/>
      <c r="F8" s="155"/>
      <c r="G8" s="155"/>
      <c r="H8" s="155"/>
      <c r="I8" s="155"/>
      <c r="J8" s="155" t="str">
        <f t="shared" si="0"/>
        <v xml:space="preserve"> ()</v>
      </c>
      <c r="K8" s="155" t="s">
        <v>1716</v>
      </c>
      <c r="L8" s="155"/>
      <c r="M8" s="155"/>
      <c r="N8" s="155" t="s">
        <v>1694</v>
      </c>
      <c r="O8" s="233"/>
      <c r="P8" s="155" t="s">
        <v>1417</v>
      </c>
      <c r="Q8" s="155" t="s">
        <v>1665</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row>
    <row r="9" spans="1:58" s="227" customFormat="1" ht="12.75">
      <c r="A9" s="759"/>
      <c r="B9" s="759"/>
      <c r="C9" s="759"/>
      <c r="D9" s="759"/>
      <c r="E9" s="759"/>
      <c r="F9" s="155"/>
      <c r="G9" s="155"/>
      <c r="H9" s="155"/>
      <c r="I9" s="155"/>
      <c r="J9" s="155" t="str">
        <f t="shared" si="0"/>
        <v xml:space="preserve"> ()</v>
      </c>
      <c r="K9" s="155"/>
      <c r="L9" s="155"/>
      <c r="M9" s="155"/>
      <c r="N9" s="155" t="s">
        <v>1694</v>
      </c>
      <c r="O9" s="155"/>
      <c r="P9" s="155" t="s">
        <v>1073</v>
      </c>
      <c r="Q9" s="155" t="s">
        <v>151</v>
      </c>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row>
    <row r="10" spans="1:58" ht="27" customHeight="1">
      <c r="A10" s="759"/>
      <c r="B10" s="759"/>
      <c r="C10" s="759"/>
      <c r="D10" s="759"/>
      <c r="E10" s="759"/>
      <c r="F10" s="155"/>
      <c r="G10" s="804">
        <v>667</v>
      </c>
      <c r="H10" s="804" t="s">
        <v>1625</v>
      </c>
      <c r="I10" s="804" t="s">
        <v>1578</v>
      </c>
      <c r="J10" s="804" t="str">
        <f t="shared" si="0"/>
        <v>667 Lab Test (C0022885)</v>
      </c>
      <c r="K10" s="804" t="s">
        <v>1720</v>
      </c>
      <c r="L10" s="804" t="s">
        <v>1603</v>
      </c>
      <c r="M10" s="804" t="str">
        <f>CONCATENATE(H10, " (", I10, ")")</f>
        <v>Lab Test  (C0022885)</v>
      </c>
      <c r="N10" s="804" t="s">
        <v>1695</v>
      </c>
      <c r="O10" s="804" t="s">
        <v>1647</v>
      </c>
      <c r="P10" s="804" t="s">
        <v>1416</v>
      </c>
      <c r="Q10" s="155" t="s">
        <v>548</v>
      </c>
    </row>
    <row r="11" spans="1:58" ht="25.5">
      <c r="A11" s="759"/>
      <c r="B11" s="759"/>
      <c r="C11" s="759"/>
      <c r="D11" s="759"/>
      <c r="E11" s="759"/>
      <c r="F11" s="155"/>
      <c r="G11" s="155"/>
      <c r="H11" s="155"/>
      <c r="I11" s="155"/>
      <c r="J11" s="155" t="str">
        <f t="shared" si="0"/>
        <v xml:space="preserve"> ()</v>
      </c>
      <c r="K11" s="155" t="s">
        <v>1717</v>
      </c>
      <c r="L11" s="155"/>
      <c r="M11" s="155"/>
      <c r="N11" s="155" t="s">
        <v>1694</v>
      </c>
      <c r="O11" s="155" t="s">
        <v>3085</v>
      </c>
      <c r="P11" s="155" t="s">
        <v>1417</v>
      </c>
      <c r="Q11" s="155" t="s">
        <v>3084</v>
      </c>
    </row>
    <row r="12" spans="1:58" ht="25.5">
      <c r="A12" s="759"/>
      <c r="B12" s="759"/>
      <c r="C12" s="759"/>
      <c r="D12" s="759"/>
      <c r="E12" s="759"/>
      <c r="F12" s="155"/>
      <c r="G12" s="155"/>
      <c r="H12" s="155"/>
      <c r="I12" s="155"/>
      <c r="J12" s="155" t="str">
        <f t="shared" si="0"/>
        <v xml:space="preserve"> ()</v>
      </c>
      <c r="K12" s="155"/>
      <c r="L12" s="155"/>
      <c r="M12" s="155"/>
      <c r="N12" s="155" t="s">
        <v>1694</v>
      </c>
      <c r="O12" s="155"/>
      <c r="P12" s="155" t="s">
        <v>1073</v>
      </c>
      <c r="Q12" s="155" t="s">
        <v>548</v>
      </c>
    </row>
    <row r="13" spans="1:58" ht="25.5">
      <c r="A13" s="759"/>
      <c r="B13" s="759"/>
      <c r="C13" s="759"/>
      <c r="D13" s="759"/>
      <c r="E13" s="759"/>
      <c r="F13" s="155"/>
      <c r="G13" s="804">
        <v>616</v>
      </c>
      <c r="H13" s="804" t="s">
        <v>1626</v>
      </c>
      <c r="I13" s="804" t="s">
        <v>1579</v>
      </c>
      <c r="J13" s="804" t="str">
        <f t="shared" si="0"/>
        <v>616 Result (C2825142)</v>
      </c>
      <c r="K13" s="804" t="s">
        <v>1721</v>
      </c>
      <c r="L13" s="804" t="s">
        <v>1604</v>
      </c>
      <c r="M13" s="804" t="str">
        <f>CONCATENATE(H13, " (", I13, ")")</f>
        <v>Result  (C2825142)</v>
      </c>
      <c r="N13" s="804" t="s">
        <v>1695</v>
      </c>
      <c r="O13" s="804" t="s">
        <v>1648</v>
      </c>
      <c r="P13" s="804" t="s">
        <v>1416</v>
      </c>
      <c r="Q13" s="155" t="s">
        <v>70</v>
      </c>
    </row>
    <row r="14" spans="1:58" ht="25.5">
      <c r="A14" s="759"/>
      <c r="B14" s="759"/>
      <c r="C14" s="759"/>
      <c r="D14" s="759"/>
      <c r="E14" s="759"/>
      <c r="F14" s="155"/>
      <c r="G14" s="155"/>
      <c r="H14" s="155"/>
      <c r="I14" s="155"/>
      <c r="J14" s="155" t="str">
        <f t="shared" si="0"/>
        <v xml:space="preserve"> ()</v>
      </c>
      <c r="K14" s="155" t="s">
        <v>1722</v>
      </c>
      <c r="L14" s="155"/>
      <c r="M14" s="155"/>
      <c r="N14" s="155" t="s">
        <v>1694</v>
      </c>
      <c r="O14" s="155" t="s">
        <v>3083</v>
      </c>
      <c r="P14" s="155"/>
      <c r="Q14" s="155" t="s">
        <v>3082</v>
      </c>
    </row>
    <row r="15" spans="1:58" ht="12.75">
      <c r="A15" s="759"/>
      <c r="B15" s="759"/>
      <c r="C15" s="759"/>
      <c r="D15" s="759"/>
      <c r="E15" s="759"/>
      <c r="F15" s="155"/>
      <c r="G15" s="155"/>
      <c r="H15" s="155"/>
      <c r="I15" s="155"/>
      <c r="J15" s="155" t="str">
        <f t="shared" si="0"/>
        <v xml:space="preserve"> ()</v>
      </c>
      <c r="K15" s="155"/>
      <c r="L15" s="155"/>
      <c r="M15" s="155"/>
      <c r="N15" s="155" t="s">
        <v>1694</v>
      </c>
      <c r="O15" s="155"/>
      <c r="P15" s="155"/>
      <c r="Q15" s="155"/>
    </row>
    <row r="16" spans="1:58" ht="38.25">
      <c r="A16" s="759"/>
      <c r="B16" s="759"/>
      <c r="C16" s="759"/>
      <c r="D16" s="759"/>
      <c r="E16" s="759"/>
      <c r="F16" s="155"/>
      <c r="G16" s="155">
        <v>616</v>
      </c>
      <c r="H16" s="155" t="s">
        <v>1627</v>
      </c>
      <c r="I16" s="155" t="s">
        <v>1361</v>
      </c>
      <c r="J16" s="155" t="str">
        <f t="shared" si="0"/>
        <v>616 DATE (C0011008)</v>
      </c>
      <c r="K16" s="155" t="s">
        <v>1723</v>
      </c>
      <c r="L16" s="155" t="s">
        <v>1605</v>
      </c>
      <c r="M16" s="155" t="str">
        <f>CONCATENATE(H16, " (", I16, ")")</f>
        <v>DATE  (C0011008)</v>
      </c>
      <c r="N16" s="155" t="s">
        <v>1695</v>
      </c>
      <c r="O16" s="155" t="s">
        <v>1649</v>
      </c>
      <c r="P16" s="155" t="s">
        <v>1416</v>
      </c>
      <c r="Q16" s="155" t="s">
        <v>73</v>
      </c>
    </row>
    <row r="17" spans="1:58" ht="12.75">
      <c r="A17" s="759"/>
      <c r="B17" s="759"/>
      <c r="C17" s="759"/>
      <c r="D17" s="759"/>
      <c r="E17" s="759"/>
      <c r="F17" s="155"/>
      <c r="G17" s="155"/>
      <c r="H17" s="155"/>
      <c r="I17" s="155"/>
      <c r="J17" s="155" t="str">
        <f t="shared" si="0"/>
        <v xml:space="preserve"> ()</v>
      </c>
      <c r="K17" s="155" t="s">
        <v>1718</v>
      </c>
      <c r="L17" s="155"/>
      <c r="M17" s="155"/>
      <c r="N17" s="155" t="s">
        <v>1694</v>
      </c>
      <c r="O17" s="233"/>
      <c r="P17" s="155" t="s">
        <v>1417</v>
      </c>
      <c r="Q17" s="155" t="s">
        <v>1671</v>
      </c>
    </row>
    <row r="18" spans="1:58" ht="12.75">
      <c r="A18" s="759"/>
      <c r="B18" s="759"/>
      <c r="C18" s="759"/>
      <c r="D18" s="759"/>
      <c r="E18" s="759"/>
      <c r="F18" s="155"/>
      <c r="G18" s="155"/>
      <c r="H18" s="155"/>
      <c r="I18" s="155"/>
      <c r="J18" s="155" t="str">
        <f t="shared" si="0"/>
        <v xml:space="preserve"> ()</v>
      </c>
      <c r="K18" s="155"/>
      <c r="L18" s="155"/>
      <c r="M18" s="155"/>
      <c r="N18" s="155" t="s">
        <v>1694</v>
      </c>
      <c r="O18" s="155"/>
      <c r="P18" s="155" t="s">
        <v>1073</v>
      </c>
      <c r="Q18" s="155" t="s">
        <v>73</v>
      </c>
    </row>
    <row r="19" spans="1:58" ht="25.5">
      <c r="A19" s="759"/>
      <c r="B19" s="759"/>
      <c r="C19" s="759"/>
      <c r="D19" s="759"/>
      <c r="E19" s="759"/>
      <c r="F19" s="155"/>
      <c r="G19" s="155">
        <v>651</v>
      </c>
      <c r="H19" s="155" t="s">
        <v>1595</v>
      </c>
      <c r="I19" s="155" t="s">
        <v>1580</v>
      </c>
      <c r="J19" s="155" t="str">
        <f t="shared" si="0"/>
        <v>651 laboratory results (C1254595)</v>
      </c>
      <c r="K19" s="155" t="s">
        <v>1724</v>
      </c>
      <c r="L19" s="155" t="s">
        <v>1606</v>
      </c>
      <c r="M19" s="155" t="str">
        <f>CONCATENATE(H19, " (", I19, ")")</f>
        <v>laboratory results  (C1254595)</v>
      </c>
      <c r="N19" s="155" t="s">
        <v>1695</v>
      </c>
      <c r="O19" s="155" t="s">
        <v>1650</v>
      </c>
      <c r="P19" s="155" t="s">
        <v>1416</v>
      </c>
      <c r="Q19" s="155" t="s">
        <v>1283</v>
      </c>
    </row>
    <row r="20" spans="1:58" ht="25.5">
      <c r="A20" s="759"/>
      <c r="B20" s="759"/>
      <c r="C20" s="759"/>
      <c r="D20" s="759"/>
      <c r="E20" s="759"/>
      <c r="F20" s="155"/>
      <c r="G20" s="155"/>
      <c r="H20" s="155"/>
      <c r="I20" s="155" t="s">
        <v>1418</v>
      </c>
      <c r="J20" s="155" t="str">
        <f t="shared" si="0"/>
        <v xml:space="preserve"> ( )</v>
      </c>
      <c r="K20" s="155" t="s">
        <v>1725</v>
      </c>
      <c r="L20" s="155"/>
      <c r="M20" s="155" t="str">
        <f>CONCATENATE(H20, " (", I20, ")")</f>
        <v xml:space="preserve"> ( )</v>
      </c>
      <c r="N20" s="155" t="s">
        <v>1694</v>
      </c>
      <c r="O20" s="233"/>
      <c r="P20" s="155" t="s">
        <v>1417</v>
      </c>
      <c r="Q20" s="155" t="s">
        <v>1672</v>
      </c>
    </row>
    <row r="21" spans="1:58" ht="12.75">
      <c r="A21" s="759"/>
      <c r="B21" s="759"/>
      <c r="C21" s="759"/>
      <c r="D21" s="759"/>
      <c r="E21" s="759"/>
      <c r="F21" s="155"/>
      <c r="G21" s="155"/>
      <c r="H21" s="155"/>
      <c r="I21" s="155" t="s">
        <v>1418</v>
      </c>
      <c r="J21" s="155" t="str">
        <f t="shared" si="0"/>
        <v xml:space="preserve"> ( )</v>
      </c>
      <c r="K21" s="155"/>
      <c r="L21" s="155"/>
      <c r="M21" s="155" t="str">
        <f>CONCATENATE(H21, " (", I21, ")")</f>
        <v xml:space="preserve"> ( )</v>
      </c>
      <c r="N21" s="155" t="s">
        <v>1694</v>
      </c>
      <c r="O21" s="155"/>
      <c r="P21" s="155" t="s">
        <v>1073</v>
      </c>
      <c r="Q21" s="155" t="s">
        <v>1283</v>
      </c>
    </row>
    <row r="22" spans="1:58" ht="12.75">
      <c r="A22" s="763"/>
      <c r="B22" s="764"/>
      <c r="C22" s="764"/>
      <c r="D22" s="764"/>
      <c r="E22" s="764"/>
      <c r="F22" s="512"/>
      <c r="G22" s="512"/>
      <c r="H22" s="512"/>
      <c r="I22" s="512"/>
      <c r="J22" s="153" t="str">
        <f t="shared" si="0"/>
        <v xml:space="preserve"> ()</v>
      </c>
      <c r="K22" s="765"/>
      <c r="L22" s="512"/>
      <c r="M22" s="512"/>
      <c r="N22" s="512"/>
      <c r="O22" s="512"/>
      <c r="P22" s="512"/>
      <c r="Q22" s="512"/>
    </row>
    <row r="23" spans="1:58" s="226" customFormat="1" ht="25.5">
      <c r="A23" s="759">
        <v>2</v>
      </c>
      <c r="B23" s="759" t="s">
        <v>1708</v>
      </c>
      <c r="C23" s="759" t="s">
        <v>1560</v>
      </c>
      <c r="D23" s="759">
        <v>5</v>
      </c>
      <c r="E23" s="759">
        <v>4</v>
      </c>
      <c r="F23" s="155" t="s">
        <v>1570</v>
      </c>
      <c r="G23" s="155">
        <v>799</v>
      </c>
      <c r="H23" s="155" t="s">
        <v>1623</v>
      </c>
      <c r="I23" s="155" t="s">
        <v>1359</v>
      </c>
      <c r="J23" s="155" t="str">
        <f t="shared" si="0"/>
        <v>799 Clinical Events (C2827664)</v>
      </c>
      <c r="K23" s="155" t="s">
        <v>1726</v>
      </c>
      <c r="L23" s="155" t="s">
        <v>1601</v>
      </c>
      <c r="M23" s="155" t="str">
        <f>CONCATENATE(H23, " (", I23, ")")</f>
        <v>Clinical Events  (C2827664)</v>
      </c>
      <c r="N23" s="155" t="s">
        <v>1695</v>
      </c>
      <c r="O23" s="155" t="s">
        <v>1645</v>
      </c>
      <c r="P23" s="155" t="s">
        <v>1416</v>
      </c>
      <c r="Q23" s="155" t="s">
        <v>33</v>
      </c>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row>
    <row r="24" spans="1:58" s="226" customFormat="1" ht="25.5">
      <c r="A24" s="759"/>
      <c r="B24" s="759"/>
      <c r="C24" s="759"/>
      <c r="D24" s="759"/>
      <c r="E24" s="759"/>
      <c r="F24" s="155"/>
      <c r="G24" s="155"/>
      <c r="H24" s="155"/>
      <c r="I24" s="155"/>
      <c r="J24" s="155" t="str">
        <f t="shared" si="0"/>
        <v xml:space="preserve"> ()</v>
      </c>
      <c r="K24" s="155" t="s">
        <v>1715</v>
      </c>
      <c r="L24" s="155"/>
      <c r="M24" s="155"/>
      <c r="N24" s="155" t="s">
        <v>1694</v>
      </c>
      <c r="O24" s="233"/>
      <c r="P24" s="155" t="s">
        <v>1417</v>
      </c>
      <c r="Q24" s="155" t="s">
        <v>1664</v>
      </c>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row>
    <row r="25" spans="1:58" s="226" customFormat="1" ht="12.75">
      <c r="A25" s="759"/>
      <c r="B25" s="759"/>
      <c r="C25" s="759"/>
      <c r="D25" s="759"/>
      <c r="E25" s="759"/>
      <c r="F25" s="155"/>
      <c r="G25" s="155"/>
      <c r="H25" s="155"/>
      <c r="I25" s="155"/>
      <c r="J25" s="155" t="str">
        <f t="shared" si="0"/>
        <v xml:space="preserve"> ()</v>
      </c>
      <c r="K25" s="155"/>
      <c r="L25" s="155"/>
      <c r="M25" s="155"/>
      <c r="N25" s="155" t="s">
        <v>1694</v>
      </c>
      <c r="O25" s="155" t="s">
        <v>1387</v>
      </c>
      <c r="P25" s="155" t="s">
        <v>1073</v>
      </c>
      <c r="Q25" s="155" t="s">
        <v>182</v>
      </c>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row>
    <row r="26" spans="1:58" s="227" customFormat="1" ht="25.5">
      <c r="A26" s="759"/>
      <c r="B26" s="759"/>
      <c r="C26" s="759"/>
      <c r="D26" s="759"/>
      <c r="E26" s="759"/>
      <c r="F26" s="155"/>
      <c r="G26" s="155">
        <v>621</v>
      </c>
      <c r="H26" s="155" t="s">
        <v>1624</v>
      </c>
      <c r="I26" s="155" t="s">
        <v>1363</v>
      </c>
      <c r="J26" s="155" t="str">
        <f t="shared" si="0"/>
        <v>621 Monitoring (C1283169)</v>
      </c>
      <c r="K26" s="155" t="s">
        <v>1727</v>
      </c>
      <c r="L26" s="155" t="s">
        <v>1602</v>
      </c>
      <c r="M26" s="155" t="str">
        <f>CONCATENATE(H26, " (", I26, ")")</f>
        <v>Monitoring  (C1283169)</v>
      </c>
      <c r="N26" s="155" t="s">
        <v>1695</v>
      </c>
      <c r="O26" s="155" t="s">
        <v>1646</v>
      </c>
      <c r="P26" s="155" t="s">
        <v>1416</v>
      </c>
      <c r="Q26" s="155" t="s">
        <v>151</v>
      </c>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row>
    <row r="27" spans="1:58" s="227" customFormat="1" ht="12.75">
      <c r="A27" s="759"/>
      <c r="B27" s="759"/>
      <c r="C27" s="759"/>
      <c r="D27" s="759"/>
      <c r="E27" s="759"/>
      <c r="F27" s="155"/>
      <c r="G27" s="155"/>
      <c r="H27" s="155"/>
      <c r="I27" s="155"/>
      <c r="J27" s="155" t="str">
        <f t="shared" si="0"/>
        <v xml:space="preserve"> ()</v>
      </c>
      <c r="K27" s="155" t="s">
        <v>1716</v>
      </c>
      <c r="L27" s="155"/>
      <c r="M27" s="155"/>
      <c r="N27" s="155" t="s">
        <v>1694</v>
      </c>
      <c r="O27" s="233" t="s">
        <v>3059</v>
      </c>
      <c r="P27" s="155" t="s">
        <v>1417</v>
      </c>
      <c r="Q27" s="155" t="s">
        <v>3058</v>
      </c>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row>
    <row r="28" spans="1:58" s="227" customFormat="1" ht="12.75">
      <c r="A28" s="759"/>
      <c r="B28" s="759"/>
      <c r="C28" s="759"/>
      <c r="D28" s="759"/>
      <c r="E28" s="759"/>
      <c r="F28" s="155"/>
      <c r="G28" s="155"/>
      <c r="H28" s="155"/>
      <c r="I28" s="155"/>
      <c r="J28" s="155" t="str">
        <f t="shared" si="0"/>
        <v xml:space="preserve"> ()</v>
      </c>
      <c r="K28" s="155"/>
      <c r="L28" s="155"/>
      <c r="M28" s="155"/>
      <c r="N28" s="155" t="s">
        <v>1694</v>
      </c>
      <c r="O28" s="155"/>
      <c r="P28" s="155" t="s">
        <v>1073</v>
      </c>
      <c r="Q28" s="155" t="s">
        <v>151</v>
      </c>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row>
    <row r="29" spans="1:58" s="228" customFormat="1" ht="25.5">
      <c r="A29" s="759"/>
      <c r="B29" s="759"/>
      <c r="C29" s="759"/>
      <c r="D29" s="759"/>
      <c r="E29" s="759"/>
      <c r="F29" s="155"/>
      <c r="G29" s="155">
        <v>621</v>
      </c>
      <c r="H29" s="155" t="s">
        <v>1596</v>
      </c>
      <c r="I29" s="155" t="s">
        <v>1581</v>
      </c>
      <c r="J29" s="155" t="str">
        <f t="shared" si="0"/>
        <v>621 Metabolomics (C1328813)</v>
      </c>
      <c r="K29" s="155" t="s">
        <v>1728</v>
      </c>
      <c r="L29" s="155" t="s">
        <v>1607</v>
      </c>
      <c r="M29" s="155" t="str">
        <f>CONCATENATE(H29, " (", I29, ")")</f>
        <v>Metabolomics  (C1328813)</v>
      </c>
      <c r="N29" s="155" t="s">
        <v>1695</v>
      </c>
      <c r="O29" s="155" t="s">
        <v>1651</v>
      </c>
      <c r="P29" s="155" t="s">
        <v>1416</v>
      </c>
      <c r="Q29" s="155" t="s">
        <v>156</v>
      </c>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row>
    <row r="30" spans="1:58" s="228" customFormat="1" ht="25.5">
      <c r="A30" s="759"/>
      <c r="B30" s="759"/>
      <c r="C30" s="759"/>
      <c r="D30" s="759"/>
      <c r="E30" s="759"/>
      <c r="F30" s="155"/>
      <c r="G30" s="155"/>
      <c r="H30" s="155"/>
      <c r="I30" s="155"/>
      <c r="J30" s="155" t="str">
        <f t="shared" si="0"/>
        <v xml:space="preserve"> ()</v>
      </c>
      <c r="K30" s="155" t="s">
        <v>1729</v>
      </c>
      <c r="L30" s="155"/>
      <c r="M30" s="155"/>
      <c r="N30" s="155" t="s">
        <v>1694</v>
      </c>
      <c r="O30" s="233"/>
      <c r="P30" s="155" t="s">
        <v>1417</v>
      </c>
      <c r="Q30" s="155" t="s">
        <v>1666</v>
      </c>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row>
    <row r="31" spans="1:58" s="228" customFormat="1" ht="25.5">
      <c r="A31" s="759"/>
      <c r="B31" s="759"/>
      <c r="C31" s="759"/>
      <c r="D31" s="759"/>
      <c r="E31" s="759"/>
      <c r="F31" s="155"/>
      <c r="G31" s="155"/>
      <c r="H31" s="155"/>
      <c r="I31" s="155"/>
      <c r="J31" s="155" t="str">
        <f t="shared" si="0"/>
        <v xml:space="preserve"> ()</v>
      </c>
      <c r="K31" s="155"/>
      <c r="L31" s="155"/>
      <c r="M31" s="155"/>
      <c r="N31" s="155" t="s">
        <v>1694</v>
      </c>
      <c r="O31" s="155" t="s">
        <v>1684</v>
      </c>
      <c r="P31" s="155" t="s">
        <v>1073</v>
      </c>
      <c r="Q31" s="155" t="s">
        <v>156</v>
      </c>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row>
    <row r="32" spans="1:58" s="229" customFormat="1" ht="25.5">
      <c r="A32" s="759"/>
      <c r="B32" s="759"/>
      <c r="C32" s="759"/>
      <c r="D32" s="759"/>
      <c r="E32" s="759"/>
      <c r="F32" s="155"/>
      <c r="G32" s="155">
        <v>621</v>
      </c>
      <c r="H32" s="155" t="s">
        <v>1628</v>
      </c>
      <c r="I32" s="155" t="s">
        <v>1582</v>
      </c>
      <c r="J32" s="155" t="str">
        <f t="shared" si="0"/>
        <v>621 Platform (C1710360)</v>
      </c>
      <c r="K32" s="155" t="s">
        <v>1730</v>
      </c>
      <c r="L32" s="155" t="s">
        <v>1608</v>
      </c>
      <c r="M32" s="155" t="str">
        <f>CONCATENATE(H32, " (", I32, ")")</f>
        <v>Platform  (C1710360)</v>
      </c>
      <c r="N32" s="155" t="s">
        <v>1695</v>
      </c>
      <c r="O32" s="155" t="s">
        <v>1652</v>
      </c>
      <c r="P32" s="155" t="s">
        <v>1416</v>
      </c>
      <c r="Q32" s="155" t="s">
        <v>33</v>
      </c>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row>
    <row r="33" spans="1:58" s="229" customFormat="1" ht="25.5">
      <c r="A33" s="759"/>
      <c r="B33" s="759"/>
      <c r="C33" s="759"/>
      <c r="D33" s="759"/>
      <c r="E33" s="759"/>
      <c r="F33" s="155"/>
      <c r="G33" s="155"/>
      <c r="H33" s="155"/>
      <c r="I33" s="155"/>
      <c r="J33" s="155" t="str">
        <f t="shared" si="0"/>
        <v xml:space="preserve"> ()</v>
      </c>
      <c r="K33" s="155" t="s">
        <v>1731</v>
      </c>
      <c r="L33" s="155"/>
      <c r="M33" s="155"/>
      <c r="N33" s="155" t="s">
        <v>1694</v>
      </c>
      <c r="O33" s="233"/>
      <c r="P33" s="155" t="s">
        <v>1417</v>
      </c>
      <c r="Q33" s="155" t="s">
        <v>1667</v>
      </c>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row>
    <row r="34" spans="1:58" s="229" customFormat="1" ht="25.5">
      <c r="A34" s="759"/>
      <c r="B34" s="759"/>
      <c r="C34" s="759"/>
      <c r="D34" s="759"/>
      <c r="E34" s="759"/>
      <c r="F34" s="155"/>
      <c r="G34" s="155"/>
      <c r="H34" s="155"/>
      <c r="I34" s="155"/>
      <c r="J34" s="155" t="str">
        <f t="shared" si="0"/>
        <v xml:space="preserve"> ()</v>
      </c>
      <c r="K34" s="155"/>
      <c r="L34" s="155"/>
      <c r="M34" s="155"/>
      <c r="N34" s="155" t="s">
        <v>1694</v>
      </c>
      <c r="O34" s="155" t="s">
        <v>1685</v>
      </c>
      <c r="P34" s="155" t="s">
        <v>1073</v>
      </c>
      <c r="Q34" s="155" t="s">
        <v>160</v>
      </c>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row>
    <row r="35" spans="1:58" ht="25.5">
      <c r="A35" s="759"/>
      <c r="B35" s="759"/>
      <c r="C35" s="759"/>
      <c r="D35" s="759"/>
      <c r="E35" s="759"/>
      <c r="F35" s="155"/>
      <c r="G35" s="804">
        <v>621</v>
      </c>
      <c r="H35" s="804" t="s">
        <v>1629</v>
      </c>
      <c r="I35" s="804" t="s">
        <v>1583</v>
      </c>
      <c r="J35" s="804" t="str">
        <f t="shared" si="0"/>
        <v>621 Instrumentation (C0348000)</v>
      </c>
      <c r="K35" s="804" t="s">
        <v>1732</v>
      </c>
      <c r="L35" s="804" t="s">
        <v>1609</v>
      </c>
      <c r="M35" s="804" t="str">
        <f>CONCATENATE(H35, " (", I35, ")")</f>
        <v>Instrumentation  (C0348000)</v>
      </c>
      <c r="N35" s="804" t="s">
        <v>1695</v>
      </c>
      <c r="O35" s="804" t="s">
        <v>1653</v>
      </c>
      <c r="P35" s="804" t="s">
        <v>1416</v>
      </c>
      <c r="Q35" s="804" t="s">
        <v>191</v>
      </c>
    </row>
    <row r="36" spans="1:58" ht="25.5">
      <c r="A36" s="759"/>
      <c r="B36" s="759"/>
      <c r="C36" s="759"/>
      <c r="D36" s="759"/>
      <c r="E36" s="759"/>
      <c r="F36" s="155"/>
      <c r="G36" s="155"/>
      <c r="H36" s="155"/>
      <c r="I36" s="155"/>
      <c r="J36" s="155" t="str">
        <f t="shared" si="0"/>
        <v xml:space="preserve"> ()</v>
      </c>
      <c r="K36" s="155" t="s">
        <v>1733</v>
      </c>
      <c r="L36" s="155"/>
      <c r="M36" s="155"/>
      <c r="N36" s="155" t="s">
        <v>1694</v>
      </c>
      <c r="O36" s="233" t="s">
        <v>3061</v>
      </c>
      <c r="P36" s="155" t="s">
        <v>1417</v>
      </c>
      <c r="Q36" s="155" t="s">
        <v>3060</v>
      </c>
    </row>
    <row r="37" spans="1:58" ht="12.75">
      <c r="A37" s="759"/>
      <c r="B37" s="759"/>
      <c r="C37" s="759"/>
      <c r="D37" s="759"/>
      <c r="E37" s="759"/>
      <c r="F37" s="155"/>
      <c r="G37" s="155"/>
      <c r="H37" s="155"/>
      <c r="I37" s="155" t="s">
        <v>1418</v>
      </c>
      <c r="J37" s="155" t="str">
        <f t="shared" si="0"/>
        <v xml:space="preserve"> ( )</v>
      </c>
      <c r="K37" s="155"/>
      <c r="L37" s="155"/>
      <c r="M37" s="155" t="str">
        <f>CONCATENATE(H37, " (", I37, ")")</f>
        <v xml:space="preserve"> ( )</v>
      </c>
      <c r="N37" s="155" t="s">
        <v>1694</v>
      </c>
      <c r="O37" s="155"/>
      <c r="P37" s="155" t="s">
        <v>1073</v>
      </c>
      <c r="Q37" s="155" t="s">
        <v>191</v>
      </c>
    </row>
    <row r="38" spans="1:58" ht="12.75">
      <c r="A38" s="763"/>
      <c r="B38" s="764"/>
      <c r="C38" s="764"/>
      <c r="D38" s="764"/>
      <c r="E38" s="764"/>
      <c r="F38" s="512"/>
      <c r="G38" s="512"/>
      <c r="H38" s="512"/>
      <c r="I38" s="512"/>
      <c r="J38" s="153" t="str">
        <f t="shared" si="0"/>
        <v xml:space="preserve"> ()</v>
      </c>
      <c r="K38" s="765"/>
      <c r="L38" s="512"/>
      <c r="M38" s="512"/>
      <c r="N38" s="512"/>
      <c r="O38" s="512"/>
      <c r="P38" s="512"/>
      <c r="Q38" s="512"/>
    </row>
    <row r="39" spans="1:58" s="226" customFormat="1" ht="25.5">
      <c r="A39" s="759">
        <v>3</v>
      </c>
      <c r="B39" s="759" t="s">
        <v>1709</v>
      </c>
      <c r="C39" s="759" t="s">
        <v>1561</v>
      </c>
      <c r="D39" s="759">
        <v>5</v>
      </c>
      <c r="E39" s="759">
        <v>4</v>
      </c>
      <c r="F39" s="155" t="s">
        <v>1571</v>
      </c>
      <c r="G39" s="155">
        <v>793</v>
      </c>
      <c r="H39" s="155" t="s">
        <v>1623</v>
      </c>
      <c r="I39" s="155" t="s">
        <v>1359</v>
      </c>
      <c r="J39" s="155" t="str">
        <f t="shared" si="0"/>
        <v>793 Clinical Events (C2827664)</v>
      </c>
      <c r="K39" s="155" t="s">
        <v>1734</v>
      </c>
      <c r="L39" s="155" t="s">
        <v>1601</v>
      </c>
      <c r="M39" s="155" t="str">
        <f>CONCATENATE(H39, " (", I39, ")")</f>
        <v>Clinical Events  (C2827664)</v>
      </c>
      <c r="N39" s="155" t="s">
        <v>1695</v>
      </c>
      <c r="O39" s="155" t="s">
        <v>1645</v>
      </c>
      <c r="P39" s="155" t="s">
        <v>1416</v>
      </c>
      <c r="Q39" s="155" t="s">
        <v>33</v>
      </c>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s="226" customFormat="1" ht="25.5">
      <c r="A40" s="759"/>
      <c r="B40" s="759"/>
      <c r="C40" s="759"/>
      <c r="D40" s="759"/>
      <c r="E40" s="759"/>
      <c r="F40" s="155"/>
      <c r="G40" s="155"/>
      <c r="H40" s="155"/>
      <c r="I40" s="155"/>
      <c r="J40" s="155" t="str">
        <f t="shared" si="0"/>
        <v xml:space="preserve"> ()</v>
      </c>
      <c r="K40" s="155" t="s">
        <v>1715</v>
      </c>
      <c r="L40" s="155"/>
      <c r="M40" s="155"/>
      <c r="N40" s="155" t="s">
        <v>1694</v>
      </c>
      <c r="O40" s="233"/>
      <c r="P40" s="155" t="s">
        <v>1417</v>
      </c>
      <c r="Q40" s="155" t="s">
        <v>1664</v>
      </c>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s="226" customFormat="1" ht="12.75">
      <c r="A41" s="759"/>
      <c r="B41" s="759"/>
      <c r="C41" s="759"/>
      <c r="D41" s="759"/>
      <c r="E41" s="759"/>
      <c r="F41" s="155"/>
      <c r="G41" s="155"/>
      <c r="H41" s="155"/>
      <c r="I41" s="155"/>
      <c r="J41" s="155" t="str">
        <f t="shared" si="0"/>
        <v xml:space="preserve"> ()</v>
      </c>
      <c r="K41" s="155"/>
      <c r="L41" s="155"/>
      <c r="M41" s="155"/>
      <c r="N41" s="155" t="s">
        <v>1694</v>
      </c>
      <c r="O41" s="155" t="s">
        <v>1387</v>
      </c>
      <c r="P41" s="155" t="s">
        <v>1073</v>
      </c>
      <c r="Q41" s="155" t="s">
        <v>182</v>
      </c>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row r="42" spans="1:58" s="227" customFormat="1" ht="25.5">
      <c r="A42" s="759"/>
      <c r="B42" s="759"/>
      <c r="C42" s="759"/>
      <c r="D42" s="759"/>
      <c r="E42" s="759"/>
      <c r="F42" s="155"/>
      <c r="G42" s="155">
        <v>618</v>
      </c>
      <c r="H42" s="155" t="s">
        <v>1624</v>
      </c>
      <c r="I42" s="155" t="s">
        <v>1363</v>
      </c>
      <c r="J42" s="155" t="str">
        <f t="shared" si="0"/>
        <v>618 Monitoring (C1283169)</v>
      </c>
      <c r="K42" s="155" t="s">
        <v>1735</v>
      </c>
      <c r="L42" s="155" t="s">
        <v>1602</v>
      </c>
      <c r="M42" s="155" t="str">
        <f>CONCATENATE(H42, " (", I42, ")")</f>
        <v>Monitoring  (C1283169)</v>
      </c>
      <c r="N42" s="155" t="s">
        <v>1695</v>
      </c>
      <c r="O42" s="155" t="s">
        <v>1646</v>
      </c>
      <c r="P42" s="155" t="s">
        <v>1416</v>
      </c>
      <c r="Q42" s="155" t="s">
        <v>151</v>
      </c>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row>
    <row r="43" spans="1:58" s="227" customFormat="1" ht="12.75">
      <c r="A43" s="759"/>
      <c r="B43" s="759"/>
      <c r="C43" s="759"/>
      <c r="D43" s="759"/>
      <c r="E43" s="759"/>
      <c r="F43" s="155"/>
      <c r="G43" s="155"/>
      <c r="H43" s="155"/>
      <c r="I43" s="155"/>
      <c r="J43" s="155" t="str">
        <f t="shared" si="0"/>
        <v xml:space="preserve"> ()</v>
      </c>
      <c r="K43" s="155" t="s">
        <v>1716</v>
      </c>
      <c r="L43" s="155"/>
      <c r="M43" s="155"/>
      <c r="N43" s="155" t="s">
        <v>1694</v>
      </c>
      <c r="O43" s="233" t="s">
        <v>3059</v>
      </c>
      <c r="P43" s="155" t="s">
        <v>1417</v>
      </c>
      <c r="Q43" s="155" t="s">
        <v>3058</v>
      </c>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row>
    <row r="44" spans="1:58" s="227" customFormat="1" ht="12.75">
      <c r="A44" s="759"/>
      <c r="B44" s="759"/>
      <c r="C44" s="759"/>
      <c r="D44" s="759"/>
      <c r="E44" s="759"/>
      <c r="F44" s="155"/>
      <c r="G44" s="155"/>
      <c r="H44" s="155"/>
      <c r="I44" s="155"/>
      <c r="J44" s="155" t="str">
        <f t="shared" si="0"/>
        <v xml:space="preserve"> ()</v>
      </c>
      <c r="K44" s="155"/>
      <c r="L44" s="155"/>
      <c r="M44" s="155"/>
      <c r="N44" s="155" t="s">
        <v>1694</v>
      </c>
      <c r="O44" s="155"/>
      <c r="P44" s="155" t="s">
        <v>1073</v>
      </c>
      <c r="Q44" s="155" t="s">
        <v>151</v>
      </c>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row>
    <row r="45" spans="1:58" s="228" customFormat="1" ht="25.5">
      <c r="A45" s="759"/>
      <c r="B45" s="759"/>
      <c r="C45" s="759"/>
      <c r="D45" s="759"/>
      <c r="E45" s="759"/>
      <c r="F45" s="155"/>
      <c r="G45" s="155">
        <v>618</v>
      </c>
      <c r="H45" s="155" t="s">
        <v>1596</v>
      </c>
      <c r="I45" s="155" t="s">
        <v>1581</v>
      </c>
      <c r="J45" s="155" t="str">
        <f t="shared" si="0"/>
        <v>618 Metabolomics (C1328813)</v>
      </c>
      <c r="K45" s="155" t="s">
        <v>1736</v>
      </c>
      <c r="L45" s="155" t="s">
        <v>1607</v>
      </c>
      <c r="M45" s="155" t="str">
        <f>CONCATENATE(H45, " (", I45, ")")</f>
        <v>Metabolomics  (C1328813)</v>
      </c>
      <c r="N45" s="155" t="s">
        <v>1695</v>
      </c>
      <c r="O45" s="155" t="s">
        <v>1651</v>
      </c>
      <c r="P45" s="155" t="s">
        <v>1416</v>
      </c>
      <c r="Q45" s="155" t="s">
        <v>156</v>
      </c>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row>
    <row r="46" spans="1:58" s="228" customFormat="1" ht="38.25">
      <c r="A46" s="759"/>
      <c r="B46" s="759"/>
      <c r="C46" s="759"/>
      <c r="D46" s="759"/>
      <c r="E46" s="759"/>
      <c r="F46" s="155"/>
      <c r="G46" s="155"/>
      <c r="H46" s="155"/>
      <c r="I46" s="155"/>
      <c r="J46" s="155" t="str">
        <f t="shared" si="0"/>
        <v xml:space="preserve"> ()</v>
      </c>
      <c r="K46" s="155" t="s">
        <v>1729</v>
      </c>
      <c r="L46" s="155"/>
      <c r="M46" s="155"/>
      <c r="N46" s="155" t="s">
        <v>1694</v>
      </c>
      <c r="O46" s="233" t="s">
        <v>3063</v>
      </c>
      <c r="P46" s="155" t="s">
        <v>1417</v>
      </c>
      <c r="Q46" s="155" t="s">
        <v>3062</v>
      </c>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row>
    <row r="47" spans="1:58" s="228" customFormat="1" ht="25.5">
      <c r="A47" s="759"/>
      <c r="B47" s="759"/>
      <c r="C47" s="759"/>
      <c r="D47" s="759"/>
      <c r="E47" s="759"/>
      <c r="F47" s="155"/>
      <c r="G47" s="155"/>
      <c r="H47" s="155"/>
      <c r="I47" s="155"/>
      <c r="J47" s="155" t="str">
        <f t="shared" si="0"/>
        <v xml:space="preserve"> ()</v>
      </c>
      <c r="K47" s="155"/>
      <c r="L47" s="155"/>
      <c r="M47" s="155"/>
      <c r="N47" s="155" t="s">
        <v>1694</v>
      </c>
      <c r="O47" s="155"/>
      <c r="P47" s="155" t="s">
        <v>1073</v>
      </c>
      <c r="Q47" s="155" t="s">
        <v>156</v>
      </c>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row>
    <row r="48" spans="1:58" s="229" customFormat="1" ht="25.5">
      <c r="A48" s="759"/>
      <c r="B48" s="759"/>
      <c r="C48" s="759"/>
      <c r="D48" s="759"/>
      <c r="E48" s="759"/>
      <c r="F48" s="155"/>
      <c r="G48" s="155">
        <v>618</v>
      </c>
      <c r="H48" s="155" t="s">
        <v>1628</v>
      </c>
      <c r="I48" s="155" t="s">
        <v>1582</v>
      </c>
      <c r="J48" s="155" t="str">
        <f t="shared" si="0"/>
        <v>618 Platform (C1710360)</v>
      </c>
      <c r="K48" s="155" t="s">
        <v>1737</v>
      </c>
      <c r="L48" s="155" t="s">
        <v>1608</v>
      </c>
      <c r="M48" s="155" t="str">
        <f>CONCATENATE(H48, " (", I48, ")")</f>
        <v>Platform  (C1710360)</v>
      </c>
      <c r="N48" s="762" t="s">
        <v>1695</v>
      </c>
      <c r="O48" s="762" t="s">
        <v>1652</v>
      </c>
      <c r="P48" s="762" t="s">
        <v>1416</v>
      </c>
      <c r="Q48" s="762" t="s">
        <v>33</v>
      </c>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row>
    <row r="49" spans="1:58" s="229" customFormat="1" ht="25.5">
      <c r="A49" s="759"/>
      <c r="B49" s="759"/>
      <c r="C49" s="759"/>
      <c r="D49" s="759"/>
      <c r="E49" s="759"/>
      <c r="F49" s="155"/>
      <c r="G49" s="155"/>
      <c r="H49" s="155"/>
      <c r="I49" s="155"/>
      <c r="J49" s="155" t="str">
        <f t="shared" si="0"/>
        <v xml:space="preserve"> ()</v>
      </c>
      <c r="K49" s="155" t="s">
        <v>1731</v>
      </c>
      <c r="L49" s="155"/>
      <c r="M49" s="155"/>
      <c r="N49" s="155" t="s">
        <v>1694</v>
      </c>
      <c r="O49" s="233"/>
      <c r="P49" s="155" t="s">
        <v>1417</v>
      </c>
      <c r="Q49" s="155" t="s">
        <v>1667</v>
      </c>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row>
    <row r="50" spans="1:58" s="229" customFormat="1" ht="25.5">
      <c r="A50" s="759"/>
      <c r="B50" s="759"/>
      <c r="C50" s="759"/>
      <c r="D50" s="759"/>
      <c r="E50" s="759"/>
      <c r="F50" s="155"/>
      <c r="G50" s="155"/>
      <c r="H50" s="155"/>
      <c r="I50" s="155"/>
      <c r="J50" s="155" t="str">
        <f t="shared" si="0"/>
        <v xml:space="preserve"> ()</v>
      </c>
      <c r="K50" s="155"/>
      <c r="L50" s="155"/>
      <c r="M50" s="155"/>
      <c r="N50" s="155" t="s">
        <v>1694</v>
      </c>
      <c r="O50" s="155" t="s">
        <v>1685</v>
      </c>
      <c r="P50" s="155" t="s">
        <v>1073</v>
      </c>
      <c r="Q50" s="155" t="s">
        <v>160</v>
      </c>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row>
    <row r="51" spans="1:58" ht="25.5">
      <c r="A51" s="759"/>
      <c r="B51" s="759"/>
      <c r="C51" s="759"/>
      <c r="D51" s="759"/>
      <c r="E51" s="759"/>
      <c r="F51" s="155"/>
      <c r="G51" s="804">
        <v>618</v>
      </c>
      <c r="H51" s="804" t="s">
        <v>1629</v>
      </c>
      <c r="I51" s="804" t="s">
        <v>1583</v>
      </c>
      <c r="J51" s="804" t="str">
        <f t="shared" si="0"/>
        <v>618 Instrumentation (C0348000)</v>
      </c>
      <c r="K51" s="804" t="s">
        <v>1739</v>
      </c>
      <c r="L51" s="804" t="s">
        <v>1609</v>
      </c>
      <c r="M51" s="804" t="str">
        <f>CONCATENATE(H51, " (", I51, ")")</f>
        <v>Instrumentation  (C0348000)</v>
      </c>
      <c r="N51" s="804" t="s">
        <v>1695</v>
      </c>
      <c r="O51" s="804" t="s">
        <v>1653</v>
      </c>
      <c r="P51" s="804" t="s">
        <v>1416</v>
      </c>
      <c r="Q51" s="804" t="s">
        <v>191</v>
      </c>
    </row>
    <row r="52" spans="1:58" ht="25.5">
      <c r="A52" s="759"/>
      <c r="B52" s="759"/>
      <c r="C52" s="759"/>
      <c r="D52" s="759"/>
      <c r="E52" s="759"/>
      <c r="F52" s="155"/>
      <c r="G52" s="155"/>
      <c r="H52" s="155"/>
      <c r="I52" s="155"/>
      <c r="J52" s="155" t="str">
        <f t="shared" si="0"/>
        <v xml:space="preserve"> ()</v>
      </c>
      <c r="K52" s="155" t="s">
        <v>1733</v>
      </c>
      <c r="L52" s="155"/>
      <c r="M52" s="155"/>
      <c r="N52" s="155" t="s">
        <v>1694</v>
      </c>
      <c r="O52" s="233"/>
      <c r="P52" s="155" t="s">
        <v>1417</v>
      </c>
      <c r="Q52" s="155" t="s">
        <v>1673</v>
      </c>
    </row>
    <row r="53" spans="1:58" ht="12.75">
      <c r="A53" s="759"/>
      <c r="B53" s="759"/>
      <c r="C53" s="759"/>
      <c r="D53" s="759"/>
      <c r="E53" s="759"/>
      <c r="F53" s="155"/>
      <c r="G53" s="155"/>
      <c r="H53" s="155"/>
      <c r="I53" s="155" t="s">
        <v>1418</v>
      </c>
      <c r="J53" s="155" t="str">
        <f t="shared" si="0"/>
        <v xml:space="preserve"> ( )</v>
      </c>
      <c r="K53" s="155"/>
      <c r="L53" s="155"/>
      <c r="M53" s="155" t="str">
        <f>CONCATENATE(H53, " (", I53, ")")</f>
        <v xml:space="preserve"> ( )</v>
      </c>
      <c r="N53" s="155" t="s">
        <v>1694</v>
      </c>
      <c r="O53" s="155"/>
      <c r="P53" s="155" t="s">
        <v>1073</v>
      </c>
      <c r="Q53" s="155" t="s">
        <v>191</v>
      </c>
    </row>
    <row r="54" spans="1:58" ht="12.75">
      <c r="A54" s="151"/>
      <c r="B54" s="151"/>
      <c r="C54" s="151"/>
      <c r="D54" s="151"/>
      <c r="E54" s="151"/>
      <c r="F54" s="153"/>
      <c r="G54" s="153"/>
      <c r="H54" s="153"/>
      <c r="I54" s="153"/>
      <c r="J54" s="153" t="str">
        <f t="shared" si="0"/>
        <v xml:space="preserve"> ()</v>
      </c>
      <c r="K54" s="153"/>
      <c r="L54" s="153"/>
      <c r="M54" s="153"/>
      <c r="N54" s="153"/>
      <c r="O54" s="153"/>
      <c r="P54" s="153"/>
      <c r="Q54" s="153"/>
    </row>
    <row r="55" spans="1:58" s="226" customFormat="1" ht="38.25">
      <c r="A55" s="759">
        <v>4</v>
      </c>
      <c r="B55" s="759" t="s">
        <v>1708</v>
      </c>
      <c r="C55" s="759" t="s">
        <v>1562</v>
      </c>
      <c r="D55" s="759">
        <v>5</v>
      </c>
      <c r="E55" s="759">
        <v>4</v>
      </c>
      <c r="F55" s="155" t="s">
        <v>1572</v>
      </c>
      <c r="G55" s="155">
        <v>799</v>
      </c>
      <c r="H55" s="155" t="s">
        <v>1623</v>
      </c>
      <c r="I55" s="155" t="s">
        <v>1359</v>
      </c>
      <c r="J55" s="155" t="str">
        <f t="shared" si="0"/>
        <v>799 Clinical Events (C2827664)</v>
      </c>
      <c r="K55" s="155" t="s">
        <v>1726</v>
      </c>
      <c r="L55" s="155" t="s">
        <v>1601</v>
      </c>
      <c r="M55" s="155" t="str">
        <f>CONCATENATE(H55, " (", I55, ")")</f>
        <v>Clinical Events  (C2827664)</v>
      </c>
      <c r="N55" s="155" t="s">
        <v>1695</v>
      </c>
      <c r="O55" s="155" t="s">
        <v>1645</v>
      </c>
      <c r="P55" s="155" t="s">
        <v>1416</v>
      </c>
      <c r="Q55" s="155" t="s">
        <v>33</v>
      </c>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row>
    <row r="56" spans="1:58" s="226" customFormat="1" ht="25.5">
      <c r="A56" s="759"/>
      <c r="B56" s="759"/>
      <c r="C56" s="759"/>
      <c r="D56" s="759"/>
      <c r="E56" s="759"/>
      <c r="F56" s="155"/>
      <c r="G56" s="155"/>
      <c r="H56" s="155"/>
      <c r="I56" s="155"/>
      <c r="J56" s="155" t="str">
        <f t="shared" si="0"/>
        <v xml:space="preserve"> ()</v>
      </c>
      <c r="K56" s="155" t="s">
        <v>1715</v>
      </c>
      <c r="L56" s="155"/>
      <c r="M56" s="155"/>
      <c r="N56" s="155" t="s">
        <v>1694</v>
      </c>
      <c r="O56" s="233"/>
      <c r="P56" s="155" t="s">
        <v>1417</v>
      </c>
      <c r="Q56" s="155" t="s">
        <v>1664</v>
      </c>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row>
    <row r="57" spans="1:58" s="226" customFormat="1" ht="12.75">
      <c r="A57" s="759"/>
      <c r="B57" s="759"/>
      <c r="C57" s="759"/>
      <c r="D57" s="759"/>
      <c r="E57" s="759"/>
      <c r="F57" s="155"/>
      <c r="G57" s="155"/>
      <c r="H57" s="155"/>
      <c r="I57" s="155"/>
      <c r="J57" s="155" t="str">
        <f t="shared" si="0"/>
        <v xml:space="preserve"> ()</v>
      </c>
      <c r="K57" s="155"/>
      <c r="L57" s="155"/>
      <c r="M57" s="155"/>
      <c r="N57" s="155" t="s">
        <v>1694</v>
      </c>
      <c r="O57" s="155" t="s">
        <v>1387</v>
      </c>
      <c r="P57" s="155" t="s">
        <v>1073</v>
      </c>
      <c r="Q57" s="155" t="s">
        <v>182</v>
      </c>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row>
    <row r="58" spans="1:58" s="227" customFormat="1" ht="25.5">
      <c r="A58" s="759"/>
      <c r="B58" s="759"/>
      <c r="C58" s="759"/>
      <c r="D58" s="759"/>
      <c r="E58" s="759"/>
      <c r="F58" s="155"/>
      <c r="G58" s="155">
        <v>621</v>
      </c>
      <c r="H58" s="155" t="s">
        <v>1624</v>
      </c>
      <c r="I58" s="155" t="s">
        <v>1363</v>
      </c>
      <c r="J58" s="155" t="str">
        <f t="shared" si="0"/>
        <v>621 Monitoring (C1283169)</v>
      </c>
      <c r="K58" s="155" t="s">
        <v>1727</v>
      </c>
      <c r="L58" s="155" t="s">
        <v>1602</v>
      </c>
      <c r="M58" s="155" t="str">
        <f>CONCATENATE(H58, " (", I58, ")")</f>
        <v>Monitoring  (C1283169)</v>
      </c>
      <c r="N58" s="155" t="s">
        <v>1695</v>
      </c>
      <c r="O58" s="155" t="s">
        <v>1646</v>
      </c>
      <c r="P58" s="155" t="s">
        <v>1416</v>
      </c>
      <c r="Q58" s="155" t="s">
        <v>151</v>
      </c>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row>
    <row r="59" spans="1:58" s="227" customFormat="1" ht="12.75">
      <c r="A59" s="759"/>
      <c r="B59" s="759"/>
      <c r="C59" s="759"/>
      <c r="D59" s="759"/>
      <c r="E59" s="759"/>
      <c r="F59" s="155"/>
      <c r="G59" s="155"/>
      <c r="H59" s="155"/>
      <c r="I59" s="155"/>
      <c r="J59" s="155" t="str">
        <f t="shared" si="0"/>
        <v xml:space="preserve"> ()</v>
      </c>
      <c r="K59" s="155" t="s">
        <v>1716</v>
      </c>
      <c r="L59" s="155"/>
      <c r="M59" s="155"/>
      <c r="N59" s="155" t="s">
        <v>1694</v>
      </c>
      <c r="O59" s="155" t="s">
        <v>3059</v>
      </c>
      <c r="P59" s="155" t="s">
        <v>1417</v>
      </c>
      <c r="Q59" s="155" t="s">
        <v>3058</v>
      </c>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row>
    <row r="60" spans="1:58" s="227" customFormat="1" ht="12.75">
      <c r="A60" s="759"/>
      <c r="B60" s="759"/>
      <c r="C60" s="759"/>
      <c r="D60" s="759"/>
      <c r="E60" s="759"/>
      <c r="F60" s="155"/>
      <c r="G60" s="155"/>
      <c r="H60" s="155"/>
      <c r="I60" s="155"/>
      <c r="J60" s="155" t="str">
        <f t="shared" si="0"/>
        <v xml:space="preserve"> ()</v>
      </c>
      <c r="K60" s="155"/>
      <c r="L60" s="155"/>
      <c r="M60" s="155"/>
      <c r="N60" s="155" t="s">
        <v>1694</v>
      </c>
      <c r="O60" s="155"/>
      <c r="P60" s="155" t="s">
        <v>1073</v>
      </c>
      <c r="Q60" s="155" t="s">
        <v>151</v>
      </c>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row>
    <row r="61" spans="1:58" ht="38.25">
      <c r="A61" s="759"/>
      <c r="B61" s="759"/>
      <c r="C61" s="759"/>
      <c r="D61" s="759"/>
      <c r="E61" s="759"/>
      <c r="F61" s="155"/>
      <c r="G61" s="155">
        <v>621</v>
      </c>
      <c r="H61" s="155" t="s">
        <v>1631</v>
      </c>
      <c r="I61" s="155" t="s">
        <v>1585</v>
      </c>
      <c r="J61" s="155" t="str">
        <f t="shared" si="0"/>
        <v>621 CHROMATOGRAPHY (C0008550)</v>
      </c>
      <c r="K61" s="155" t="s">
        <v>1740</v>
      </c>
      <c r="L61" s="155" t="s">
        <v>1611</v>
      </c>
      <c r="M61" s="155" t="str">
        <f>CONCATENATE(H61, " (", I61, ")")</f>
        <v>CHROMATOGRAPHY  (C0008550)</v>
      </c>
      <c r="N61" s="155" t="s">
        <v>1695</v>
      </c>
      <c r="O61" s="155" t="s">
        <v>1655</v>
      </c>
      <c r="P61" s="155" t="s">
        <v>1416</v>
      </c>
      <c r="Q61" s="155" t="s">
        <v>548</v>
      </c>
    </row>
    <row r="62" spans="1:58" ht="25.5">
      <c r="A62" s="759"/>
      <c r="B62" s="759"/>
      <c r="C62" s="759"/>
      <c r="D62" s="759"/>
      <c r="E62" s="759"/>
      <c r="F62" s="155"/>
      <c r="G62" s="155"/>
      <c r="H62" s="155"/>
      <c r="I62" s="155"/>
      <c r="J62" s="155" t="str">
        <f t="shared" si="0"/>
        <v xml:space="preserve"> ()</v>
      </c>
      <c r="K62" s="155" t="s">
        <v>1741</v>
      </c>
      <c r="L62" s="155"/>
      <c r="M62" s="155"/>
      <c r="N62" s="155" t="s">
        <v>1694</v>
      </c>
      <c r="O62" s="233"/>
      <c r="P62" s="155" t="s">
        <v>1417</v>
      </c>
      <c r="Q62" s="155" t="s">
        <v>1675</v>
      </c>
    </row>
    <row r="63" spans="1:58" ht="25.5">
      <c r="A63" s="759"/>
      <c r="B63" s="759"/>
      <c r="C63" s="759"/>
      <c r="D63" s="759"/>
      <c r="E63" s="759"/>
      <c r="F63" s="155"/>
      <c r="G63" s="155"/>
      <c r="H63" s="155"/>
      <c r="I63" s="155"/>
      <c r="J63" s="155" t="str">
        <f t="shared" si="0"/>
        <v xml:space="preserve"> ()</v>
      </c>
      <c r="K63" s="155"/>
      <c r="L63" s="155"/>
      <c r="M63" s="155"/>
      <c r="N63" s="155" t="s">
        <v>1694</v>
      </c>
      <c r="O63" s="155"/>
      <c r="P63" s="155" t="s">
        <v>1073</v>
      </c>
      <c r="Q63" s="155" t="s">
        <v>548</v>
      </c>
    </row>
    <row r="64" spans="1:58" ht="25.5">
      <c r="A64" s="759"/>
      <c r="B64" s="759"/>
      <c r="C64" s="759"/>
      <c r="D64" s="759"/>
      <c r="E64" s="759"/>
      <c r="F64" s="155"/>
      <c r="G64" s="804">
        <v>621</v>
      </c>
      <c r="H64" s="804" t="s">
        <v>1632</v>
      </c>
      <c r="I64" s="804" t="s">
        <v>1586</v>
      </c>
      <c r="J64" s="804" t="str">
        <f t="shared" si="0"/>
        <v>621 METHOD (C0871511)</v>
      </c>
      <c r="K64" s="804" t="s">
        <v>1742</v>
      </c>
      <c r="L64" s="804" t="s">
        <v>1612</v>
      </c>
      <c r="M64" s="804" t="str">
        <f>CONCATENATE(H64, " (", I64, ")")</f>
        <v>METHOD  (C0871511)</v>
      </c>
      <c r="N64" s="804" t="s">
        <v>1695</v>
      </c>
      <c r="O64" s="804" t="s">
        <v>1656</v>
      </c>
      <c r="P64" s="804" t="s">
        <v>1416</v>
      </c>
      <c r="Q64" s="804" t="s">
        <v>548</v>
      </c>
    </row>
    <row r="65" spans="1:58" ht="12.75">
      <c r="A65" s="759"/>
      <c r="B65" s="759"/>
      <c r="C65" s="759"/>
      <c r="D65" s="759"/>
      <c r="E65" s="759"/>
      <c r="F65" s="155"/>
      <c r="G65" s="155"/>
      <c r="H65" s="155"/>
      <c r="I65" s="155"/>
      <c r="J65" s="155" t="str">
        <f t="shared" si="0"/>
        <v xml:space="preserve"> ()</v>
      </c>
      <c r="K65" s="155" t="s">
        <v>1743</v>
      </c>
      <c r="L65" s="155"/>
      <c r="M65" s="155"/>
      <c r="N65" s="155" t="s">
        <v>1694</v>
      </c>
      <c r="O65" s="155" t="s">
        <v>3066</v>
      </c>
      <c r="P65" s="155" t="s">
        <v>1417</v>
      </c>
      <c r="Q65" s="155" t="s">
        <v>3065</v>
      </c>
    </row>
    <row r="66" spans="1:58" ht="12.75">
      <c r="A66" s="759"/>
      <c r="B66" s="759"/>
      <c r="C66" s="759"/>
      <c r="D66" s="759"/>
      <c r="E66" s="759"/>
      <c r="F66" s="155"/>
      <c r="G66" s="155"/>
      <c r="H66" s="155"/>
      <c r="I66" s="155"/>
      <c r="J66" s="155" t="str">
        <f t="shared" ref="J66:J125" si="1">+CONCATENATE(G66, " ", H66, "(", I66, ")")</f>
        <v xml:space="preserve"> ()</v>
      </c>
      <c r="K66" s="155"/>
      <c r="L66" s="155"/>
      <c r="M66" s="155"/>
      <c r="N66" s="155" t="s">
        <v>1694</v>
      </c>
      <c r="O66" s="155"/>
      <c r="P66" s="155" t="s">
        <v>1073</v>
      </c>
      <c r="Q66" s="155" t="s">
        <v>160</v>
      </c>
    </row>
    <row r="67" spans="1:58" ht="25.5">
      <c r="A67" s="759"/>
      <c r="B67" s="760"/>
      <c r="C67" s="760"/>
      <c r="D67" s="760"/>
      <c r="E67" s="760"/>
      <c r="F67" s="233"/>
      <c r="G67" s="233">
        <v>632</v>
      </c>
      <c r="H67" s="233" t="s">
        <v>1597</v>
      </c>
      <c r="I67" s="233" t="s">
        <v>1587</v>
      </c>
      <c r="J67" s="155" t="str">
        <f t="shared" si="1"/>
        <v>632 separation method (C0678621)</v>
      </c>
      <c r="K67" s="155" t="s">
        <v>1710</v>
      </c>
      <c r="L67" s="233" t="s">
        <v>1613</v>
      </c>
      <c r="M67" s="233" t="str">
        <f>CONCATENATE(H67, " (", I67, ")")</f>
        <v>separation method  (C0678621)</v>
      </c>
      <c r="N67" s="233"/>
      <c r="O67" s="233" t="s">
        <v>1657</v>
      </c>
      <c r="P67" s="233" t="s">
        <v>1416</v>
      </c>
      <c r="Q67" s="155" t="s">
        <v>548</v>
      </c>
    </row>
    <row r="68" spans="1:58" ht="25.5">
      <c r="A68" s="759"/>
      <c r="B68" s="759"/>
      <c r="C68" s="759"/>
      <c r="D68" s="759"/>
      <c r="E68" s="759"/>
      <c r="F68" s="155"/>
      <c r="G68" s="155">
        <v>621</v>
      </c>
      <c r="H68" s="155" t="s">
        <v>1596</v>
      </c>
      <c r="I68" s="155" t="s">
        <v>1581</v>
      </c>
      <c r="J68" s="155" t="str">
        <f t="shared" si="1"/>
        <v>621 Metabolomics (C1328813)</v>
      </c>
      <c r="K68" s="155" t="s">
        <v>1728</v>
      </c>
      <c r="L68" s="155" t="s">
        <v>1607</v>
      </c>
      <c r="M68" s="155" t="str">
        <f>CONCATENATE(H68, " (", I68, ")")</f>
        <v>Metabolomics  (C1328813)</v>
      </c>
      <c r="N68" s="155" t="s">
        <v>1695</v>
      </c>
      <c r="O68" s="155" t="s">
        <v>1651</v>
      </c>
      <c r="P68" s="155" t="s">
        <v>1416</v>
      </c>
      <c r="Q68" s="155" t="s">
        <v>156</v>
      </c>
    </row>
    <row r="69" spans="1:58" ht="25.5">
      <c r="A69" s="759"/>
      <c r="B69" s="759"/>
      <c r="C69" s="759"/>
      <c r="D69" s="759"/>
      <c r="E69" s="759"/>
      <c r="F69" s="155"/>
      <c r="G69" s="155"/>
      <c r="H69" s="155"/>
      <c r="I69" s="155"/>
      <c r="J69" s="155" t="str">
        <f t="shared" si="1"/>
        <v xml:space="preserve"> ()</v>
      </c>
      <c r="K69" s="155" t="s">
        <v>1729</v>
      </c>
      <c r="L69" s="155"/>
      <c r="M69" s="155"/>
      <c r="N69" s="155" t="s">
        <v>1694</v>
      </c>
      <c r="O69" s="233"/>
      <c r="P69" s="155" t="s">
        <v>1417</v>
      </c>
      <c r="Q69" s="155" t="s">
        <v>1666</v>
      </c>
    </row>
    <row r="70" spans="1:58" ht="25.5">
      <c r="A70" s="759"/>
      <c r="B70" s="759"/>
      <c r="C70" s="759"/>
      <c r="D70" s="759"/>
      <c r="E70" s="759"/>
      <c r="F70" s="155"/>
      <c r="G70" s="155"/>
      <c r="H70" s="155"/>
      <c r="I70" s="155" t="s">
        <v>1418</v>
      </c>
      <c r="J70" s="155" t="str">
        <f t="shared" si="1"/>
        <v xml:space="preserve"> ( )</v>
      </c>
      <c r="K70" s="155"/>
      <c r="L70" s="155"/>
      <c r="M70" s="155" t="str">
        <f>CONCATENATE(H70, " (", I70, ")")</f>
        <v xml:space="preserve"> ( )</v>
      </c>
      <c r="N70" s="155" t="s">
        <v>1694</v>
      </c>
      <c r="O70" s="155"/>
      <c r="P70" s="155" t="s">
        <v>1073</v>
      </c>
      <c r="Q70" s="155" t="s">
        <v>156</v>
      </c>
    </row>
    <row r="71" spans="1:58" ht="12.75">
      <c r="A71" s="151"/>
      <c r="B71" s="151"/>
      <c r="C71" s="151"/>
      <c r="D71" s="151"/>
      <c r="E71" s="151"/>
      <c r="F71" s="153"/>
      <c r="G71" s="153"/>
      <c r="H71" s="153"/>
      <c r="I71" s="153"/>
      <c r="J71" s="153" t="str">
        <f t="shared" si="1"/>
        <v xml:space="preserve"> ()</v>
      </c>
      <c r="K71" s="153"/>
      <c r="L71" s="153"/>
      <c r="M71" s="153"/>
      <c r="N71" s="153"/>
      <c r="O71" s="153"/>
      <c r="P71" s="153"/>
      <c r="Q71" s="153"/>
    </row>
    <row r="72" spans="1:58" s="226" customFormat="1" ht="25.5">
      <c r="A72" s="759">
        <v>5</v>
      </c>
      <c r="B72" s="759" t="s">
        <v>1708</v>
      </c>
      <c r="C72" s="759" t="s">
        <v>1563</v>
      </c>
      <c r="D72" s="759">
        <v>5</v>
      </c>
      <c r="E72" s="759">
        <v>5</v>
      </c>
      <c r="F72" s="155" t="s">
        <v>1573</v>
      </c>
      <c r="G72" s="155">
        <v>791</v>
      </c>
      <c r="H72" s="155" t="s">
        <v>1623</v>
      </c>
      <c r="I72" s="155" t="s">
        <v>1359</v>
      </c>
      <c r="J72" s="155" t="str">
        <f t="shared" si="1"/>
        <v>791 Clinical Events (C2827664)</v>
      </c>
      <c r="K72" s="155" t="s">
        <v>1744</v>
      </c>
      <c r="L72" s="155" t="s">
        <v>1601</v>
      </c>
      <c r="M72" s="155" t="str">
        <f>CONCATENATE(H72, " (", I72, ")")</f>
        <v>Clinical Events  (C2827664)</v>
      </c>
      <c r="N72" s="155" t="s">
        <v>1695</v>
      </c>
      <c r="O72" s="155" t="s">
        <v>1645</v>
      </c>
      <c r="P72" s="155" t="s">
        <v>1416</v>
      </c>
      <c r="Q72" s="155" t="s">
        <v>33</v>
      </c>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row>
    <row r="73" spans="1:58" s="226" customFormat="1" ht="25.5">
      <c r="A73" s="759"/>
      <c r="B73" s="759"/>
      <c r="C73" s="759"/>
      <c r="D73" s="759"/>
      <c r="E73" s="759"/>
      <c r="F73" s="155"/>
      <c r="G73" s="155"/>
      <c r="H73" s="155"/>
      <c r="I73" s="155"/>
      <c r="J73" s="155" t="str">
        <f t="shared" si="1"/>
        <v xml:space="preserve"> ()</v>
      </c>
      <c r="K73" s="155" t="s">
        <v>1715</v>
      </c>
      <c r="L73" s="155"/>
      <c r="M73" s="155"/>
      <c r="N73" s="155" t="s">
        <v>1694</v>
      </c>
      <c r="O73" s="233"/>
      <c r="P73" s="155" t="s">
        <v>1417</v>
      </c>
      <c r="Q73" s="155" t="s">
        <v>1664</v>
      </c>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row>
    <row r="74" spans="1:58" s="226" customFormat="1" ht="12.75">
      <c r="A74" s="759"/>
      <c r="B74" s="759"/>
      <c r="C74" s="759"/>
      <c r="D74" s="759"/>
      <c r="E74" s="759"/>
      <c r="F74" s="155"/>
      <c r="G74" s="155"/>
      <c r="H74" s="155"/>
      <c r="I74" s="155"/>
      <c r="J74" s="155" t="str">
        <f t="shared" si="1"/>
        <v xml:space="preserve"> ()</v>
      </c>
      <c r="K74" s="155"/>
      <c r="L74" s="155"/>
      <c r="M74" s="155"/>
      <c r="N74" s="155" t="s">
        <v>1694</v>
      </c>
      <c r="O74" s="155" t="s">
        <v>1387</v>
      </c>
      <c r="P74" s="155" t="s">
        <v>1073</v>
      </c>
      <c r="Q74" s="155" t="s">
        <v>182</v>
      </c>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row>
    <row r="75" spans="1:58" s="227" customFormat="1" ht="25.5">
      <c r="A75" s="759"/>
      <c r="B75" s="759"/>
      <c r="C75" s="759"/>
      <c r="D75" s="759"/>
      <c r="E75" s="759"/>
      <c r="F75" s="155"/>
      <c r="G75" s="155">
        <v>617</v>
      </c>
      <c r="H75" s="155" t="s">
        <v>1624</v>
      </c>
      <c r="I75" s="155" t="s">
        <v>1363</v>
      </c>
      <c r="J75" s="155" t="str">
        <f t="shared" si="1"/>
        <v>617 Monitoring (C1283169)</v>
      </c>
      <c r="K75" s="155" t="s">
        <v>1745</v>
      </c>
      <c r="L75" s="155" t="s">
        <v>1602</v>
      </c>
      <c r="M75" s="155" t="str">
        <f>CONCATENATE(H75, " (", I75, ")")</f>
        <v>Monitoring  (C1283169)</v>
      </c>
      <c r="N75" s="155" t="s">
        <v>1695</v>
      </c>
      <c r="O75" s="155" t="s">
        <v>1646</v>
      </c>
      <c r="P75" s="155" t="s">
        <v>1416</v>
      </c>
      <c r="Q75" s="155" t="s">
        <v>151</v>
      </c>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row>
    <row r="76" spans="1:58" s="227" customFormat="1" ht="12.75">
      <c r="A76" s="759"/>
      <c r="B76" s="759"/>
      <c r="C76" s="759"/>
      <c r="D76" s="759"/>
      <c r="E76" s="759"/>
      <c r="F76" s="155"/>
      <c r="G76" s="155"/>
      <c r="H76" s="155"/>
      <c r="I76" s="155"/>
      <c r="J76" s="155" t="str">
        <f t="shared" si="1"/>
        <v xml:space="preserve"> ()</v>
      </c>
      <c r="K76" s="155" t="s">
        <v>1716</v>
      </c>
      <c r="L76" s="155"/>
      <c r="M76" s="155"/>
      <c r="N76" s="155" t="s">
        <v>1694</v>
      </c>
      <c r="O76" s="155" t="s">
        <v>3059</v>
      </c>
      <c r="P76" s="155" t="s">
        <v>1417</v>
      </c>
      <c r="Q76" s="155" t="s">
        <v>3058</v>
      </c>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row>
    <row r="77" spans="1:58" s="227" customFormat="1" ht="12.75">
      <c r="A77" s="759"/>
      <c r="B77" s="759"/>
      <c r="C77" s="759"/>
      <c r="D77" s="759"/>
      <c r="E77" s="759"/>
      <c r="F77" s="155"/>
      <c r="G77" s="155"/>
      <c r="H77" s="155"/>
      <c r="I77" s="155"/>
      <c r="J77" s="155" t="str">
        <f t="shared" si="1"/>
        <v xml:space="preserve"> ()</v>
      </c>
      <c r="K77" s="155"/>
      <c r="L77" s="155"/>
      <c r="M77" s="155"/>
      <c r="N77" s="155" t="s">
        <v>1694</v>
      </c>
      <c r="O77" s="155"/>
      <c r="P77" s="155" t="s">
        <v>1073</v>
      </c>
      <c r="Q77" s="155" t="s">
        <v>151</v>
      </c>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row>
    <row r="78" spans="1:58" ht="38.25">
      <c r="A78" s="759"/>
      <c r="B78" s="759"/>
      <c r="C78" s="759"/>
      <c r="D78" s="759"/>
      <c r="E78" s="759"/>
      <c r="F78" s="155"/>
      <c r="G78" s="155">
        <v>617</v>
      </c>
      <c r="H78" s="155" t="s">
        <v>1631</v>
      </c>
      <c r="I78" s="155" t="s">
        <v>1585</v>
      </c>
      <c r="J78" s="155" t="str">
        <f t="shared" si="1"/>
        <v>617 CHROMATOGRAPHY (C0008550)</v>
      </c>
      <c r="K78" s="155" t="s">
        <v>1746</v>
      </c>
      <c r="L78" s="155" t="s">
        <v>1611</v>
      </c>
      <c r="M78" s="155" t="str">
        <f>CONCATENATE(H78, " (", I78, ")")</f>
        <v>CHROMATOGRAPHY  (C0008550)</v>
      </c>
      <c r="N78" s="155" t="s">
        <v>1695</v>
      </c>
      <c r="O78" s="155" t="s">
        <v>1655</v>
      </c>
      <c r="P78" s="155" t="s">
        <v>1416</v>
      </c>
      <c r="Q78" s="155" t="s">
        <v>548</v>
      </c>
    </row>
    <row r="79" spans="1:58" ht="25.5">
      <c r="A79" s="759"/>
      <c r="B79" s="759"/>
      <c r="C79" s="759"/>
      <c r="D79" s="759"/>
      <c r="E79" s="759"/>
      <c r="F79" s="155"/>
      <c r="G79" s="155"/>
      <c r="H79" s="155"/>
      <c r="I79" s="155"/>
      <c r="J79" s="155" t="str">
        <f t="shared" si="1"/>
        <v xml:space="preserve"> ()</v>
      </c>
      <c r="K79" s="155" t="s">
        <v>1741</v>
      </c>
      <c r="L79" s="155"/>
      <c r="M79" s="155"/>
      <c r="N79" s="155" t="s">
        <v>1694</v>
      </c>
      <c r="O79" s="155" t="s">
        <v>3068</v>
      </c>
      <c r="P79" s="155" t="s">
        <v>1417</v>
      </c>
      <c r="Q79" s="155" t="s">
        <v>3067</v>
      </c>
    </row>
    <row r="80" spans="1:58" ht="25.5">
      <c r="A80" s="759"/>
      <c r="B80" s="759"/>
      <c r="C80" s="759"/>
      <c r="D80" s="759"/>
      <c r="E80" s="759"/>
      <c r="F80" s="155"/>
      <c r="G80" s="155"/>
      <c r="H80" s="155"/>
      <c r="I80" s="155"/>
      <c r="J80" s="155" t="str">
        <f t="shared" si="1"/>
        <v xml:space="preserve"> ()</v>
      </c>
      <c r="K80" s="155"/>
      <c r="L80" s="155"/>
      <c r="M80" s="155"/>
      <c r="N80" s="155" t="s">
        <v>1694</v>
      </c>
      <c r="O80" s="155"/>
      <c r="P80" s="155" t="s">
        <v>1073</v>
      </c>
      <c r="Q80" s="155" t="s">
        <v>548</v>
      </c>
    </row>
    <row r="81" spans="1:58" ht="25.5">
      <c r="A81" s="759"/>
      <c r="B81" s="759"/>
      <c r="C81" s="759"/>
      <c r="D81" s="759"/>
      <c r="E81" s="759"/>
      <c r="F81" s="155"/>
      <c r="G81" s="804">
        <v>617</v>
      </c>
      <c r="H81" s="804" t="s">
        <v>1632</v>
      </c>
      <c r="I81" s="804" t="s">
        <v>1586</v>
      </c>
      <c r="J81" s="804" t="str">
        <f t="shared" si="1"/>
        <v>617 METHOD (C0871511)</v>
      </c>
      <c r="K81" s="804" t="s">
        <v>1747</v>
      </c>
      <c r="L81" s="804" t="s">
        <v>1612</v>
      </c>
      <c r="M81" s="804" t="str">
        <f>CONCATENATE(H81, " (", I81, ")")</f>
        <v>METHOD  (C0871511)</v>
      </c>
      <c r="N81" s="804" t="s">
        <v>1695</v>
      </c>
      <c r="O81" s="804" t="s">
        <v>1656</v>
      </c>
      <c r="P81" s="804" t="s">
        <v>1416</v>
      </c>
      <c r="Q81" s="804" t="s">
        <v>548</v>
      </c>
    </row>
    <row r="82" spans="1:58" ht="12.75">
      <c r="A82" s="759"/>
      <c r="B82" s="759"/>
      <c r="C82" s="759"/>
      <c r="D82" s="759"/>
      <c r="E82" s="759"/>
      <c r="F82" s="155"/>
      <c r="G82" s="155"/>
      <c r="H82" s="155"/>
      <c r="I82" s="155"/>
      <c r="J82" s="155" t="str">
        <f t="shared" si="1"/>
        <v xml:space="preserve"> ()</v>
      </c>
      <c r="K82" s="155" t="s">
        <v>1743</v>
      </c>
      <c r="L82" s="155"/>
      <c r="M82" s="155"/>
      <c r="N82" s="155" t="s">
        <v>1694</v>
      </c>
      <c r="O82" s="155" t="s">
        <v>1689</v>
      </c>
      <c r="P82" s="155" t="s">
        <v>1417</v>
      </c>
      <c r="Q82" s="155" t="s">
        <v>3065</v>
      </c>
    </row>
    <row r="83" spans="1:58" ht="12.75">
      <c r="A83" s="759"/>
      <c r="B83" s="759"/>
      <c r="C83" s="759"/>
      <c r="D83" s="759"/>
      <c r="E83" s="759"/>
      <c r="F83" s="155"/>
      <c r="G83" s="155"/>
      <c r="H83" s="155"/>
      <c r="I83" s="155"/>
      <c r="J83" s="155" t="str">
        <f t="shared" si="1"/>
        <v xml:space="preserve"> ()</v>
      </c>
      <c r="K83" s="155"/>
      <c r="L83" s="155"/>
      <c r="M83" s="155"/>
      <c r="N83" s="155" t="s">
        <v>1694</v>
      </c>
      <c r="O83" s="155"/>
      <c r="P83" s="155" t="s">
        <v>1073</v>
      </c>
      <c r="Q83" s="155" t="s">
        <v>160</v>
      </c>
    </row>
    <row r="84" spans="1:58" ht="25.5">
      <c r="A84" s="759"/>
      <c r="B84" s="759"/>
      <c r="C84" s="759"/>
      <c r="D84" s="759"/>
      <c r="E84" s="759"/>
      <c r="F84" s="155"/>
      <c r="G84" s="155">
        <v>624</v>
      </c>
      <c r="H84" s="155" t="s">
        <v>1597</v>
      </c>
      <c r="I84" s="155" t="s">
        <v>1587</v>
      </c>
      <c r="J84" s="155" t="str">
        <f t="shared" si="1"/>
        <v>624 separation method (C0678621)</v>
      </c>
      <c r="K84" s="155" t="s">
        <v>1738</v>
      </c>
      <c r="L84" s="155" t="s">
        <v>1613</v>
      </c>
      <c r="M84" s="155" t="str">
        <f>CONCATENATE(H84, " (", I84, ")")</f>
        <v>separation method  (C0678621)</v>
      </c>
      <c r="N84" s="155" t="s">
        <v>1694</v>
      </c>
      <c r="O84" s="233"/>
      <c r="P84" s="155" t="s">
        <v>1417</v>
      </c>
      <c r="Q84" s="155" t="s">
        <v>1674</v>
      </c>
    </row>
    <row r="85" spans="1:58" ht="12.75">
      <c r="A85" s="759"/>
      <c r="B85" s="759"/>
      <c r="C85" s="759"/>
      <c r="D85" s="759"/>
      <c r="E85" s="759"/>
      <c r="F85" s="155"/>
      <c r="G85" s="155"/>
      <c r="H85" s="155"/>
      <c r="I85" s="155"/>
      <c r="J85" s="155" t="str">
        <f t="shared" si="1"/>
        <v xml:space="preserve"> ()</v>
      </c>
      <c r="K85" s="155"/>
      <c r="L85" s="155"/>
      <c r="M85" s="155"/>
      <c r="N85" s="155" t="s">
        <v>1694</v>
      </c>
      <c r="O85" s="155"/>
      <c r="P85" s="155" t="s">
        <v>1073</v>
      </c>
      <c r="Q85" s="155" t="s">
        <v>151</v>
      </c>
    </row>
    <row r="86" spans="1:58" ht="12.75">
      <c r="A86" s="233"/>
      <c r="B86" s="760"/>
      <c r="C86" s="760"/>
      <c r="D86" s="760"/>
      <c r="E86" s="760"/>
      <c r="F86" s="233"/>
      <c r="G86" s="233"/>
      <c r="H86" s="233"/>
      <c r="I86" s="233"/>
      <c r="J86" s="155" t="str">
        <f t="shared" si="1"/>
        <v xml:space="preserve"> ()</v>
      </c>
      <c r="K86" s="155"/>
      <c r="L86" s="233"/>
      <c r="M86" s="233"/>
      <c r="N86" s="233"/>
      <c r="O86" s="233" t="s">
        <v>1657</v>
      </c>
      <c r="P86" s="233"/>
      <c r="Q86" s="155"/>
    </row>
    <row r="87" spans="1:58" ht="25.5">
      <c r="A87" s="759"/>
      <c r="B87" s="759"/>
      <c r="C87" s="759"/>
      <c r="D87" s="759"/>
      <c r="E87" s="759"/>
      <c r="F87" s="155"/>
      <c r="G87" s="155">
        <v>617</v>
      </c>
      <c r="H87" s="155" t="s">
        <v>1596</v>
      </c>
      <c r="I87" s="155" t="s">
        <v>1581</v>
      </c>
      <c r="J87" s="155" t="str">
        <f t="shared" si="1"/>
        <v>617 Metabolomics (C1328813)</v>
      </c>
      <c r="K87" s="155" t="s">
        <v>1748</v>
      </c>
      <c r="L87" s="155" t="s">
        <v>1607</v>
      </c>
      <c r="M87" s="155" t="str">
        <f>CONCATENATE(H87, " (", I87, ")")</f>
        <v>Metabolomics  (C1328813)</v>
      </c>
      <c r="N87" s="155" t="s">
        <v>1695</v>
      </c>
      <c r="O87" s="155" t="s">
        <v>1651</v>
      </c>
      <c r="P87" s="155" t="s">
        <v>1416</v>
      </c>
      <c r="Q87" s="155" t="s">
        <v>156</v>
      </c>
    </row>
    <row r="88" spans="1:58" s="228" customFormat="1" ht="38.25">
      <c r="A88" s="759"/>
      <c r="B88" s="759"/>
      <c r="C88" s="759"/>
      <c r="D88" s="759"/>
      <c r="E88" s="759"/>
      <c r="F88" s="155"/>
      <c r="G88" s="155"/>
      <c r="H88" s="155"/>
      <c r="I88" s="155"/>
      <c r="J88" s="155" t="str">
        <f t="shared" si="1"/>
        <v xml:space="preserve"> ()</v>
      </c>
      <c r="K88" s="155" t="s">
        <v>1729</v>
      </c>
      <c r="L88" s="155"/>
      <c r="M88" s="155"/>
      <c r="N88" s="155" t="s">
        <v>1694</v>
      </c>
      <c r="O88" s="155" t="s">
        <v>3063</v>
      </c>
      <c r="P88" s="155" t="s">
        <v>1417</v>
      </c>
      <c r="Q88" s="155" t="s">
        <v>3062</v>
      </c>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row>
    <row r="89" spans="1:58" s="228" customFormat="1" ht="25.5">
      <c r="A89" s="759"/>
      <c r="B89" s="759"/>
      <c r="C89" s="759"/>
      <c r="D89" s="759"/>
      <c r="E89" s="759"/>
      <c r="F89" s="155"/>
      <c r="G89" s="155"/>
      <c r="H89" s="155"/>
      <c r="I89" s="155"/>
      <c r="J89" s="155" t="str">
        <f t="shared" si="1"/>
        <v xml:space="preserve"> ()</v>
      </c>
      <c r="K89" s="155"/>
      <c r="L89" s="155"/>
      <c r="M89" s="155"/>
      <c r="N89" s="155" t="s">
        <v>1694</v>
      </c>
      <c r="O89" s="155"/>
      <c r="P89" s="155" t="s">
        <v>1073</v>
      </c>
      <c r="Q89" s="155" t="s">
        <v>156</v>
      </c>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row>
    <row r="90" spans="1:58" ht="12.75">
      <c r="A90" s="763"/>
      <c r="B90" s="764"/>
      <c r="C90" s="764"/>
      <c r="D90" s="764"/>
      <c r="E90" s="764"/>
      <c r="F90" s="512"/>
      <c r="G90" s="512"/>
      <c r="H90" s="512"/>
      <c r="I90" s="512" t="s">
        <v>1418</v>
      </c>
      <c r="J90" s="153" t="str">
        <f t="shared" si="1"/>
        <v xml:space="preserve"> ( )</v>
      </c>
      <c r="K90" s="765"/>
      <c r="L90" s="512"/>
      <c r="M90" s="512" t="str">
        <f>CONCATENATE(H90, " (", I90, ")")</f>
        <v xml:space="preserve"> ( )</v>
      </c>
      <c r="N90" s="512"/>
      <c r="O90" s="512"/>
      <c r="P90" s="512"/>
      <c r="Q90" s="512"/>
    </row>
    <row r="91" spans="1:58" s="226" customFormat="1" ht="25.5">
      <c r="A91" s="759">
        <v>6</v>
      </c>
      <c r="B91" s="759" t="s">
        <v>1708</v>
      </c>
      <c r="C91" s="759" t="s">
        <v>1564</v>
      </c>
      <c r="D91" s="759">
        <v>4</v>
      </c>
      <c r="E91" s="759">
        <v>4</v>
      </c>
      <c r="F91" s="155" t="s">
        <v>1574</v>
      </c>
      <c r="G91" s="155">
        <v>799</v>
      </c>
      <c r="H91" s="155" t="s">
        <v>1623</v>
      </c>
      <c r="I91" s="155" t="s">
        <v>1359</v>
      </c>
      <c r="J91" s="155" t="str">
        <f t="shared" si="1"/>
        <v>799 Clinical Events (C2827664)</v>
      </c>
      <c r="K91" s="155" t="s">
        <v>1726</v>
      </c>
      <c r="L91" s="155" t="s">
        <v>1601</v>
      </c>
      <c r="M91" s="155" t="str">
        <f>CONCATENATE(H91, " (", I91, ")")</f>
        <v>Clinical Events  (C2827664)</v>
      </c>
      <c r="N91" s="155" t="s">
        <v>1695</v>
      </c>
      <c r="O91" s="155" t="s">
        <v>1645</v>
      </c>
      <c r="P91" s="155" t="s">
        <v>1416</v>
      </c>
      <c r="Q91" s="155" t="s">
        <v>33</v>
      </c>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row>
    <row r="92" spans="1:58" s="226" customFormat="1" ht="25.5">
      <c r="A92" s="759"/>
      <c r="B92" s="759"/>
      <c r="C92" s="759"/>
      <c r="D92" s="759"/>
      <c r="E92" s="759"/>
      <c r="F92" s="155"/>
      <c r="G92" s="155"/>
      <c r="H92" s="155"/>
      <c r="I92" s="155"/>
      <c r="J92" s="155" t="str">
        <f t="shared" si="1"/>
        <v xml:space="preserve"> ()</v>
      </c>
      <c r="K92" s="155" t="s">
        <v>1715</v>
      </c>
      <c r="L92" s="155"/>
      <c r="M92" s="155"/>
      <c r="N92" s="155" t="s">
        <v>1694</v>
      </c>
      <c r="O92" s="155" t="s">
        <v>3070</v>
      </c>
      <c r="P92" s="155" t="s">
        <v>1417</v>
      </c>
      <c r="Q92" s="155" t="s">
        <v>3069</v>
      </c>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row>
    <row r="93" spans="1:58" s="226" customFormat="1" ht="12.75">
      <c r="A93" s="759"/>
      <c r="B93" s="759"/>
      <c r="C93" s="759"/>
      <c r="D93" s="759"/>
      <c r="E93" s="759"/>
      <c r="F93" s="155"/>
      <c r="G93" s="155"/>
      <c r="H93" s="155"/>
      <c r="I93" s="155"/>
      <c r="J93" s="155" t="str">
        <f t="shared" si="1"/>
        <v xml:space="preserve"> ()</v>
      </c>
      <c r="K93" s="155"/>
      <c r="L93" s="155"/>
      <c r="M93" s="155"/>
      <c r="N93" s="155" t="s">
        <v>1694</v>
      </c>
      <c r="O93" s="155" t="s">
        <v>1387</v>
      </c>
      <c r="P93" s="155" t="s">
        <v>1073</v>
      </c>
      <c r="Q93" s="155" t="s">
        <v>182</v>
      </c>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row>
    <row r="94" spans="1:58" s="227" customFormat="1" ht="25.5">
      <c r="A94" s="759"/>
      <c r="B94" s="759"/>
      <c r="C94" s="759"/>
      <c r="D94" s="759"/>
      <c r="E94" s="759"/>
      <c r="F94" s="155"/>
      <c r="G94" s="155">
        <v>621</v>
      </c>
      <c r="H94" s="155" t="s">
        <v>1624</v>
      </c>
      <c r="I94" s="155" t="s">
        <v>1363</v>
      </c>
      <c r="J94" s="155" t="str">
        <f t="shared" si="1"/>
        <v>621 Monitoring (C1283169)</v>
      </c>
      <c r="K94" s="155" t="s">
        <v>1727</v>
      </c>
      <c r="L94" s="155" t="s">
        <v>1602</v>
      </c>
      <c r="M94" s="155" t="str">
        <f>CONCATENATE(H94, " (", I94, ")")</f>
        <v>Monitoring  (C1283169)</v>
      </c>
      <c r="N94" s="155" t="s">
        <v>1695</v>
      </c>
      <c r="O94" s="155" t="s">
        <v>1646</v>
      </c>
      <c r="P94" s="155" t="s">
        <v>1416</v>
      </c>
      <c r="Q94" s="155" t="s">
        <v>151</v>
      </c>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row>
    <row r="95" spans="1:58" s="227" customFormat="1" ht="12.75">
      <c r="A95" s="759"/>
      <c r="B95" s="759"/>
      <c r="C95" s="759"/>
      <c r="D95" s="759"/>
      <c r="E95" s="759"/>
      <c r="F95" s="155"/>
      <c r="G95" s="155"/>
      <c r="H95" s="155"/>
      <c r="I95" s="155"/>
      <c r="J95" s="155" t="str">
        <f t="shared" si="1"/>
        <v xml:space="preserve"> ()</v>
      </c>
      <c r="K95" s="155" t="s">
        <v>1716</v>
      </c>
      <c r="L95" s="155"/>
      <c r="M95" s="155"/>
      <c r="N95" s="155" t="s">
        <v>1694</v>
      </c>
      <c r="O95" s="155" t="s">
        <v>3059</v>
      </c>
      <c r="P95" s="155" t="s">
        <v>1417</v>
      </c>
      <c r="Q95" s="155" t="s">
        <v>3058</v>
      </c>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row>
    <row r="96" spans="1:58" s="227" customFormat="1" ht="12.75">
      <c r="A96" s="759"/>
      <c r="B96" s="759"/>
      <c r="C96" s="759"/>
      <c r="D96" s="759"/>
      <c r="E96" s="759"/>
      <c r="F96" s="155"/>
      <c r="G96" s="155"/>
      <c r="H96" s="155"/>
      <c r="I96" s="155"/>
      <c r="J96" s="155" t="str">
        <f t="shared" si="1"/>
        <v xml:space="preserve"> ()</v>
      </c>
      <c r="K96" s="155"/>
      <c r="L96" s="155"/>
      <c r="M96" s="155"/>
      <c r="N96" s="155" t="s">
        <v>1694</v>
      </c>
      <c r="O96" s="155"/>
      <c r="P96" s="155" t="s">
        <v>1073</v>
      </c>
      <c r="Q96" s="155" t="s">
        <v>151</v>
      </c>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row>
    <row r="97" spans="1:58" s="228" customFormat="1" ht="25.5">
      <c r="A97" s="759"/>
      <c r="B97" s="759"/>
      <c r="C97" s="759"/>
      <c r="D97" s="759"/>
      <c r="E97" s="759"/>
      <c r="F97" s="155"/>
      <c r="G97" s="155">
        <v>621</v>
      </c>
      <c r="H97" s="155" t="s">
        <v>1596</v>
      </c>
      <c r="I97" s="155" t="s">
        <v>1581</v>
      </c>
      <c r="J97" s="155" t="str">
        <f t="shared" si="1"/>
        <v>621 Metabolomics (C1328813)</v>
      </c>
      <c r="K97" s="155" t="s">
        <v>1728</v>
      </c>
      <c r="L97" s="155" t="s">
        <v>1607</v>
      </c>
      <c r="M97" s="155" t="str">
        <f>CONCATENATE(H97, " (", I97, ")")</f>
        <v>Metabolomics  (C1328813)</v>
      </c>
      <c r="N97" s="155" t="s">
        <v>1695</v>
      </c>
      <c r="O97" s="155" t="s">
        <v>1651</v>
      </c>
      <c r="P97" s="155" t="s">
        <v>1416</v>
      </c>
      <c r="Q97" s="155" t="s">
        <v>156</v>
      </c>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row>
    <row r="98" spans="1:58" s="228" customFormat="1" ht="38.25">
      <c r="A98" s="759"/>
      <c r="B98" s="759"/>
      <c r="C98" s="759"/>
      <c r="D98" s="759"/>
      <c r="E98" s="759"/>
      <c r="F98" s="155"/>
      <c r="G98" s="155"/>
      <c r="H98" s="155"/>
      <c r="I98" s="155"/>
      <c r="J98" s="155" t="str">
        <f t="shared" si="1"/>
        <v xml:space="preserve"> ()</v>
      </c>
      <c r="K98" s="155" t="s">
        <v>1729</v>
      </c>
      <c r="L98" s="155"/>
      <c r="M98" s="155"/>
      <c r="N98" s="155" t="s">
        <v>1694</v>
      </c>
      <c r="O98" s="155" t="s">
        <v>3071</v>
      </c>
      <c r="P98" s="155" t="s">
        <v>1417</v>
      </c>
      <c r="Q98" s="155" t="s">
        <v>3062</v>
      </c>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row>
    <row r="99" spans="1:58" s="228" customFormat="1" ht="25.5">
      <c r="A99" s="759"/>
      <c r="B99" s="759"/>
      <c r="C99" s="759"/>
      <c r="D99" s="759"/>
      <c r="E99" s="759"/>
      <c r="F99" s="155"/>
      <c r="G99" s="155"/>
      <c r="H99" s="155"/>
      <c r="I99" s="155"/>
      <c r="J99" s="155" t="str">
        <f t="shared" si="1"/>
        <v xml:space="preserve"> ()</v>
      </c>
      <c r="K99" s="155"/>
      <c r="L99" s="155"/>
      <c r="M99" s="155"/>
      <c r="N99" s="155" t="s">
        <v>1694</v>
      </c>
      <c r="O99" s="155" t="s">
        <v>1684</v>
      </c>
      <c r="P99" s="155" t="s">
        <v>1073</v>
      </c>
      <c r="Q99" s="155" t="s">
        <v>156</v>
      </c>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row>
    <row r="100" spans="1:58" ht="51">
      <c r="A100" s="759"/>
      <c r="B100" s="759"/>
      <c r="C100" s="759"/>
      <c r="D100" s="759"/>
      <c r="E100" s="759"/>
      <c r="F100" s="155"/>
      <c r="G100" s="155">
        <v>621</v>
      </c>
      <c r="H100" s="155" t="s">
        <v>1598</v>
      </c>
      <c r="I100" s="155" t="s">
        <v>1588</v>
      </c>
      <c r="J100" s="155" t="str">
        <f t="shared" si="1"/>
        <v>621 Biospecimen (C2347026)</v>
      </c>
      <c r="K100" s="155" t="s">
        <v>1749</v>
      </c>
      <c r="L100" s="155" t="s">
        <v>1614</v>
      </c>
      <c r="M100" s="155" t="str">
        <f>CONCATENATE(H100, " (", I100, ")")</f>
        <v>Biospecimen  (C2347026)</v>
      </c>
      <c r="N100" s="155" t="s">
        <v>1695</v>
      </c>
      <c r="O100" s="155" t="s">
        <v>1658</v>
      </c>
      <c r="P100" s="155" t="s">
        <v>1416</v>
      </c>
      <c r="Q100" s="155" t="s">
        <v>1639</v>
      </c>
    </row>
    <row r="101" spans="1:58" ht="25.5">
      <c r="A101" s="759"/>
      <c r="B101" s="759"/>
      <c r="C101" s="759"/>
      <c r="D101" s="759"/>
      <c r="E101" s="759"/>
      <c r="F101" s="155"/>
      <c r="G101" s="155"/>
      <c r="H101" s="155"/>
      <c r="I101" s="155"/>
      <c r="J101" s="155" t="str">
        <f t="shared" si="1"/>
        <v xml:space="preserve"> ()</v>
      </c>
      <c r="K101" s="155" t="s">
        <v>1750</v>
      </c>
      <c r="L101" s="155"/>
      <c r="M101" s="155"/>
      <c r="N101" s="155" t="s">
        <v>1694</v>
      </c>
      <c r="O101" s="155" t="s">
        <v>3073</v>
      </c>
      <c r="P101" s="155" t="s">
        <v>1417</v>
      </c>
      <c r="Q101" s="155" t="s">
        <v>3072</v>
      </c>
    </row>
    <row r="102" spans="1:58" ht="12.75">
      <c r="A102" s="759"/>
      <c r="B102" s="759"/>
      <c r="C102" s="759"/>
      <c r="D102" s="759"/>
      <c r="E102" s="759"/>
      <c r="F102" s="155"/>
      <c r="G102" s="155"/>
      <c r="H102" s="155"/>
      <c r="I102" s="155"/>
      <c r="J102" s="155" t="str">
        <f t="shared" si="1"/>
        <v xml:space="preserve"> ()</v>
      </c>
      <c r="K102" s="155"/>
      <c r="L102" s="155"/>
      <c r="M102" s="155"/>
      <c r="N102" s="155" t="s">
        <v>1694</v>
      </c>
      <c r="O102" s="155"/>
      <c r="P102" s="155" t="s">
        <v>1073</v>
      </c>
      <c r="Q102" s="155" t="s">
        <v>1639</v>
      </c>
    </row>
    <row r="103" spans="1:58" ht="12.75">
      <c r="A103" s="763"/>
      <c r="B103" s="764"/>
      <c r="C103" s="764"/>
      <c r="D103" s="764"/>
      <c r="E103" s="764"/>
      <c r="F103" s="512"/>
      <c r="G103" s="512"/>
      <c r="H103" s="512"/>
      <c r="I103" s="512" t="s">
        <v>1418</v>
      </c>
      <c r="J103" s="153" t="str">
        <f t="shared" si="1"/>
        <v xml:space="preserve"> ( )</v>
      </c>
      <c r="K103" s="765"/>
      <c r="L103" s="512"/>
      <c r="M103" s="512" t="str">
        <f>CONCATENATE(H103, " (", I103, ")")</f>
        <v xml:space="preserve"> ( )</v>
      </c>
      <c r="N103" s="512"/>
      <c r="O103" s="512"/>
      <c r="P103" s="512"/>
      <c r="Q103" s="512"/>
    </row>
    <row r="104" spans="1:58" s="226" customFormat="1" ht="25.5">
      <c r="A104" s="759">
        <v>7</v>
      </c>
      <c r="B104" s="759" t="s">
        <v>1708</v>
      </c>
      <c r="C104" s="759" t="s">
        <v>1565</v>
      </c>
      <c r="D104" s="759">
        <v>4</v>
      </c>
      <c r="E104" s="759">
        <v>4</v>
      </c>
      <c r="F104" s="155" t="s">
        <v>1575</v>
      </c>
      <c r="G104" s="155">
        <v>791</v>
      </c>
      <c r="H104" s="155" t="s">
        <v>1623</v>
      </c>
      <c r="I104" s="155" t="s">
        <v>1359</v>
      </c>
      <c r="J104" s="155" t="str">
        <f t="shared" si="1"/>
        <v>791 Clinical Events (C2827664)</v>
      </c>
      <c r="K104" s="155" t="s">
        <v>1744</v>
      </c>
      <c r="L104" s="155" t="s">
        <v>1601</v>
      </c>
      <c r="M104" s="155" t="str">
        <f>CONCATENATE(H104, " (", I104, ")")</f>
        <v>Clinical Events  (C2827664)</v>
      </c>
      <c r="N104" s="155" t="s">
        <v>1695</v>
      </c>
      <c r="O104" s="155" t="s">
        <v>1645</v>
      </c>
      <c r="P104" s="155" t="s">
        <v>1416</v>
      </c>
      <c r="Q104" s="155" t="s">
        <v>33</v>
      </c>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1:58" s="226" customFormat="1" ht="25.5">
      <c r="A105" s="759"/>
      <c r="B105" s="759"/>
      <c r="C105" s="759"/>
      <c r="D105" s="759"/>
      <c r="E105" s="759"/>
      <c r="F105" s="155"/>
      <c r="G105" s="155"/>
      <c r="H105" s="155"/>
      <c r="I105" s="155"/>
      <c r="J105" s="155" t="str">
        <f t="shared" si="1"/>
        <v xml:space="preserve"> ()</v>
      </c>
      <c r="K105" s="155" t="s">
        <v>1715</v>
      </c>
      <c r="L105" s="155"/>
      <c r="M105" s="155"/>
      <c r="N105" s="155" t="s">
        <v>1694</v>
      </c>
      <c r="O105" s="155" t="s">
        <v>1387</v>
      </c>
      <c r="P105" s="155" t="s">
        <v>1417</v>
      </c>
      <c r="Q105" s="155" t="s">
        <v>3069</v>
      </c>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1:58" s="226" customFormat="1" ht="12.75">
      <c r="A106" s="759"/>
      <c r="B106" s="759"/>
      <c r="C106" s="759"/>
      <c r="D106" s="759"/>
      <c r="E106" s="759"/>
      <c r="F106" s="155"/>
      <c r="G106" s="155"/>
      <c r="H106" s="155"/>
      <c r="I106" s="155"/>
      <c r="J106" s="155" t="str">
        <f t="shared" si="1"/>
        <v xml:space="preserve"> ()</v>
      </c>
      <c r="K106" s="155"/>
      <c r="L106" s="155"/>
      <c r="M106" s="155"/>
      <c r="N106" s="155" t="s">
        <v>1694</v>
      </c>
      <c r="O106" s="155" t="s">
        <v>1387</v>
      </c>
      <c r="P106" s="155" t="s">
        <v>1073</v>
      </c>
      <c r="Q106" s="155" t="s">
        <v>182</v>
      </c>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1:58" s="227" customFormat="1" ht="25.5">
      <c r="A107" s="759"/>
      <c r="B107" s="759"/>
      <c r="C107" s="759"/>
      <c r="D107" s="759"/>
      <c r="E107" s="759"/>
      <c r="F107" s="155"/>
      <c r="G107" s="155">
        <v>617</v>
      </c>
      <c r="H107" s="155" t="s">
        <v>1624</v>
      </c>
      <c r="I107" s="155" t="s">
        <v>1363</v>
      </c>
      <c r="J107" s="155" t="str">
        <f t="shared" si="1"/>
        <v>617 Monitoring (C1283169)</v>
      </c>
      <c r="K107" s="155" t="s">
        <v>1745</v>
      </c>
      <c r="L107" s="155" t="s">
        <v>1602</v>
      </c>
      <c r="M107" s="155" t="str">
        <f>CONCATENATE(H107, " (", I107, ")")</f>
        <v>Monitoring  (C1283169)</v>
      </c>
      <c r="N107" s="155" t="s">
        <v>1695</v>
      </c>
      <c r="O107" s="155" t="s">
        <v>1646</v>
      </c>
      <c r="P107" s="155" t="s">
        <v>1416</v>
      </c>
      <c r="Q107" s="155" t="s">
        <v>151</v>
      </c>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1:58" s="227" customFormat="1" ht="12.75">
      <c r="A108" s="759"/>
      <c r="B108" s="759"/>
      <c r="C108" s="759"/>
      <c r="D108" s="759"/>
      <c r="E108" s="759"/>
      <c r="F108" s="155"/>
      <c r="G108" s="155"/>
      <c r="H108" s="155"/>
      <c r="I108" s="155"/>
      <c r="J108" s="155" t="str">
        <f t="shared" si="1"/>
        <v xml:space="preserve"> ()</v>
      </c>
      <c r="K108" s="155" t="s">
        <v>1716</v>
      </c>
      <c r="L108" s="155"/>
      <c r="M108" s="155"/>
      <c r="N108" s="155" t="s">
        <v>1694</v>
      </c>
      <c r="O108" s="155" t="s">
        <v>3074</v>
      </c>
      <c r="P108" s="155" t="s">
        <v>1417</v>
      </c>
      <c r="Q108" s="155" t="s">
        <v>3058</v>
      </c>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1:58" s="227" customFormat="1" ht="12.75">
      <c r="A109" s="759"/>
      <c r="B109" s="759"/>
      <c r="C109" s="759"/>
      <c r="D109" s="759"/>
      <c r="E109" s="759"/>
      <c r="F109" s="155"/>
      <c r="G109" s="155"/>
      <c r="H109" s="155"/>
      <c r="I109" s="155"/>
      <c r="J109" s="155" t="str">
        <f t="shared" si="1"/>
        <v xml:space="preserve"> ()</v>
      </c>
      <c r="K109" s="155"/>
      <c r="L109" s="155"/>
      <c r="M109" s="155"/>
      <c r="N109" s="155" t="s">
        <v>1694</v>
      </c>
      <c r="O109" s="155"/>
      <c r="P109" s="155" t="s">
        <v>1073</v>
      </c>
      <c r="Q109" s="155" t="s">
        <v>151</v>
      </c>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1:58" s="228" customFormat="1" ht="25.5">
      <c r="A110" s="759"/>
      <c r="B110" s="759"/>
      <c r="C110" s="759"/>
      <c r="D110" s="759"/>
      <c r="E110" s="759"/>
      <c r="F110" s="155"/>
      <c r="G110" s="155">
        <v>617</v>
      </c>
      <c r="H110" s="155" t="s">
        <v>1596</v>
      </c>
      <c r="I110" s="155" t="s">
        <v>1581</v>
      </c>
      <c r="J110" s="155" t="str">
        <f t="shared" si="1"/>
        <v>617 Metabolomics (C1328813)</v>
      </c>
      <c r="K110" s="155" t="s">
        <v>1748</v>
      </c>
      <c r="L110" s="155" t="s">
        <v>1607</v>
      </c>
      <c r="M110" s="155" t="str">
        <f>CONCATENATE(H110, " (", I110, ")")</f>
        <v>Metabolomics  (C1328813)</v>
      </c>
      <c r="N110" s="155" t="s">
        <v>1695</v>
      </c>
      <c r="O110" s="155" t="s">
        <v>1651</v>
      </c>
      <c r="P110" s="155" t="s">
        <v>1416</v>
      </c>
      <c r="Q110" s="155" t="s">
        <v>156</v>
      </c>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1:58" s="228" customFormat="1" ht="38.25">
      <c r="A111" s="759"/>
      <c r="B111" s="759"/>
      <c r="C111" s="759"/>
      <c r="D111" s="759"/>
      <c r="E111" s="759"/>
      <c r="F111" s="155"/>
      <c r="G111" s="155"/>
      <c r="H111" s="155"/>
      <c r="I111" s="155"/>
      <c r="J111" s="155" t="str">
        <f t="shared" si="1"/>
        <v xml:space="preserve"> ()</v>
      </c>
      <c r="K111" s="155" t="s">
        <v>1729</v>
      </c>
      <c r="L111" s="155"/>
      <c r="M111" s="155"/>
      <c r="N111" s="155" t="s">
        <v>1694</v>
      </c>
      <c r="O111" s="155" t="s">
        <v>3063</v>
      </c>
      <c r="P111" s="155" t="s">
        <v>1417</v>
      </c>
      <c r="Q111" s="155" t="s">
        <v>3062</v>
      </c>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1:58" s="228" customFormat="1" ht="25.5">
      <c r="A112" s="759"/>
      <c r="B112" s="759"/>
      <c r="C112" s="759"/>
      <c r="D112" s="759"/>
      <c r="E112" s="759"/>
      <c r="F112" s="155"/>
      <c r="G112" s="155"/>
      <c r="H112" s="155"/>
      <c r="I112" s="155"/>
      <c r="J112" s="155" t="str">
        <f t="shared" si="1"/>
        <v xml:space="preserve"> ()</v>
      </c>
      <c r="K112" s="155"/>
      <c r="L112" s="155"/>
      <c r="M112" s="155"/>
      <c r="N112" s="155" t="s">
        <v>1694</v>
      </c>
      <c r="O112" s="155"/>
      <c r="P112" s="155" t="s">
        <v>1073</v>
      </c>
      <c r="Q112" s="155" t="s">
        <v>156</v>
      </c>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ht="51">
      <c r="A113" s="759"/>
      <c r="B113" s="759"/>
      <c r="C113" s="759"/>
      <c r="D113" s="759"/>
      <c r="E113" s="759"/>
      <c r="F113" s="155"/>
      <c r="G113" s="155">
        <v>617</v>
      </c>
      <c r="H113" s="155" t="s">
        <v>1598</v>
      </c>
      <c r="I113" s="155" t="s">
        <v>1588</v>
      </c>
      <c r="J113" s="155" t="str">
        <f t="shared" si="1"/>
        <v>617 Biospecimen (C2347026)</v>
      </c>
      <c r="K113" s="155" t="s">
        <v>1751</v>
      </c>
      <c r="L113" s="155" t="s">
        <v>1614</v>
      </c>
      <c r="M113" s="155" t="str">
        <f>CONCATENATE(H113, " (", I113, ")")</f>
        <v>Biospecimen  (C2347026)</v>
      </c>
      <c r="N113" s="155" t="s">
        <v>1695</v>
      </c>
      <c r="O113" s="155" t="s">
        <v>1658</v>
      </c>
      <c r="P113" s="155" t="s">
        <v>1416</v>
      </c>
      <c r="Q113" s="155" t="s">
        <v>1639</v>
      </c>
    </row>
    <row r="114" spans="1:58" ht="25.5">
      <c r="A114" s="759"/>
      <c r="B114" s="759"/>
      <c r="C114" s="759"/>
      <c r="D114" s="759"/>
      <c r="E114" s="759"/>
      <c r="F114" s="155"/>
      <c r="G114" s="155"/>
      <c r="H114" s="155"/>
      <c r="I114" s="155"/>
      <c r="J114" s="155" t="str">
        <f t="shared" si="1"/>
        <v xml:space="preserve"> ()</v>
      </c>
      <c r="K114" s="155" t="s">
        <v>1750</v>
      </c>
      <c r="L114" s="155"/>
      <c r="M114" s="155"/>
      <c r="N114" s="155" t="s">
        <v>1694</v>
      </c>
      <c r="O114" s="155" t="s">
        <v>3075</v>
      </c>
      <c r="P114" s="155" t="s">
        <v>1417</v>
      </c>
      <c r="Q114" s="155" t="s">
        <v>3072</v>
      </c>
    </row>
    <row r="115" spans="1:58" ht="12.75">
      <c r="A115" s="759"/>
      <c r="B115" s="759"/>
      <c r="C115" s="759"/>
      <c r="D115" s="759"/>
      <c r="E115" s="759"/>
      <c r="F115" s="155"/>
      <c r="G115" s="155"/>
      <c r="H115" s="155"/>
      <c r="I115" s="155"/>
      <c r="J115" s="155" t="str">
        <f t="shared" si="1"/>
        <v xml:space="preserve"> ()</v>
      </c>
      <c r="K115" s="155"/>
      <c r="L115" s="155"/>
      <c r="M115" s="155"/>
      <c r="N115" s="155" t="s">
        <v>1694</v>
      </c>
      <c r="O115" s="155"/>
      <c r="P115" s="155" t="s">
        <v>1073</v>
      </c>
      <c r="Q115" s="155" t="s">
        <v>1639</v>
      </c>
    </row>
    <row r="116" spans="1:58" ht="12.75">
      <c r="A116" s="763"/>
      <c r="B116" s="764"/>
      <c r="C116" s="764"/>
      <c r="D116" s="764"/>
      <c r="E116" s="764"/>
      <c r="F116" s="512"/>
      <c r="G116" s="512"/>
      <c r="H116" s="512"/>
      <c r="I116" s="512" t="s">
        <v>1418</v>
      </c>
      <c r="J116" s="153" t="str">
        <f t="shared" si="1"/>
        <v xml:space="preserve"> ( )</v>
      </c>
      <c r="K116" s="765"/>
      <c r="L116" s="512"/>
      <c r="M116" s="512" t="str">
        <f>CONCATENATE(H116, " (", I116, ")")</f>
        <v xml:space="preserve"> ( )</v>
      </c>
      <c r="N116" s="512"/>
      <c r="O116" s="512"/>
      <c r="P116" s="512"/>
      <c r="Q116" s="512"/>
    </row>
    <row r="117" spans="1:58" s="226" customFormat="1" ht="25.5">
      <c r="A117" s="155">
        <v>8</v>
      </c>
      <c r="B117" s="759" t="s">
        <v>1708</v>
      </c>
      <c r="C117" s="759" t="s">
        <v>1566</v>
      </c>
      <c r="D117" s="759">
        <v>5</v>
      </c>
      <c r="E117" s="759">
        <v>5</v>
      </c>
      <c r="F117" s="155" t="s">
        <v>1576</v>
      </c>
      <c r="G117" s="155">
        <v>795</v>
      </c>
      <c r="H117" s="155" t="s">
        <v>1623</v>
      </c>
      <c r="I117" s="155" t="s">
        <v>1359</v>
      </c>
      <c r="J117" s="155" t="str">
        <f t="shared" si="1"/>
        <v>795 Clinical Events (C2827664)</v>
      </c>
      <c r="K117" s="155" t="s">
        <v>1752</v>
      </c>
      <c r="L117" s="155" t="s">
        <v>1601</v>
      </c>
      <c r="M117" s="155" t="str">
        <f>CONCATENATE(H117, " (", I117, ")")</f>
        <v>Clinical Events  (C2827664)</v>
      </c>
      <c r="N117" s="155" t="s">
        <v>1695</v>
      </c>
      <c r="O117" s="155" t="s">
        <v>1645</v>
      </c>
      <c r="P117" s="155" t="s">
        <v>1416</v>
      </c>
      <c r="Q117" s="155" t="s">
        <v>33</v>
      </c>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s="226" customFormat="1" ht="25.5">
      <c r="A118" s="155"/>
      <c r="B118" s="759"/>
      <c r="C118" s="759"/>
      <c r="D118" s="759"/>
      <c r="E118" s="759"/>
      <c r="F118" s="155"/>
      <c r="G118" s="155"/>
      <c r="H118" s="155"/>
      <c r="I118" s="155"/>
      <c r="J118" s="155" t="str">
        <f t="shared" si="1"/>
        <v xml:space="preserve"> ()</v>
      </c>
      <c r="K118" s="155" t="s">
        <v>1715</v>
      </c>
      <c r="L118" s="155"/>
      <c r="M118" s="155"/>
      <c r="N118" s="155" t="s">
        <v>1694</v>
      </c>
      <c r="O118" s="155" t="s">
        <v>3070</v>
      </c>
      <c r="P118" s="155" t="s">
        <v>1417</v>
      </c>
      <c r="Q118" s="155" t="s">
        <v>3069</v>
      </c>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s="226" customFormat="1" ht="12.75">
      <c r="A119" s="155"/>
      <c r="B119" s="759"/>
      <c r="C119" s="759"/>
      <c r="D119" s="759"/>
      <c r="E119" s="759"/>
      <c r="F119" s="155"/>
      <c r="G119" s="155"/>
      <c r="H119" s="155"/>
      <c r="I119" s="155"/>
      <c r="J119" s="155" t="str">
        <f t="shared" si="1"/>
        <v xml:space="preserve"> ()</v>
      </c>
      <c r="K119" s="155"/>
      <c r="L119" s="155"/>
      <c r="M119" s="155"/>
      <c r="N119" s="155" t="s">
        <v>1694</v>
      </c>
      <c r="O119" s="155" t="s">
        <v>1387</v>
      </c>
      <c r="P119" s="155" t="s">
        <v>1073</v>
      </c>
      <c r="Q119" s="155" t="s">
        <v>182</v>
      </c>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row>
    <row r="120" spans="1:58" s="227" customFormat="1" ht="25.5">
      <c r="A120" s="155"/>
      <c r="B120" s="759"/>
      <c r="C120" s="759"/>
      <c r="D120" s="759"/>
      <c r="E120" s="759"/>
      <c r="F120" s="155"/>
      <c r="G120" s="155">
        <v>619</v>
      </c>
      <c r="H120" s="155" t="s">
        <v>1624</v>
      </c>
      <c r="I120" s="155" t="s">
        <v>1363</v>
      </c>
      <c r="J120" s="155" t="str">
        <f t="shared" si="1"/>
        <v>619 Monitoring (C1283169)</v>
      </c>
      <c r="K120" s="155" t="s">
        <v>1753</v>
      </c>
      <c r="L120" s="155" t="s">
        <v>1602</v>
      </c>
      <c r="M120" s="155" t="str">
        <f>CONCATENATE(H120, " (", I120, ")")</f>
        <v>Monitoring  (C1283169)</v>
      </c>
      <c r="N120" s="155" t="s">
        <v>1695</v>
      </c>
      <c r="O120" s="155" t="s">
        <v>1646</v>
      </c>
      <c r="P120" s="155" t="s">
        <v>1416</v>
      </c>
      <c r="Q120" s="155" t="s">
        <v>151</v>
      </c>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row>
    <row r="121" spans="1:58" s="227" customFormat="1" ht="12.75">
      <c r="A121" s="155"/>
      <c r="B121" s="759"/>
      <c r="C121" s="759"/>
      <c r="D121" s="759"/>
      <c r="E121" s="759"/>
      <c r="F121" s="155"/>
      <c r="G121" s="155"/>
      <c r="H121" s="155"/>
      <c r="I121" s="155"/>
      <c r="J121" s="155" t="str">
        <f t="shared" si="1"/>
        <v xml:space="preserve"> ()</v>
      </c>
      <c r="K121" s="155" t="s">
        <v>1716</v>
      </c>
      <c r="L121" s="155"/>
      <c r="M121" s="155"/>
      <c r="N121" s="155" t="s">
        <v>1694</v>
      </c>
      <c r="O121" s="155" t="s">
        <v>3059</v>
      </c>
      <c r="P121" s="155" t="s">
        <v>1417</v>
      </c>
      <c r="Q121" s="155" t="s">
        <v>3058</v>
      </c>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row>
    <row r="122" spans="1:58" s="227" customFormat="1" ht="12.75">
      <c r="A122" s="155"/>
      <c r="B122" s="759"/>
      <c r="C122" s="759"/>
      <c r="D122" s="759"/>
      <c r="E122" s="759"/>
      <c r="F122" s="155"/>
      <c r="G122" s="155"/>
      <c r="H122" s="155"/>
      <c r="I122" s="155"/>
      <c r="J122" s="155" t="str">
        <f t="shared" si="1"/>
        <v xml:space="preserve"> ()</v>
      </c>
      <c r="K122" s="155"/>
      <c r="L122" s="155"/>
      <c r="M122" s="155"/>
      <c r="N122" s="155" t="s">
        <v>1694</v>
      </c>
      <c r="O122" s="155"/>
      <c r="P122" s="155" t="s">
        <v>1073</v>
      </c>
      <c r="Q122" s="155" t="s">
        <v>151</v>
      </c>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row>
    <row r="123" spans="1:58" ht="25.5">
      <c r="A123" s="155"/>
      <c r="B123" s="759"/>
      <c r="C123" s="759"/>
      <c r="D123" s="759"/>
      <c r="E123" s="759"/>
      <c r="F123" s="155"/>
      <c r="G123" s="155">
        <v>629</v>
      </c>
      <c r="H123" s="155" t="s">
        <v>1599</v>
      </c>
      <c r="I123" s="155" t="s">
        <v>1589</v>
      </c>
      <c r="J123" s="155" t="str">
        <f t="shared" si="1"/>
        <v>629 Biospecimen Collection (C2347027)</v>
      </c>
      <c r="K123" s="155" t="s">
        <v>1754</v>
      </c>
      <c r="L123" s="155" t="s">
        <v>1615</v>
      </c>
      <c r="M123" s="155" t="str">
        <f>CONCATENATE(H123, " (", I123, ")")</f>
        <v>Biospecimen Collection  (C2347027)</v>
      </c>
      <c r="N123" s="155" t="s">
        <v>1695</v>
      </c>
      <c r="O123" s="155" t="s">
        <v>1659</v>
      </c>
      <c r="P123" s="155" t="s">
        <v>1416</v>
      </c>
      <c r="Q123" s="155" t="s">
        <v>321</v>
      </c>
    </row>
    <row r="124" spans="1:58" ht="38.25">
      <c r="A124" s="155"/>
      <c r="B124" s="759"/>
      <c r="C124" s="759"/>
      <c r="D124" s="759"/>
      <c r="E124" s="759"/>
      <c r="F124" s="155"/>
      <c r="G124" s="155"/>
      <c r="H124" s="155"/>
      <c r="I124" s="155"/>
      <c r="J124" s="155" t="str">
        <f t="shared" si="1"/>
        <v xml:space="preserve"> ()</v>
      </c>
      <c r="K124" s="155" t="s">
        <v>1755</v>
      </c>
      <c r="L124" s="155"/>
      <c r="M124" s="155"/>
      <c r="N124" s="155" t="s">
        <v>1694</v>
      </c>
      <c r="O124" s="155" t="s">
        <v>3077</v>
      </c>
      <c r="P124" s="155" t="s">
        <v>1417</v>
      </c>
      <c r="Q124" s="155" t="s">
        <v>3076</v>
      </c>
    </row>
    <row r="125" spans="1:58" ht="25.5">
      <c r="A125" s="155"/>
      <c r="B125" s="759"/>
      <c r="C125" s="759"/>
      <c r="D125" s="759"/>
      <c r="E125" s="759"/>
      <c r="F125" s="155"/>
      <c r="G125" s="155"/>
      <c r="H125" s="155"/>
      <c r="I125" s="155"/>
      <c r="J125" s="155" t="str">
        <f t="shared" si="1"/>
        <v xml:space="preserve"> ()</v>
      </c>
      <c r="K125" s="155"/>
      <c r="L125" s="155"/>
      <c r="M125" s="155"/>
      <c r="N125" s="155" t="s">
        <v>1694</v>
      </c>
      <c r="O125" s="155"/>
      <c r="P125" s="155" t="s">
        <v>1073</v>
      </c>
      <c r="Q125" s="155" t="s">
        <v>321</v>
      </c>
    </row>
    <row r="126" spans="1:58" ht="12.75">
      <c r="A126" s="155"/>
      <c r="B126" s="759"/>
      <c r="C126" s="759"/>
      <c r="D126" s="759"/>
      <c r="E126" s="759"/>
      <c r="F126" s="155"/>
      <c r="G126" s="155">
        <v>619</v>
      </c>
      <c r="H126" s="155" t="s">
        <v>1633</v>
      </c>
      <c r="I126" s="155" t="s">
        <v>1590</v>
      </c>
      <c r="J126" s="155" t="str">
        <f t="shared" ref="J126:J167" si="2">+CONCATENATE(G126, " ", H126, "(", I126, ")")</f>
        <v>619 Vial (C0184301)</v>
      </c>
      <c r="K126" s="155" t="s">
        <v>1756</v>
      </c>
      <c r="L126" s="155" t="s">
        <v>1616</v>
      </c>
      <c r="M126" s="155" t="str">
        <f>CONCATENATE(H126, " (", I126, ")")</f>
        <v>Vial  (C0184301)</v>
      </c>
      <c r="N126" s="155" t="s">
        <v>1695</v>
      </c>
      <c r="O126" s="155" t="s">
        <v>1660</v>
      </c>
      <c r="P126" s="155" t="s">
        <v>1416</v>
      </c>
      <c r="Q126" s="155" t="s">
        <v>1642</v>
      </c>
    </row>
    <row r="127" spans="1:58" ht="38.25">
      <c r="A127" s="155"/>
      <c r="B127" s="759"/>
      <c r="C127" s="759"/>
      <c r="D127" s="759"/>
      <c r="E127" s="759"/>
      <c r="F127" s="155"/>
      <c r="G127" s="155"/>
      <c r="H127" s="155"/>
      <c r="I127" s="155"/>
      <c r="J127" s="155" t="str">
        <f t="shared" si="2"/>
        <v xml:space="preserve"> ()</v>
      </c>
      <c r="K127" s="155" t="s">
        <v>1757</v>
      </c>
      <c r="L127" s="155"/>
      <c r="M127" s="155"/>
      <c r="N127" s="155" t="s">
        <v>1694</v>
      </c>
      <c r="O127" s="155" t="s">
        <v>3079</v>
      </c>
      <c r="P127" s="155" t="s">
        <v>1417</v>
      </c>
      <c r="Q127" s="155" t="s">
        <v>3078</v>
      </c>
    </row>
    <row r="128" spans="1:58" ht="12.75">
      <c r="A128" s="155"/>
      <c r="B128" s="759"/>
      <c r="C128" s="759"/>
      <c r="D128" s="759"/>
      <c r="E128" s="759"/>
      <c r="F128" s="155"/>
      <c r="G128" s="155"/>
      <c r="H128" s="155"/>
      <c r="I128" s="155"/>
      <c r="J128" s="155" t="str">
        <f t="shared" si="2"/>
        <v xml:space="preserve"> ()</v>
      </c>
      <c r="K128" s="155"/>
      <c r="L128" s="155"/>
      <c r="M128" s="155"/>
      <c r="N128" s="155" t="s">
        <v>1694</v>
      </c>
      <c r="O128" s="155"/>
      <c r="P128" s="155" t="s">
        <v>1073</v>
      </c>
      <c r="Q128" s="155" t="s">
        <v>191</v>
      </c>
    </row>
    <row r="129" spans="1:58" ht="12.75">
      <c r="A129" s="155"/>
      <c r="B129" s="759"/>
      <c r="C129" s="760"/>
      <c r="D129" s="760"/>
      <c r="E129" s="760"/>
      <c r="F129" s="233"/>
      <c r="G129" s="675">
        <v>619</v>
      </c>
      <c r="H129" s="675" t="s">
        <v>1634</v>
      </c>
      <c r="I129" s="675" t="s">
        <v>1591</v>
      </c>
      <c r="J129" s="804" t="str">
        <f t="shared" si="2"/>
        <v>619 TUBE (C0175730)</v>
      </c>
      <c r="K129" s="804" t="s">
        <v>1711</v>
      </c>
      <c r="L129" s="675" t="s">
        <v>1617</v>
      </c>
      <c r="M129" s="675" t="str">
        <f>CONCATENATE(H129, " (", I129, ")")</f>
        <v>TUBE  (C0175730)</v>
      </c>
      <c r="N129" s="675"/>
      <c r="O129" s="675" t="s">
        <v>1661</v>
      </c>
      <c r="P129" s="675" t="s">
        <v>1416</v>
      </c>
      <c r="Q129" s="804" t="s">
        <v>1642</v>
      </c>
    </row>
    <row r="130" spans="1:58" ht="32.450000000000003" customHeight="1">
      <c r="A130" s="155"/>
      <c r="B130" s="759"/>
      <c r="C130" s="759"/>
      <c r="D130" s="759"/>
      <c r="E130" s="759"/>
      <c r="F130" s="155"/>
      <c r="G130" s="155">
        <v>619</v>
      </c>
      <c r="H130" s="155" t="s">
        <v>1596</v>
      </c>
      <c r="I130" s="155" t="s">
        <v>1581</v>
      </c>
      <c r="J130" s="155" t="str">
        <f t="shared" si="2"/>
        <v>619 Metabolomics (C1328813)</v>
      </c>
      <c r="K130" s="155" t="s">
        <v>1758</v>
      </c>
      <c r="L130" s="155" t="s">
        <v>1607</v>
      </c>
      <c r="M130" s="155" t="str">
        <f>CONCATENATE(H130, " (", I130, ")")</f>
        <v>Metabolomics  (C1328813)</v>
      </c>
      <c r="N130" s="155" t="s">
        <v>1695</v>
      </c>
      <c r="O130" s="155" t="s">
        <v>1651</v>
      </c>
      <c r="P130" s="155" t="s">
        <v>1416</v>
      </c>
      <c r="Q130" s="155" t="s">
        <v>156</v>
      </c>
    </row>
    <row r="131" spans="1:58" ht="22.5" customHeight="1">
      <c r="A131" s="155"/>
      <c r="B131" s="759"/>
      <c r="C131" s="759"/>
      <c r="D131" s="759"/>
      <c r="E131" s="759"/>
      <c r="F131" s="155"/>
      <c r="G131" s="155"/>
      <c r="H131" s="155"/>
      <c r="I131" s="155"/>
      <c r="J131" s="155" t="str">
        <f t="shared" si="2"/>
        <v xml:space="preserve"> ()</v>
      </c>
      <c r="K131" s="155" t="s">
        <v>1729</v>
      </c>
      <c r="L131" s="155"/>
      <c r="M131" s="155"/>
      <c r="N131" s="155" t="s">
        <v>1694</v>
      </c>
      <c r="O131" s="233"/>
      <c r="P131" s="155" t="s">
        <v>1417</v>
      </c>
      <c r="Q131" s="155" t="s">
        <v>1666</v>
      </c>
    </row>
    <row r="132" spans="1:58" ht="36.75" customHeight="1">
      <c r="A132" s="155"/>
      <c r="B132" s="759"/>
      <c r="C132" s="759"/>
      <c r="D132" s="759"/>
      <c r="E132" s="759"/>
      <c r="F132" s="155"/>
      <c r="G132" s="155"/>
      <c r="H132" s="155"/>
      <c r="I132" s="155"/>
      <c r="J132" s="155" t="str">
        <f t="shared" si="2"/>
        <v xml:space="preserve"> ()</v>
      </c>
      <c r="K132" s="155"/>
      <c r="L132" s="155"/>
      <c r="M132" s="155"/>
      <c r="N132" s="155" t="s">
        <v>1694</v>
      </c>
      <c r="O132" s="155"/>
      <c r="P132" s="155" t="s">
        <v>1073</v>
      </c>
      <c r="Q132" s="155" t="s">
        <v>156</v>
      </c>
    </row>
    <row r="133" spans="1:58" ht="12.75">
      <c r="A133" s="763"/>
      <c r="B133" s="764"/>
      <c r="C133" s="764"/>
      <c r="D133" s="764"/>
      <c r="E133" s="764"/>
      <c r="F133" s="512"/>
      <c r="G133" s="512"/>
      <c r="H133" s="512"/>
      <c r="I133" s="512" t="s">
        <v>1418</v>
      </c>
      <c r="J133" s="153" t="str">
        <f t="shared" si="2"/>
        <v xml:space="preserve"> ( )</v>
      </c>
      <c r="K133" s="765"/>
      <c r="L133" s="512"/>
      <c r="M133" s="512" t="str">
        <f>CONCATENATE(H133, " (", I133, ")")</f>
        <v xml:space="preserve"> ( )</v>
      </c>
      <c r="N133" s="512"/>
      <c r="O133" s="512"/>
      <c r="P133" s="512"/>
      <c r="Q133" s="512"/>
    </row>
    <row r="134" spans="1:58" s="226" customFormat="1" ht="25.5">
      <c r="A134" s="155">
        <v>9</v>
      </c>
      <c r="B134" s="759" t="s">
        <v>1708</v>
      </c>
      <c r="C134" s="759" t="s">
        <v>1567</v>
      </c>
      <c r="D134" s="759">
        <v>5</v>
      </c>
      <c r="E134" s="759">
        <v>5</v>
      </c>
      <c r="F134" s="155" t="s">
        <v>1573</v>
      </c>
      <c r="G134" s="155">
        <v>790</v>
      </c>
      <c r="H134" s="155" t="s">
        <v>1623</v>
      </c>
      <c r="I134" s="155" t="s">
        <v>1359</v>
      </c>
      <c r="J134" s="155" t="str">
        <f t="shared" si="2"/>
        <v>790 Clinical Events (C2827664)</v>
      </c>
      <c r="K134" s="155" t="s">
        <v>1759</v>
      </c>
      <c r="L134" s="155" t="s">
        <v>1601</v>
      </c>
      <c r="M134" s="155" t="str">
        <f>CONCATENATE(H134, " (", I134, ")")</f>
        <v>Clinical Events  (C2827664)</v>
      </c>
      <c r="N134" s="155" t="s">
        <v>1696</v>
      </c>
      <c r="O134" s="155" t="s">
        <v>1645</v>
      </c>
      <c r="P134" s="155" t="s">
        <v>1416</v>
      </c>
      <c r="Q134" s="155" t="s">
        <v>33</v>
      </c>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s="226" customFormat="1" ht="25.5">
      <c r="A135" s="155"/>
      <c r="B135" s="759"/>
      <c r="C135" s="759"/>
      <c r="D135" s="759"/>
      <c r="E135" s="759"/>
      <c r="F135" s="155"/>
      <c r="G135" s="155"/>
      <c r="H135" s="155"/>
      <c r="I135" s="155"/>
      <c r="J135" s="155" t="str">
        <f t="shared" si="2"/>
        <v xml:space="preserve"> ()</v>
      </c>
      <c r="K135" s="155" t="s">
        <v>1715</v>
      </c>
      <c r="L135" s="155"/>
      <c r="M135" s="155"/>
      <c r="N135" s="155" t="s">
        <v>1694</v>
      </c>
      <c r="O135" s="155" t="s">
        <v>3070</v>
      </c>
      <c r="P135" s="155" t="s">
        <v>1417</v>
      </c>
      <c r="Q135" s="155" t="s">
        <v>3069</v>
      </c>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s="226" customFormat="1" ht="12.75">
      <c r="A136" s="155"/>
      <c r="B136" s="759"/>
      <c r="C136" s="759"/>
      <c r="D136" s="759"/>
      <c r="E136" s="759"/>
      <c r="F136" s="155"/>
      <c r="G136" s="155"/>
      <c r="H136" s="155"/>
      <c r="I136" s="155"/>
      <c r="J136" s="155" t="str">
        <f t="shared" si="2"/>
        <v xml:space="preserve"> ()</v>
      </c>
      <c r="K136" s="155"/>
      <c r="L136" s="155"/>
      <c r="M136" s="155"/>
      <c r="N136" s="155" t="s">
        <v>1694</v>
      </c>
      <c r="O136" s="155" t="s">
        <v>1387</v>
      </c>
      <c r="P136" s="155" t="s">
        <v>1073</v>
      </c>
      <c r="Q136" s="155" t="s">
        <v>182</v>
      </c>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s="227" customFormat="1" ht="25.5">
      <c r="A137" s="155"/>
      <c r="B137" s="759"/>
      <c r="C137" s="759"/>
      <c r="D137" s="759"/>
      <c r="E137" s="759"/>
      <c r="F137" s="155"/>
      <c r="G137" s="155">
        <v>616</v>
      </c>
      <c r="H137" s="155" t="s">
        <v>1624</v>
      </c>
      <c r="I137" s="155" t="s">
        <v>1363</v>
      </c>
      <c r="J137" s="155" t="str">
        <f t="shared" si="2"/>
        <v>616 Monitoring (C1283169)</v>
      </c>
      <c r="K137" s="155" t="s">
        <v>1719</v>
      </c>
      <c r="L137" s="155" t="s">
        <v>1602</v>
      </c>
      <c r="M137" s="155" t="str">
        <f>CONCATENATE(H137, " (", I137, ")")</f>
        <v>Monitoring  (C1283169)</v>
      </c>
      <c r="N137" s="155" t="s">
        <v>1695</v>
      </c>
      <c r="O137" s="155" t="s">
        <v>1646</v>
      </c>
      <c r="P137" s="155" t="s">
        <v>1416</v>
      </c>
      <c r="Q137" s="155" t="s">
        <v>151</v>
      </c>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s="227" customFormat="1" ht="12.75">
      <c r="A138" s="155"/>
      <c r="B138" s="759"/>
      <c r="C138" s="759"/>
      <c r="D138" s="759"/>
      <c r="E138" s="759"/>
      <c r="F138" s="155"/>
      <c r="G138" s="155"/>
      <c r="H138" s="155"/>
      <c r="I138" s="155"/>
      <c r="J138" s="155" t="str">
        <f t="shared" si="2"/>
        <v xml:space="preserve"> ()</v>
      </c>
      <c r="K138" s="155" t="s">
        <v>1716</v>
      </c>
      <c r="L138" s="155"/>
      <c r="M138" s="155"/>
      <c r="N138" s="155" t="s">
        <v>1694</v>
      </c>
      <c r="O138" s="155" t="s">
        <v>3059</v>
      </c>
      <c r="P138" s="155" t="s">
        <v>1417</v>
      </c>
      <c r="Q138" s="155" t="s">
        <v>3058</v>
      </c>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s="227" customFormat="1" ht="12.75">
      <c r="A139" s="155"/>
      <c r="B139" s="759"/>
      <c r="C139" s="759"/>
      <c r="D139" s="759"/>
      <c r="E139" s="759"/>
      <c r="F139" s="155"/>
      <c r="G139" s="155"/>
      <c r="H139" s="155"/>
      <c r="I139" s="155"/>
      <c r="J139" s="155" t="str">
        <f t="shared" si="2"/>
        <v xml:space="preserve"> ()</v>
      </c>
      <c r="K139" s="155"/>
      <c r="L139" s="155"/>
      <c r="M139" s="155"/>
      <c r="N139" s="155" t="s">
        <v>1694</v>
      </c>
      <c r="O139" s="155"/>
      <c r="P139" s="155" t="s">
        <v>1073</v>
      </c>
      <c r="Q139" s="155" t="s">
        <v>151</v>
      </c>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1:58" ht="25.5">
      <c r="A140" s="155"/>
      <c r="B140" s="759"/>
      <c r="C140" s="759"/>
      <c r="D140" s="759"/>
      <c r="E140" s="759"/>
      <c r="F140" s="155"/>
      <c r="G140" s="155">
        <v>629</v>
      </c>
      <c r="H140" s="155" t="s">
        <v>1599</v>
      </c>
      <c r="I140" s="155" t="s">
        <v>1589</v>
      </c>
      <c r="J140" s="155" t="str">
        <f t="shared" si="2"/>
        <v>629 Biospecimen Collection (C2347027)</v>
      </c>
      <c r="K140" s="155" t="s">
        <v>1754</v>
      </c>
      <c r="L140" s="155" t="s">
        <v>1615</v>
      </c>
      <c r="M140" s="155" t="str">
        <f>CONCATENATE(H140, " (", I140, ")")</f>
        <v>Biospecimen Collection  (C2347027)</v>
      </c>
      <c r="N140" s="155" t="s">
        <v>1695</v>
      </c>
      <c r="O140" s="155" t="s">
        <v>1659</v>
      </c>
      <c r="P140" s="155" t="s">
        <v>1416</v>
      </c>
      <c r="Q140" s="155" t="s">
        <v>321</v>
      </c>
    </row>
    <row r="141" spans="1:58" ht="38.25">
      <c r="A141" s="155"/>
      <c r="B141" s="759"/>
      <c r="C141" s="759"/>
      <c r="D141" s="759"/>
      <c r="E141" s="759"/>
      <c r="F141" s="155"/>
      <c r="G141" s="155"/>
      <c r="H141" s="155"/>
      <c r="I141" s="155"/>
      <c r="J141" s="155" t="str">
        <f t="shared" si="2"/>
        <v xml:space="preserve"> ()</v>
      </c>
      <c r="K141" s="155" t="s">
        <v>1755</v>
      </c>
      <c r="L141" s="155"/>
      <c r="M141" s="155"/>
      <c r="N141" s="155" t="s">
        <v>1694</v>
      </c>
      <c r="O141" s="155" t="s">
        <v>3077</v>
      </c>
      <c r="P141" s="155" t="s">
        <v>1417</v>
      </c>
      <c r="Q141" s="155" t="s">
        <v>3076</v>
      </c>
    </row>
    <row r="142" spans="1:58" ht="25.5">
      <c r="A142" s="155"/>
      <c r="B142" s="759"/>
      <c r="C142" s="759"/>
      <c r="D142" s="759"/>
      <c r="E142" s="759"/>
      <c r="F142" s="155"/>
      <c r="G142" s="155"/>
      <c r="H142" s="155"/>
      <c r="I142" s="155"/>
      <c r="J142" s="155" t="str">
        <f t="shared" si="2"/>
        <v xml:space="preserve"> ()</v>
      </c>
      <c r="K142" s="155"/>
      <c r="L142" s="155"/>
      <c r="M142" s="155"/>
      <c r="N142" s="155" t="s">
        <v>1694</v>
      </c>
      <c r="O142" s="155"/>
      <c r="P142" s="155" t="s">
        <v>1073</v>
      </c>
      <c r="Q142" s="155" t="s">
        <v>321</v>
      </c>
    </row>
    <row r="143" spans="1:58" ht="25.5">
      <c r="A143" s="155"/>
      <c r="B143" s="759"/>
      <c r="C143" s="760"/>
      <c r="D143" s="760"/>
      <c r="E143" s="760"/>
      <c r="F143" s="233"/>
      <c r="G143" s="233">
        <v>616</v>
      </c>
      <c r="H143" s="233" t="s">
        <v>1636</v>
      </c>
      <c r="I143" s="233" t="s">
        <v>1593</v>
      </c>
      <c r="J143" s="155" t="str">
        <f t="shared" si="2"/>
        <v>616 Collection (C1516698)</v>
      </c>
      <c r="K143" s="155" t="s">
        <v>1712</v>
      </c>
      <c r="L143" s="233" t="s">
        <v>1619</v>
      </c>
      <c r="M143" s="233" t="str">
        <f>CONCATENATE(H143, " (", I143, ")")</f>
        <v>Collection  (C1516698)</v>
      </c>
      <c r="N143" s="233"/>
      <c r="O143" s="233" t="s">
        <v>1662</v>
      </c>
      <c r="P143" s="233" t="s">
        <v>1416</v>
      </c>
      <c r="Q143" s="155" t="s">
        <v>88</v>
      </c>
    </row>
    <row r="144" spans="1:58" ht="12.75">
      <c r="A144" s="155"/>
      <c r="B144" s="759"/>
      <c r="C144" s="760"/>
      <c r="D144" s="760"/>
      <c r="E144" s="760"/>
      <c r="F144" s="233"/>
      <c r="G144" s="233"/>
      <c r="H144" s="233"/>
      <c r="I144" s="233"/>
      <c r="J144" s="155" t="str">
        <f t="shared" si="2"/>
        <v xml:space="preserve"> ()</v>
      </c>
      <c r="K144" s="155"/>
      <c r="L144" s="233"/>
      <c r="M144" s="233"/>
      <c r="N144" s="233"/>
      <c r="O144" s="233"/>
      <c r="P144" s="233"/>
      <c r="Q144" s="155"/>
    </row>
    <row r="145" spans="1:58" ht="12.75">
      <c r="A145" s="155"/>
      <c r="B145" s="759"/>
      <c r="C145" s="759"/>
      <c r="D145" s="759"/>
      <c r="E145" s="759"/>
      <c r="F145" s="155"/>
      <c r="G145" s="155">
        <v>616</v>
      </c>
      <c r="H145" s="155" t="s">
        <v>1633</v>
      </c>
      <c r="I145" s="155" t="s">
        <v>1590</v>
      </c>
      <c r="J145" s="155" t="str">
        <f t="shared" si="2"/>
        <v>616 Vial (C0184301)</v>
      </c>
      <c r="K145" s="155" t="s">
        <v>1760</v>
      </c>
      <c r="L145" s="155" t="s">
        <v>1616</v>
      </c>
      <c r="M145" s="155" t="str">
        <f>CONCATENATE(H145, " (", I145, ")")</f>
        <v>Vial  (C0184301)</v>
      </c>
      <c r="N145" s="155" t="s">
        <v>1695</v>
      </c>
      <c r="O145" s="155" t="s">
        <v>1660</v>
      </c>
      <c r="P145" s="155" t="s">
        <v>1416</v>
      </c>
      <c r="Q145" s="155" t="s">
        <v>1642</v>
      </c>
    </row>
    <row r="146" spans="1:58" ht="38.25">
      <c r="A146" s="155"/>
      <c r="B146" s="759"/>
      <c r="C146" s="759"/>
      <c r="D146" s="759"/>
      <c r="E146" s="759"/>
      <c r="F146" s="155"/>
      <c r="G146" s="155"/>
      <c r="H146" s="155"/>
      <c r="I146" s="155"/>
      <c r="J146" s="155" t="str">
        <f t="shared" si="2"/>
        <v xml:space="preserve"> ()</v>
      </c>
      <c r="K146" s="155" t="s">
        <v>1757</v>
      </c>
      <c r="L146" s="155"/>
      <c r="M146" s="155"/>
      <c r="N146" s="155" t="s">
        <v>1694</v>
      </c>
      <c r="O146" s="155" t="s">
        <v>3079</v>
      </c>
      <c r="P146" s="155" t="s">
        <v>1417</v>
      </c>
      <c r="Q146" s="155" t="s">
        <v>3078</v>
      </c>
    </row>
    <row r="147" spans="1:58" ht="12.75">
      <c r="A147" s="155"/>
      <c r="B147" s="759"/>
      <c r="C147" s="759"/>
      <c r="D147" s="759"/>
      <c r="E147" s="759"/>
      <c r="F147" s="155"/>
      <c r="G147" s="155"/>
      <c r="H147" s="155"/>
      <c r="I147" s="155"/>
      <c r="J147" s="155" t="str">
        <f t="shared" si="2"/>
        <v xml:space="preserve"> ()</v>
      </c>
      <c r="K147" s="155"/>
      <c r="L147" s="155"/>
      <c r="M147" s="155"/>
      <c r="N147" s="155" t="s">
        <v>1694</v>
      </c>
      <c r="O147" s="155"/>
      <c r="P147" s="155" t="s">
        <v>1073</v>
      </c>
      <c r="Q147" s="155" t="s">
        <v>191</v>
      </c>
    </row>
    <row r="148" spans="1:58" ht="12.75">
      <c r="A148" s="761"/>
      <c r="B148" s="760"/>
      <c r="C148" s="760"/>
      <c r="D148" s="760"/>
      <c r="E148" s="760"/>
      <c r="F148" s="233"/>
      <c r="G148" s="675">
        <v>616</v>
      </c>
      <c r="H148" s="675" t="s">
        <v>1634</v>
      </c>
      <c r="I148" s="675" t="s">
        <v>1591</v>
      </c>
      <c r="J148" s="804" t="str">
        <f t="shared" si="2"/>
        <v>616 TUBE (C0175730)</v>
      </c>
      <c r="K148" s="804" t="s">
        <v>1713</v>
      </c>
      <c r="L148" s="675" t="s">
        <v>1617</v>
      </c>
      <c r="M148" s="675" t="str">
        <f>CONCATENATE(H148, " (", I148, ")")</f>
        <v>TUBE  (C0175730)</v>
      </c>
      <c r="N148" s="675"/>
      <c r="O148" s="675" t="s">
        <v>1661</v>
      </c>
      <c r="P148" s="675" t="s">
        <v>1416</v>
      </c>
      <c r="Q148" s="804" t="s">
        <v>1642</v>
      </c>
    </row>
    <row r="149" spans="1:58" ht="25.5">
      <c r="A149" s="155"/>
      <c r="B149" s="759"/>
      <c r="C149" s="759"/>
      <c r="D149" s="759"/>
      <c r="E149" s="759"/>
      <c r="F149" s="155"/>
      <c r="G149" s="155">
        <v>616</v>
      </c>
      <c r="H149" s="155" t="s">
        <v>1596</v>
      </c>
      <c r="I149" s="155" t="s">
        <v>1581</v>
      </c>
      <c r="J149" s="155" t="str">
        <f t="shared" si="2"/>
        <v>616 Metabolomics (C1328813)</v>
      </c>
      <c r="K149" s="155" t="s">
        <v>1761</v>
      </c>
      <c r="L149" s="155" t="s">
        <v>1607</v>
      </c>
      <c r="M149" s="155" t="str">
        <f>CONCATENATE(H149, " (", I149, ")")</f>
        <v>Metabolomics  (C1328813)</v>
      </c>
      <c r="N149" s="155" t="s">
        <v>1695</v>
      </c>
      <c r="O149" s="155" t="s">
        <v>1651</v>
      </c>
      <c r="P149" s="155" t="s">
        <v>1416</v>
      </c>
      <c r="Q149" s="155" t="s">
        <v>156</v>
      </c>
    </row>
    <row r="150" spans="1:58" ht="25.5">
      <c r="A150" s="155"/>
      <c r="B150" s="759"/>
      <c r="C150" s="759"/>
      <c r="D150" s="759"/>
      <c r="E150" s="759"/>
      <c r="F150" s="155"/>
      <c r="G150" s="155"/>
      <c r="H150" s="155"/>
      <c r="I150" s="155"/>
      <c r="J150" s="155" t="str">
        <f t="shared" si="2"/>
        <v xml:space="preserve"> ()</v>
      </c>
      <c r="K150" s="155" t="s">
        <v>1729</v>
      </c>
      <c r="L150" s="155"/>
      <c r="M150" s="155"/>
      <c r="N150" s="155" t="s">
        <v>1694</v>
      </c>
      <c r="O150" s="233"/>
      <c r="P150" s="155" t="s">
        <v>1417</v>
      </c>
      <c r="Q150" s="155" t="s">
        <v>1666</v>
      </c>
    </row>
    <row r="151" spans="1:58" ht="25.5">
      <c r="A151" s="155"/>
      <c r="B151" s="759"/>
      <c r="C151" s="759"/>
      <c r="D151" s="759"/>
      <c r="E151" s="759"/>
      <c r="F151" s="155"/>
      <c r="G151" s="155"/>
      <c r="H151" s="155"/>
      <c r="I151" s="155"/>
      <c r="J151" s="155" t="str">
        <f t="shared" si="2"/>
        <v xml:space="preserve"> ()</v>
      </c>
      <c r="K151" s="155"/>
      <c r="L151" s="155"/>
      <c r="M151" s="155"/>
      <c r="N151" s="155" t="s">
        <v>1694</v>
      </c>
      <c r="O151" s="155"/>
      <c r="P151" s="155" t="s">
        <v>1073</v>
      </c>
      <c r="Q151" s="155" t="s">
        <v>156</v>
      </c>
    </row>
    <row r="152" spans="1:58" ht="12.75">
      <c r="A152" s="763"/>
      <c r="B152" s="764"/>
      <c r="C152" s="764"/>
      <c r="D152" s="764"/>
      <c r="E152" s="764"/>
      <c r="F152" s="512"/>
      <c r="G152" s="512"/>
      <c r="H152" s="512"/>
      <c r="I152" s="512" t="s">
        <v>1418</v>
      </c>
      <c r="J152" s="153" t="str">
        <f t="shared" si="2"/>
        <v xml:space="preserve"> ( )</v>
      </c>
      <c r="K152" s="512"/>
      <c r="L152" s="512"/>
      <c r="M152" s="512" t="str">
        <f>CONCATENATE(H152, " (", I152, ")")</f>
        <v xml:space="preserve"> ( )</v>
      </c>
      <c r="N152" s="512"/>
      <c r="O152" s="512"/>
      <c r="P152" s="512"/>
      <c r="Q152" s="512"/>
    </row>
    <row r="153" spans="1:58" s="226" customFormat="1" ht="25.5">
      <c r="A153" s="155">
        <v>10</v>
      </c>
      <c r="B153" s="759" t="s">
        <v>1708</v>
      </c>
      <c r="C153" s="759" t="s">
        <v>1568</v>
      </c>
      <c r="D153" s="759">
        <v>5</v>
      </c>
      <c r="E153" s="759">
        <v>5</v>
      </c>
      <c r="F153" s="155" t="s">
        <v>1577</v>
      </c>
      <c r="G153" s="155">
        <v>797</v>
      </c>
      <c r="H153" s="155" t="s">
        <v>1623</v>
      </c>
      <c r="I153" s="155" t="s">
        <v>1359</v>
      </c>
      <c r="J153" s="155" t="str">
        <f t="shared" si="2"/>
        <v>797 Clinical Events (C2827664)</v>
      </c>
      <c r="K153" s="155" t="s">
        <v>1762</v>
      </c>
      <c r="L153" s="155" t="s">
        <v>1601</v>
      </c>
      <c r="M153" s="155" t="str">
        <f>CONCATENATE(H153, " (", I153, ")")</f>
        <v>Clinical Events  (C2827664)</v>
      </c>
      <c r="N153" s="155" t="s">
        <v>1695</v>
      </c>
      <c r="O153" s="155" t="s">
        <v>1645</v>
      </c>
      <c r="P153" s="155" t="s">
        <v>1416</v>
      </c>
      <c r="Q153" s="155" t="s">
        <v>33</v>
      </c>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1:58" s="226" customFormat="1" ht="25.5">
      <c r="A154" s="155"/>
      <c r="B154" s="759"/>
      <c r="C154" s="759"/>
      <c r="D154" s="759"/>
      <c r="E154" s="759"/>
      <c r="F154" s="155"/>
      <c r="G154" s="155"/>
      <c r="H154" s="155"/>
      <c r="I154" s="155"/>
      <c r="J154" s="155" t="str">
        <f t="shared" si="2"/>
        <v xml:space="preserve"> ()</v>
      </c>
      <c r="K154" s="155" t="s">
        <v>1715</v>
      </c>
      <c r="L154" s="155"/>
      <c r="M154" s="155"/>
      <c r="N154" s="155" t="s">
        <v>1694</v>
      </c>
      <c r="O154" s="233"/>
      <c r="P154" s="155" t="s">
        <v>1417</v>
      </c>
      <c r="Q154" s="155" t="s">
        <v>1664</v>
      </c>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s="226" customFormat="1" ht="12.75">
      <c r="A155" s="155"/>
      <c r="B155" s="759"/>
      <c r="C155" s="759"/>
      <c r="D155" s="759"/>
      <c r="E155" s="759"/>
      <c r="F155" s="155"/>
      <c r="G155" s="155"/>
      <c r="H155" s="155"/>
      <c r="I155" s="155"/>
      <c r="J155" s="155" t="str">
        <f t="shared" si="2"/>
        <v xml:space="preserve"> ()</v>
      </c>
      <c r="K155" s="155"/>
      <c r="L155" s="155"/>
      <c r="M155" s="155"/>
      <c r="N155" s="155" t="s">
        <v>1694</v>
      </c>
      <c r="O155" s="155" t="s">
        <v>1387</v>
      </c>
      <c r="P155" s="155" t="s">
        <v>1073</v>
      </c>
      <c r="Q155" s="155" t="s">
        <v>182</v>
      </c>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s="227" customFormat="1" ht="25.5">
      <c r="A156" s="155"/>
      <c r="B156" s="759"/>
      <c r="C156" s="759"/>
      <c r="D156" s="759"/>
      <c r="E156" s="759"/>
      <c r="F156" s="155"/>
      <c r="G156" s="155">
        <v>620</v>
      </c>
      <c r="H156" s="155" t="s">
        <v>1624</v>
      </c>
      <c r="I156" s="155" t="s">
        <v>1363</v>
      </c>
      <c r="J156" s="155" t="str">
        <f t="shared" si="2"/>
        <v>620 Monitoring (C1283169)</v>
      </c>
      <c r="K156" s="155" t="s">
        <v>1763</v>
      </c>
      <c r="L156" s="155" t="s">
        <v>1602</v>
      </c>
      <c r="M156" s="155" t="str">
        <f>CONCATENATE(H156, " (", I156, ")")</f>
        <v>Monitoring  (C1283169)</v>
      </c>
      <c r="N156" s="155" t="s">
        <v>1695</v>
      </c>
      <c r="O156" s="155" t="s">
        <v>1646</v>
      </c>
      <c r="P156" s="155" t="s">
        <v>1416</v>
      </c>
      <c r="Q156" s="155" t="s">
        <v>151</v>
      </c>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s="227" customFormat="1" ht="12.75">
      <c r="A157" s="155"/>
      <c r="B157" s="759"/>
      <c r="C157" s="759"/>
      <c r="D157" s="759"/>
      <c r="E157" s="759"/>
      <c r="F157" s="155"/>
      <c r="G157" s="155"/>
      <c r="H157" s="155"/>
      <c r="I157" s="155"/>
      <c r="J157" s="155" t="str">
        <f t="shared" si="2"/>
        <v xml:space="preserve"> ()</v>
      </c>
      <c r="K157" s="155" t="s">
        <v>1716</v>
      </c>
      <c r="L157" s="155"/>
      <c r="M157" s="155"/>
      <c r="N157" s="155" t="s">
        <v>1694</v>
      </c>
      <c r="O157" s="233"/>
      <c r="P157" s="155" t="s">
        <v>1417</v>
      </c>
      <c r="Q157" s="155" t="s">
        <v>1665</v>
      </c>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s="227" customFormat="1" ht="12.75">
      <c r="A158" s="155"/>
      <c r="B158" s="759"/>
      <c r="C158" s="759"/>
      <c r="D158" s="759"/>
      <c r="E158" s="759"/>
      <c r="F158" s="155"/>
      <c r="G158" s="155"/>
      <c r="H158" s="155"/>
      <c r="I158" s="155"/>
      <c r="J158" s="155" t="str">
        <f t="shared" si="2"/>
        <v xml:space="preserve"> ()</v>
      </c>
      <c r="K158" s="155"/>
      <c r="L158" s="155"/>
      <c r="M158" s="155"/>
      <c r="N158" s="155" t="s">
        <v>1694</v>
      </c>
      <c r="O158" s="155"/>
      <c r="P158" s="155" t="s">
        <v>1073</v>
      </c>
      <c r="Q158" s="155" t="s">
        <v>151</v>
      </c>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ht="25.5">
      <c r="A159" s="155"/>
      <c r="B159" s="759"/>
      <c r="C159" s="759"/>
      <c r="D159" s="759"/>
      <c r="E159" s="759"/>
      <c r="F159" s="155"/>
      <c r="G159" s="155">
        <v>630</v>
      </c>
      <c r="H159" s="155" t="s">
        <v>1600</v>
      </c>
      <c r="I159" s="155" t="s">
        <v>1594</v>
      </c>
      <c r="J159" s="155" t="str">
        <f t="shared" si="2"/>
        <v>630 Aliquot Volume (C5419067)</v>
      </c>
      <c r="K159" s="155" t="s">
        <v>1764</v>
      </c>
      <c r="L159" s="155" t="s">
        <v>1243</v>
      </c>
      <c r="M159" s="155" t="str">
        <f>CONCATENATE(H159, " (", I159, ")")</f>
        <v>Aliquot Volume  (C5419067)</v>
      </c>
      <c r="N159" s="155" t="s">
        <v>1695</v>
      </c>
      <c r="O159" s="155" t="s">
        <v>1663</v>
      </c>
      <c r="P159" s="155" t="s">
        <v>1416</v>
      </c>
      <c r="Q159" s="155" t="s">
        <v>213</v>
      </c>
    </row>
    <row r="160" spans="1:58" ht="25.5">
      <c r="A160" s="155"/>
      <c r="B160" s="759"/>
      <c r="C160" s="759"/>
      <c r="D160" s="759"/>
      <c r="E160" s="759"/>
      <c r="F160" s="155"/>
      <c r="G160" s="155"/>
      <c r="H160" s="155"/>
      <c r="I160" s="155"/>
      <c r="J160" s="155" t="str">
        <f t="shared" si="2"/>
        <v xml:space="preserve"> ()</v>
      </c>
      <c r="K160" s="155" t="s">
        <v>1765</v>
      </c>
      <c r="L160" s="155"/>
      <c r="M160" s="155"/>
      <c r="N160" s="155" t="s">
        <v>1694</v>
      </c>
      <c r="O160" s="155" t="s">
        <v>3081</v>
      </c>
      <c r="P160" s="155" t="s">
        <v>1417</v>
      </c>
      <c r="Q160" s="155" t="s">
        <v>3080</v>
      </c>
    </row>
    <row r="161" spans="1:17" ht="25.5">
      <c r="A161" s="155"/>
      <c r="B161" s="759"/>
      <c r="C161" s="759"/>
      <c r="D161" s="759"/>
      <c r="E161" s="759"/>
      <c r="F161" s="155"/>
      <c r="G161" s="155"/>
      <c r="H161" s="155"/>
      <c r="I161" s="155"/>
      <c r="J161" s="155" t="str">
        <f t="shared" si="2"/>
        <v xml:space="preserve"> ()</v>
      </c>
      <c r="K161" s="155"/>
      <c r="L161" s="155"/>
      <c r="M161" s="155"/>
      <c r="N161" s="155" t="s">
        <v>1694</v>
      </c>
      <c r="O161" s="155"/>
      <c r="P161" s="155" t="s">
        <v>1073</v>
      </c>
      <c r="Q161" s="155" t="s">
        <v>213</v>
      </c>
    </row>
    <row r="162" spans="1:17" ht="51">
      <c r="A162" s="155"/>
      <c r="B162" s="759"/>
      <c r="C162" s="759"/>
      <c r="D162" s="759"/>
      <c r="E162" s="759"/>
      <c r="F162" s="155"/>
      <c r="G162" s="155">
        <v>620</v>
      </c>
      <c r="H162" s="155" t="s">
        <v>1598</v>
      </c>
      <c r="I162" s="155" t="s">
        <v>1588</v>
      </c>
      <c r="J162" s="155" t="str">
        <f t="shared" si="2"/>
        <v>620 Biospecimen (C2347026)</v>
      </c>
      <c r="K162" s="155" t="s">
        <v>1766</v>
      </c>
      <c r="L162" s="155" t="s">
        <v>1614</v>
      </c>
      <c r="M162" s="155" t="str">
        <f>CONCATENATE(H162, " (", I162, ")")</f>
        <v>Biospecimen  (C2347026)</v>
      </c>
      <c r="N162" s="155" t="s">
        <v>1695</v>
      </c>
      <c r="O162" s="155" t="s">
        <v>1659</v>
      </c>
      <c r="P162" s="155" t="s">
        <v>1416</v>
      </c>
      <c r="Q162" s="155" t="s">
        <v>321</v>
      </c>
    </row>
    <row r="163" spans="1:17" ht="38.25">
      <c r="A163" s="155"/>
      <c r="B163" s="759"/>
      <c r="C163" s="759"/>
      <c r="D163" s="759"/>
      <c r="E163" s="759"/>
      <c r="F163" s="155"/>
      <c r="G163" s="155"/>
      <c r="H163" s="155"/>
      <c r="I163" s="155"/>
      <c r="J163" s="155" t="str">
        <f t="shared" si="2"/>
        <v xml:space="preserve"> ()</v>
      </c>
      <c r="K163" s="155" t="s">
        <v>1755</v>
      </c>
      <c r="L163" s="155"/>
      <c r="M163" s="155"/>
      <c r="N163" s="155" t="s">
        <v>1694</v>
      </c>
      <c r="O163" s="155" t="s">
        <v>3077</v>
      </c>
      <c r="P163" s="155" t="s">
        <v>1417</v>
      </c>
      <c r="Q163" s="155" t="s">
        <v>3076</v>
      </c>
    </row>
    <row r="164" spans="1:17" ht="25.5">
      <c r="A164" s="155"/>
      <c r="B164" s="759"/>
      <c r="C164" s="759"/>
      <c r="D164" s="759"/>
      <c r="E164" s="759"/>
      <c r="F164" s="155"/>
      <c r="G164" s="155"/>
      <c r="H164" s="155"/>
      <c r="I164" s="155"/>
      <c r="J164" s="155" t="str">
        <f t="shared" si="2"/>
        <v xml:space="preserve"> ()</v>
      </c>
      <c r="K164" s="155"/>
      <c r="L164" s="155"/>
      <c r="M164" s="155"/>
      <c r="N164" s="155" t="s">
        <v>1694</v>
      </c>
      <c r="O164" s="155"/>
      <c r="P164" s="155" t="s">
        <v>1073</v>
      </c>
      <c r="Q164" s="155" t="s">
        <v>321</v>
      </c>
    </row>
    <row r="165" spans="1:17" ht="25.5">
      <c r="A165" s="155"/>
      <c r="B165" s="759"/>
      <c r="C165" s="759"/>
      <c r="D165" s="759"/>
      <c r="E165" s="759"/>
      <c r="F165" s="155"/>
      <c r="G165" s="155">
        <v>620</v>
      </c>
      <c r="H165" s="155" t="s">
        <v>1596</v>
      </c>
      <c r="I165" s="155" t="s">
        <v>1581</v>
      </c>
      <c r="J165" s="155" t="str">
        <f t="shared" si="2"/>
        <v>620 Metabolomics (C1328813)</v>
      </c>
      <c r="K165" s="155" t="s">
        <v>1767</v>
      </c>
      <c r="L165" s="155" t="s">
        <v>1607</v>
      </c>
      <c r="M165" s="155" t="str">
        <f>CONCATENATE(H165, " (", I165, ")")</f>
        <v>Metabolomics  (C1328813)</v>
      </c>
      <c r="N165" s="155" t="s">
        <v>1695</v>
      </c>
      <c r="O165" s="155" t="s">
        <v>1651</v>
      </c>
      <c r="P165" s="155" t="s">
        <v>1416</v>
      </c>
      <c r="Q165" s="155" t="s">
        <v>156</v>
      </c>
    </row>
    <row r="166" spans="1:17" ht="38.25">
      <c r="A166" s="155"/>
      <c r="B166" s="759"/>
      <c r="C166" s="759"/>
      <c r="D166" s="759"/>
      <c r="E166" s="759"/>
      <c r="F166" s="155"/>
      <c r="G166" s="155"/>
      <c r="H166" s="155"/>
      <c r="I166" s="155" t="s">
        <v>1418</v>
      </c>
      <c r="J166" s="155" t="str">
        <f t="shared" si="2"/>
        <v xml:space="preserve"> ( )</v>
      </c>
      <c r="K166" s="155" t="s">
        <v>1729</v>
      </c>
      <c r="L166" s="155"/>
      <c r="M166" s="155"/>
      <c r="N166" s="155" t="s">
        <v>1694</v>
      </c>
      <c r="O166" s="155" t="s">
        <v>3063</v>
      </c>
      <c r="P166" s="155" t="s">
        <v>1417</v>
      </c>
      <c r="Q166" s="155" t="s">
        <v>3062</v>
      </c>
    </row>
    <row r="167" spans="1:17" ht="25.5">
      <c r="A167" s="155"/>
      <c r="B167" s="759"/>
      <c r="C167" s="759"/>
      <c r="D167" s="759"/>
      <c r="E167" s="759"/>
      <c r="F167" s="155"/>
      <c r="G167" s="155"/>
      <c r="H167" s="155"/>
      <c r="I167" s="155" t="s">
        <v>1418</v>
      </c>
      <c r="J167" s="155" t="str">
        <f t="shared" si="2"/>
        <v xml:space="preserve"> ( )</v>
      </c>
      <c r="K167" s="155"/>
      <c r="L167" s="155"/>
      <c r="M167" s="155"/>
      <c r="N167" s="155" t="s">
        <v>1694</v>
      </c>
      <c r="O167" s="155"/>
      <c r="P167" s="155" t="s">
        <v>1073</v>
      </c>
      <c r="Q167" s="155" t="s">
        <v>156</v>
      </c>
    </row>
    <row r="168" spans="1:17">
      <c r="A168" s="801"/>
      <c r="B168" s="802"/>
      <c r="C168" s="802"/>
      <c r="D168" s="802"/>
      <c r="E168" s="802"/>
      <c r="F168" s="801"/>
      <c r="G168" s="801"/>
      <c r="H168" s="801"/>
      <c r="I168" s="801" t="s">
        <v>1418</v>
      </c>
      <c r="J168" s="801"/>
      <c r="K168" s="803"/>
      <c r="L168" s="801"/>
      <c r="M168" s="801"/>
      <c r="N168" s="801"/>
      <c r="O168" s="801"/>
      <c r="P168" s="801"/>
      <c r="Q168" s="801"/>
    </row>
    <row r="169" spans="1:17">
      <c r="C169" s="231" t="s">
        <v>5536</v>
      </c>
      <c r="D169" s="231">
        <f>SUM(D4:D168)</f>
        <v>49</v>
      </c>
      <c r="E169" s="231">
        <f>SUM(E4:E168)</f>
        <v>44</v>
      </c>
      <c r="I169" s="113" t="s">
        <v>1418</v>
      </c>
    </row>
    <row r="170" spans="1:17">
      <c r="C170" s="231" t="s">
        <v>5537</v>
      </c>
      <c r="D170" s="231">
        <f>D169- (10*2)</f>
        <v>29</v>
      </c>
      <c r="E170" s="231">
        <f>E169- (10*2)</f>
        <v>24</v>
      </c>
      <c r="I170" s="113" t="s">
        <v>1418</v>
      </c>
    </row>
    <row r="171" spans="1:17">
      <c r="C171" s="231" t="s">
        <v>4023</v>
      </c>
      <c r="D171" s="231">
        <f>D169/A153</f>
        <v>4.9000000000000004</v>
      </c>
      <c r="E171" s="231">
        <f>E169/A153</f>
        <v>4.4000000000000004</v>
      </c>
      <c r="I171" s="113" t="s">
        <v>1418</v>
      </c>
    </row>
    <row r="172" spans="1:17">
      <c r="C172" s="231" t="s">
        <v>5538</v>
      </c>
      <c r="D172" s="231">
        <f>D170/A153</f>
        <v>2.9</v>
      </c>
      <c r="E172" s="231">
        <f>E170/A153</f>
        <v>2.4</v>
      </c>
      <c r="I172" s="113" t="s">
        <v>1418</v>
      </c>
    </row>
    <row r="173" spans="1:17">
      <c r="I173" s="113" t="s">
        <v>1418</v>
      </c>
    </row>
    <row r="174" spans="1:17">
      <c r="I174" s="113" t="s">
        <v>1418</v>
      </c>
    </row>
    <row r="175" spans="1:17">
      <c r="I175" s="113" t="s">
        <v>1418</v>
      </c>
    </row>
    <row r="176" spans="1:17">
      <c r="I176" s="113" t="s">
        <v>1418</v>
      </c>
    </row>
    <row r="177" spans="9:9">
      <c r="I177" s="113" t="s">
        <v>1418</v>
      </c>
    </row>
    <row r="178" spans="9:9">
      <c r="I178" s="113" t="s">
        <v>1418</v>
      </c>
    </row>
    <row r="179" spans="9:9">
      <c r="I179" s="113" t="s">
        <v>1418</v>
      </c>
    </row>
    <row r="180" spans="9:9">
      <c r="I180" s="113" t="s">
        <v>1418</v>
      </c>
    </row>
    <row r="181" spans="9:9">
      <c r="I181" s="113" t="s">
        <v>1418</v>
      </c>
    </row>
    <row r="182" spans="9:9">
      <c r="I182" s="113" t="s">
        <v>1418</v>
      </c>
    </row>
    <row r="183" spans="9:9">
      <c r="I183" s="113" t="s">
        <v>1418</v>
      </c>
    </row>
    <row r="184" spans="9:9">
      <c r="I184" s="113" t="s">
        <v>1418</v>
      </c>
    </row>
    <row r="185" spans="9:9">
      <c r="I185" s="113" t="s">
        <v>1418</v>
      </c>
    </row>
    <row r="186" spans="9:9">
      <c r="I186" s="113" t="s">
        <v>1418</v>
      </c>
    </row>
    <row r="187" spans="9:9">
      <c r="I187" s="113" t="s">
        <v>1418</v>
      </c>
    </row>
    <row r="188" spans="9:9">
      <c r="I188" s="113" t="s">
        <v>1418</v>
      </c>
    </row>
    <row r="189" spans="9:9">
      <c r="I189" s="113" t="s">
        <v>1418</v>
      </c>
    </row>
    <row r="190" spans="9:9">
      <c r="I190" s="113" t="s">
        <v>1418</v>
      </c>
    </row>
    <row r="191" spans="9:9">
      <c r="I191" s="113" t="s">
        <v>1418</v>
      </c>
    </row>
    <row r="192" spans="9:9">
      <c r="I192" s="113" t="s">
        <v>1418</v>
      </c>
    </row>
    <row r="193" spans="9:9">
      <c r="I193" s="113" t="s">
        <v>1418</v>
      </c>
    </row>
    <row r="194" spans="9:9">
      <c r="I194" s="113" t="s">
        <v>1418</v>
      </c>
    </row>
    <row r="195" spans="9:9">
      <c r="I195" s="113" t="s">
        <v>1418</v>
      </c>
    </row>
    <row r="196" spans="9:9">
      <c r="I196" s="113" t="s">
        <v>1418</v>
      </c>
    </row>
    <row r="197" spans="9:9">
      <c r="I197" s="113" t="s">
        <v>1418</v>
      </c>
    </row>
    <row r="198" spans="9:9">
      <c r="I198" s="113" t="s">
        <v>1418</v>
      </c>
    </row>
    <row r="199" spans="9:9">
      <c r="I199" s="113" t="s">
        <v>1418</v>
      </c>
    </row>
    <row r="200" spans="9:9">
      <c r="I200" s="113" t="s">
        <v>1418</v>
      </c>
    </row>
    <row r="201" spans="9:9">
      <c r="I201" s="113" t="s">
        <v>1418</v>
      </c>
    </row>
    <row r="202" spans="9:9">
      <c r="I202" s="113" t="s">
        <v>1418</v>
      </c>
    </row>
    <row r="203" spans="9:9">
      <c r="I203" s="113" t="s">
        <v>1418</v>
      </c>
    </row>
    <row r="204" spans="9:9">
      <c r="I204" s="113" t="s">
        <v>1418</v>
      </c>
    </row>
    <row r="205" spans="9:9">
      <c r="I205" s="113" t="s">
        <v>1418</v>
      </c>
    </row>
    <row r="206" spans="9:9">
      <c r="I206" s="113" t="s">
        <v>1418</v>
      </c>
    </row>
    <row r="207" spans="9:9">
      <c r="I207" s="113" t="s">
        <v>1418</v>
      </c>
    </row>
    <row r="208" spans="9:9">
      <c r="I208" s="113" t="s">
        <v>1418</v>
      </c>
    </row>
    <row r="209" spans="9:9">
      <c r="I209" s="113" t="s">
        <v>1418</v>
      </c>
    </row>
    <row r="210" spans="9:9">
      <c r="I210" s="113" t="s">
        <v>1418</v>
      </c>
    </row>
    <row r="211" spans="9:9">
      <c r="I211" s="113" t="s">
        <v>1418</v>
      </c>
    </row>
    <row r="212" spans="9:9">
      <c r="I212" s="113" t="s">
        <v>1418</v>
      </c>
    </row>
    <row r="213" spans="9:9">
      <c r="I213" s="113" t="s">
        <v>1418</v>
      </c>
    </row>
    <row r="214" spans="9:9">
      <c r="I214" s="113" t="s">
        <v>1418</v>
      </c>
    </row>
    <row r="215" spans="9:9">
      <c r="I215" s="113" t="s">
        <v>1418</v>
      </c>
    </row>
  </sheetData>
  <autoFilter ref="C3:C215" xr:uid="{3AACCDB4-50EC-4226-A7D3-AFF92DDE0DB8}"/>
  <mergeCells count="3">
    <mergeCell ref="P2:Q3"/>
    <mergeCell ref="B2:C2"/>
    <mergeCell ref="D2:O2"/>
  </mergeCells>
  <conditionalFormatting sqref="M61:M63 M86 M123:M129 M143:M144 M159:M161 M90 M100:M103 M5:M9 M22 M133 M148:M153 M168:M1048576 M52:M55 M65:M67 M113:M116">
    <cfRule type="containsText" dxfId="559" priority="26" operator="containsText" text="NCI">
      <formula>NOT(ISERROR(SEARCH("NCI",M5)))</formula>
    </cfRule>
  </conditionalFormatting>
  <conditionalFormatting sqref="M56:M57">
    <cfRule type="containsText" dxfId="558" priority="22" operator="containsText" text="NCI">
      <formula>NOT(ISERROR(SEARCH("NCI",M56)))</formula>
    </cfRule>
  </conditionalFormatting>
  <conditionalFormatting sqref="M154:M155">
    <cfRule type="containsText" dxfId="557" priority="16" operator="containsText" text="NCI">
      <formula>NOT(ISERROR(SEARCH("NCI",M154)))</formula>
    </cfRule>
  </conditionalFormatting>
  <conditionalFormatting sqref="M138:M139">
    <cfRule type="containsText" dxfId="556" priority="8" operator="containsText" text="NCI">
      <formula>NOT(ISERROR(SEARCH("NCI",M138)))</formula>
    </cfRule>
  </conditionalFormatting>
  <conditionalFormatting sqref="M157:M158">
    <cfRule type="containsText" dxfId="555" priority="7" operator="containsText" text="NCI">
      <formula>NOT(ISERROR(SEARCH("NCI",M157)))</formula>
    </cfRule>
  </conditionalFormatting>
  <conditionalFormatting sqref="M46:M47">
    <cfRule type="containsText" dxfId="554" priority="6" operator="containsText" text="NCI">
      <formula>NOT(ISERROR(SEARCH("NCI",M46)))</formula>
    </cfRule>
  </conditionalFormatting>
  <conditionalFormatting sqref="M49:M50">
    <cfRule type="containsText" dxfId="553" priority="2" operator="containsText" text="NCI">
      <formula>NOT(ISERROR(SEARCH("NCI",M49)))</formula>
    </cfRule>
  </conditionalFormatting>
  <conditionalFormatting sqref="M140">
    <cfRule type="containsText" dxfId="552" priority="1" operator="containsText" text="NCI">
      <formula>NOT(ISERROR(SEARCH("NCI",M140)))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FB7C-9696-4303-AAE9-B52640C45638}">
  <sheetPr>
    <tabColor theme="3" tint="0.59999389629810485"/>
  </sheetPr>
  <dimension ref="A1:U22"/>
  <sheetViews>
    <sheetView zoomScale="90" zoomScaleNormal="90" zoomScaleSheetLayoutView="100" workbookViewId="0">
      <pane ySplit="3" topLeftCell="A4" activePane="bottomLeft" state="frozen"/>
      <selection pane="bottomLeft" activeCell="B2" sqref="B2:H2"/>
    </sheetView>
  </sheetViews>
  <sheetFormatPr defaultRowHeight="15"/>
  <cols>
    <col min="1" max="1" width="8.7109375" style="180"/>
    <col min="2" max="2" width="17.42578125" customWidth="1"/>
    <col min="3" max="3" width="21" customWidth="1"/>
    <col min="4" max="4" width="8.7109375" customWidth="1"/>
    <col min="5" max="5" width="34.42578125" customWidth="1"/>
    <col min="6" max="7" width="8.7109375" customWidth="1"/>
    <col min="8" max="8" width="38.85546875" customWidth="1"/>
    <col min="9" max="9" width="20.5703125" customWidth="1"/>
    <col min="10" max="10" width="16.28515625" customWidth="1"/>
    <col min="11" max="11" width="21.140625" customWidth="1"/>
    <col min="12" max="16" width="8.7109375" customWidth="1"/>
    <col min="17" max="17" width="21.5703125" customWidth="1"/>
    <col min="18" max="18" width="26.140625" customWidth="1"/>
    <col min="19" max="19" width="42.28515625" customWidth="1"/>
    <col min="20" max="20" width="67.85546875" customWidth="1"/>
  </cols>
  <sheetData>
    <row r="1" spans="1:21">
      <c r="B1" t="s">
        <v>7547</v>
      </c>
    </row>
    <row r="2" spans="1:21" s="155" customFormat="1" ht="36" customHeight="1">
      <c r="A2" s="152"/>
      <c r="B2" s="962" t="s">
        <v>5526</v>
      </c>
      <c r="C2" s="962"/>
      <c r="D2" s="962"/>
      <c r="E2" s="962"/>
      <c r="F2" s="962"/>
      <c r="G2" s="962"/>
      <c r="H2" s="962"/>
      <c r="I2" s="965" t="s">
        <v>1</v>
      </c>
      <c r="J2" s="966"/>
      <c r="K2" s="966"/>
      <c r="L2" s="966"/>
      <c r="M2" s="966"/>
      <c r="N2" s="966"/>
      <c r="O2" s="966"/>
      <c r="P2" s="967"/>
      <c r="Q2" s="152" t="s">
        <v>2</v>
      </c>
      <c r="R2" s="963" t="s">
        <v>3</v>
      </c>
      <c r="S2" s="963"/>
      <c r="T2" s="150"/>
      <c r="U2" s="153" t="s">
        <v>346</v>
      </c>
    </row>
    <row r="3" spans="1:21" s="155" customFormat="1" ht="42.6" customHeight="1">
      <c r="A3" s="152" t="s">
        <v>709</v>
      </c>
      <c r="B3" s="156" t="s">
        <v>4</v>
      </c>
      <c r="C3" s="156" t="s">
        <v>5</v>
      </c>
      <c r="D3" s="156" t="s">
        <v>718</v>
      </c>
      <c r="E3" s="156" t="s">
        <v>6</v>
      </c>
      <c r="F3" s="156" t="s">
        <v>8</v>
      </c>
      <c r="G3" s="156" t="s">
        <v>733</v>
      </c>
      <c r="H3" s="156" t="s">
        <v>9</v>
      </c>
      <c r="I3" s="153" t="s">
        <v>10</v>
      </c>
      <c r="J3" s="153" t="s">
        <v>11</v>
      </c>
      <c r="K3" s="153" t="s">
        <v>12</v>
      </c>
      <c r="L3" s="153" t="s">
        <v>13</v>
      </c>
      <c r="M3" s="153" t="s">
        <v>730</v>
      </c>
      <c r="N3" s="153" t="s">
        <v>15</v>
      </c>
      <c r="O3" s="153" t="s">
        <v>16</v>
      </c>
      <c r="P3" s="153" t="s">
        <v>17</v>
      </c>
      <c r="Q3" s="152" t="s">
        <v>18</v>
      </c>
      <c r="R3" s="963" t="s">
        <v>21</v>
      </c>
      <c r="S3" s="963"/>
      <c r="T3" s="150"/>
      <c r="U3" s="153"/>
    </row>
    <row r="4" spans="1:21" s="155" customFormat="1" ht="42.6" customHeight="1">
      <c r="A4" s="177"/>
      <c r="B4" s="158" t="s">
        <v>840</v>
      </c>
      <c r="C4" s="964" t="s">
        <v>1405</v>
      </c>
      <c r="D4" s="964"/>
      <c r="E4" s="964"/>
      <c r="F4" s="964"/>
      <c r="G4" s="964"/>
      <c r="H4" s="964"/>
      <c r="I4" s="153" t="s">
        <v>5479</v>
      </c>
      <c r="J4" s="153" t="s">
        <v>1358</v>
      </c>
      <c r="K4" s="153"/>
      <c r="L4" s="153"/>
      <c r="M4" s="153"/>
      <c r="N4" s="153"/>
      <c r="O4" s="153"/>
      <c r="P4" s="153"/>
      <c r="Q4" s="158"/>
      <c r="R4" s="158"/>
      <c r="S4" s="158"/>
      <c r="T4" s="158"/>
      <c r="U4" s="153"/>
    </row>
    <row r="5" spans="1:21" ht="78" customHeight="1">
      <c r="A5" s="178">
        <v>1</v>
      </c>
      <c r="B5" s="160" t="s">
        <v>840</v>
      </c>
      <c r="C5" s="160" t="s">
        <v>1350</v>
      </c>
      <c r="D5" s="160"/>
      <c r="E5" s="160" t="s">
        <v>1352</v>
      </c>
      <c r="F5" s="160" t="s">
        <v>1354</v>
      </c>
      <c r="G5" s="160" t="s">
        <v>1356</v>
      </c>
      <c r="H5" s="160"/>
      <c r="I5" s="160" t="s">
        <v>5480</v>
      </c>
      <c r="J5" s="160"/>
      <c r="K5" s="160" t="s">
        <v>1406</v>
      </c>
      <c r="L5" s="160"/>
      <c r="M5" s="160"/>
      <c r="N5" s="160"/>
      <c r="O5" s="160"/>
      <c r="P5" s="160"/>
      <c r="Q5" s="160" t="s">
        <v>1387</v>
      </c>
      <c r="R5" s="160" t="s">
        <v>1071</v>
      </c>
      <c r="S5" s="160" t="s">
        <v>33</v>
      </c>
      <c r="T5" s="160" t="str">
        <f>CONCATENATE(R5, " ", S5)</f>
        <v>UMLS SemNet Hierarchy:  [Intellectual Product] isa [Conceptual Entity] isa {Entity]</v>
      </c>
      <c r="U5" s="153"/>
    </row>
    <row r="6" spans="1:21" ht="28.5" customHeight="1">
      <c r="A6" s="178"/>
      <c r="B6" s="160" t="s">
        <v>840</v>
      </c>
      <c r="C6" s="160" t="s">
        <v>1350</v>
      </c>
      <c r="D6" s="160"/>
      <c r="E6" s="160"/>
      <c r="F6" s="160"/>
      <c r="G6" s="160"/>
      <c r="H6" s="160"/>
      <c r="I6" s="160"/>
      <c r="J6" s="160"/>
      <c r="K6" s="160"/>
      <c r="L6" s="160"/>
      <c r="M6" s="160"/>
      <c r="N6" s="160"/>
      <c r="O6" s="160"/>
      <c r="P6" s="160"/>
      <c r="Q6" s="160"/>
      <c r="R6" s="160" t="s">
        <v>1072</v>
      </c>
      <c r="S6" s="160" t="s">
        <v>1386</v>
      </c>
      <c r="T6" s="160" t="str">
        <f t="shared" ref="T6:T22" si="0">CONCATENATE(R6, " ", S6)</f>
        <v>NCIt concept  Hierarchy:  Clinical Events Domain &gt; Submission Domain &gt; Domain &gt; Conceptual entity</v>
      </c>
      <c r="U6" s="153"/>
    </row>
    <row r="7" spans="1:21" ht="26.45" customHeight="1">
      <c r="A7" s="178"/>
      <c r="B7" s="160" t="s">
        <v>840</v>
      </c>
      <c r="C7" s="160" t="s">
        <v>1350</v>
      </c>
      <c r="D7" s="160"/>
      <c r="E7" s="160"/>
      <c r="F7" s="160"/>
      <c r="G7" s="160"/>
      <c r="H7" s="160"/>
      <c r="I7" s="160"/>
      <c r="J7" s="160"/>
      <c r="K7" s="160"/>
      <c r="L7" s="160"/>
      <c r="M7" s="160"/>
      <c r="N7" s="160"/>
      <c r="O7" s="160"/>
      <c r="P7" s="160"/>
      <c r="Q7" s="160"/>
      <c r="R7" s="160" t="s">
        <v>1073</v>
      </c>
      <c r="S7" s="160" t="s">
        <v>182</v>
      </c>
      <c r="T7" s="160" t="str">
        <f t="shared" si="0"/>
        <v>NCIt SemNet Hierarchy: [Idea or Concept] isa [Conceptual Entity] isa [Entity]</v>
      </c>
      <c r="U7" s="153"/>
    </row>
    <row r="8" spans="1:21" ht="25.5">
      <c r="A8" s="152"/>
      <c r="B8" s="156" t="s">
        <v>840</v>
      </c>
      <c r="C8" s="156" t="s">
        <v>1350</v>
      </c>
      <c r="D8" s="156"/>
      <c r="E8" s="156"/>
      <c r="F8" s="156"/>
      <c r="G8" s="156"/>
      <c r="H8" s="156"/>
      <c r="I8" s="156"/>
      <c r="J8" s="156"/>
      <c r="K8" s="156" t="s">
        <v>1408</v>
      </c>
      <c r="L8" s="156"/>
      <c r="M8" s="156"/>
      <c r="N8" s="156"/>
      <c r="O8" s="156"/>
      <c r="P8" s="156"/>
      <c r="Q8" s="156" t="s">
        <v>1385</v>
      </c>
      <c r="R8" s="156" t="s">
        <v>1071</v>
      </c>
      <c r="S8" s="156" t="s">
        <v>73</v>
      </c>
      <c r="T8" s="160" t="str">
        <f t="shared" si="0"/>
        <v>UMLS SemNet Hierarchy:  [Temporal Concept] isa [Idea or Concept] isa [Conceptual Entity] isa [Entity]</v>
      </c>
      <c r="U8" s="153"/>
    </row>
    <row r="9" spans="1:21" ht="25.5">
      <c r="A9" s="152"/>
      <c r="B9" s="156" t="s">
        <v>840</v>
      </c>
      <c r="C9" s="156" t="s">
        <v>1350</v>
      </c>
      <c r="D9" s="156"/>
      <c r="E9" s="156"/>
      <c r="F9" s="156"/>
      <c r="G9" s="156"/>
      <c r="H9" s="156"/>
      <c r="I9" s="156"/>
      <c r="J9" s="156"/>
      <c r="K9" s="156"/>
      <c r="L9" s="156"/>
      <c r="M9" s="156"/>
      <c r="N9" s="156"/>
      <c r="O9" s="156"/>
      <c r="P9" s="156"/>
      <c r="Q9" s="156"/>
      <c r="R9" s="156" t="s">
        <v>1072</v>
      </c>
      <c r="S9" s="156" t="s">
        <v>1388</v>
      </c>
      <c r="T9" s="160" t="str">
        <f t="shared" si="0"/>
        <v>NCIt concept  Hierarchy:  Date of Death &gt; date &gt; Temporal Qualifier &gt; Qualifier &gt; show_hide Property or Attribute</v>
      </c>
      <c r="U9" s="153"/>
    </row>
    <row r="10" spans="1:21" ht="26.25" thickBot="1">
      <c r="A10" s="179"/>
      <c r="B10" s="169" t="s">
        <v>840</v>
      </c>
      <c r="C10" s="169" t="s">
        <v>1350</v>
      </c>
      <c r="D10" s="169"/>
      <c r="E10" s="169"/>
      <c r="F10" s="169"/>
      <c r="G10" s="169"/>
      <c r="H10" s="169"/>
      <c r="I10" s="169"/>
      <c r="J10" s="169"/>
      <c r="K10" s="169"/>
      <c r="L10" s="169"/>
      <c r="M10" s="169"/>
      <c r="N10" s="169"/>
      <c r="O10" s="169"/>
      <c r="P10" s="169"/>
      <c r="Q10" s="169"/>
      <c r="R10" s="169" t="s">
        <v>1073</v>
      </c>
      <c r="S10" s="156" t="s">
        <v>73</v>
      </c>
      <c r="T10" s="160" t="str">
        <f t="shared" si="0"/>
        <v>NCIt SemNet Hierarchy: [Temporal Concept] isa [Idea or Concept] isa [Conceptual Entity] isa [Entity]</v>
      </c>
      <c r="U10" s="162"/>
    </row>
    <row r="11" spans="1:21" ht="83.25" customHeight="1">
      <c r="A11" s="178">
        <v>2</v>
      </c>
      <c r="B11" s="160" t="s">
        <v>840</v>
      </c>
      <c r="C11" s="160" t="s">
        <v>1351</v>
      </c>
      <c r="D11" s="160"/>
      <c r="E11" s="160" t="s">
        <v>1353</v>
      </c>
      <c r="F11" s="160" t="s">
        <v>1355</v>
      </c>
      <c r="G11" s="160" t="s">
        <v>1357</v>
      </c>
      <c r="H11" s="160"/>
      <c r="I11" s="160" t="s">
        <v>5481</v>
      </c>
      <c r="J11" s="160"/>
      <c r="K11" s="160" t="s">
        <v>1407</v>
      </c>
      <c r="L11" s="160"/>
      <c r="M11" s="160"/>
      <c r="N11" s="160"/>
      <c r="O11" s="160"/>
      <c r="P11" s="160"/>
      <c r="Q11" s="160" t="s">
        <v>1387</v>
      </c>
      <c r="R11" s="160" t="s">
        <v>1071</v>
      </c>
      <c r="S11" s="160" t="s">
        <v>33</v>
      </c>
      <c r="T11" s="160" t="str">
        <f t="shared" si="0"/>
        <v>UMLS SemNet Hierarchy:  [Intellectual Product] isa [Conceptual Entity] isa {Entity]</v>
      </c>
      <c r="U11" s="165"/>
    </row>
    <row r="12" spans="1:21" ht="25.5">
      <c r="A12" s="178"/>
      <c r="B12" s="160" t="s">
        <v>840</v>
      </c>
      <c r="C12" s="160" t="s">
        <v>1351</v>
      </c>
      <c r="D12" s="160"/>
      <c r="E12" s="160"/>
      <c r="F12" s="160"/>
      <c r="G12" s="160"/>
      <c r="H12" s="160"/>
      <c r="I12" s="160"/>
      <c r="J12" s="160"/>
      <c r="K12" s="160"/>
      <c r="L12" s="160"/>
      <c r="M12" s="160"/>
      <c r="N12" s="160"/>
      <c r="O12" s="160"/>
      <c r="P12" s="160"/>
      <c r="Q12" s="160"/>
      <c r="R12" s="160" t="s">
        <v>1072</v>
      </c>
      <c r="S12" s="160" t="s">
        <v>1386</v>
      </c>
      <c r="T12" s="160" t="str">
        <f t="shared" si="0"/>
        <v>NCIt concept  Hierarchy:  Clinical Events Domain &gt; Submission Domain &gt; Domain &gt; Conceptual entity</v>
      </c>
      <c r="U12" s="153"/>
    </row>
    <row r="13" spans="1:21" ht="33" customHeight="1">
      <c r="A13" s="178"/>
      <c r="B13" s="160" t="s">
        <v>840</v>
      </c>
      <c r="C13" s="160" t="s">
        <v>1351</v>
      </c>
      <c r="D13" s="160"/>
      <c r="E13" s="160"/>
      <c r="F13" s="160"/>
      <c r="G13" s="160"/>
      <c r="H13" s="160"/>
      <c r="I13" s="160"/>
      <c r="J13" s="160"/>
      <c r="K13" s="160"/>
      <c r="L13" s="160"/>
      <c r="M13" s="160"/>
      <c r="N13" s="160"/>
      <c r="O13" s="160"/>
      <c r="P13" s="160"/>
      <c r="Q13" s="160"/>
      <c r="R13" s="160" t="s">
        <v>1073</v>
      </c>
      <c r="S13" s="160" t="s">
        <v>182</v>
      </c>
      <c r="T13" s="160" t="str">
        <f t="shared" si="0"/>
        <v>NCIt SemNet Hierarchy: [Idea or Concept] isa [Conceptual Entity] isa [Entity]</v>
      </c>
      <c r="U13" s="153"/>
    </row>
    <row r="14" spans="1:21" ht="25.5">
      <c r="A14" s="152"/>
      <c r="B14" s="156" t="s">
        <v>840</v>
      </c>
      <c r="C14" s="156" t="s">
        <v>1351</v>
      </c>
      <c r="D14" s="156"/>
      <c r="E14" s="156"/>
      <c r="F14" s="156"/>
      <c r="G14" s="156"/>
      <c r="H14" s="156"/>
      <c r="I14" s="156"/>
      <c r="J14" s="156"/>
      <c r="K14" s="156" t="s">
        <v>1409</v>
      </c>
      <c r="L14" s="156"/>
      <c r="M14" s="156"/>
      <c r="N14" s="156"/>
      <c r="O14" s="156"/>
      <c r="P14" s="156"/>
      <c r="Q14" s="156" t="s">
        <v>1385</v>
      </c>
      <c r="R14" s="156" t="s">
        <v>1071</v>
      </c>
      <c r="S14" s="156" t="s">
        <v>73</v>
      </c>
      <c r="T14" s="160" t="str">
        <f t="shared" si="0"/>
        <v>UMLS SemNet Hierarchy:  [Temporal Concept] isa [Idea or Concept] isa [Conceptual Entity] isa [Entity]</v>
      </c>
      <c r="U14" s="153"/>
    </row>
    <row r="15" spans="1:21" ht="25.5">
      <c r="A15" s="152"/>
      <c r="B15" s="156" t="s">
        <v>840</v>
      </c>
      <c r="C15" s="156" t="s">
        <v>1351</v>
      </c>
      <c r="D15" s="156"/>
      <c r="E15" s="156"/>
      <c r="F15" s="156"/>
      <c r="G15" s="156"/>
      <c r="H15" s="156"/>
      <c r="I15" s="156"/>
      <c r="J15" s="156"/>
      <c r="K15" s="156"/>
      <c r="L15" s="156"/>
      <c r="M15" s="156"/>
      <c r="N15" s="156"/>
      <c r="O15" s="156"/>
      <c r="P15" s="156"/>
      <c r="Q15" s="156"/>
      <c r="R15" s="156" t="s">
        <v>1072</v>
      </c>
      <c r="S15" s="156" t="s">
        <v>1384</v>
      </c>
      <c r="T15" s="160" t="str">
        <f t="shared" si="0"/>
        <v>NCIt concept  Hierarchy:  Date of Death &gt; Date &gt; Temporal Qualifier &gt; Qualifier &gt; Property or Attribute</v>
      </c>
      <c r="U15" s="153"/>
    </row>
    <row r="16" spans="1:21" ht="25.5">
      <c r="A16" s="152"/>
      <c r="B16" s="156" t="s">
        <v>840</v>
      </c>
      <c r="C16" s="156" t="s">
        <v>1351</v>
      </c>
      <c r="D16" s="156"/>
      <c r="E16" s="156"/>
      <c r="F16" s="156"/>
      <c r="G16" s="156"/>
      <c r="H16" s="156"/>
      <c r="I16" s="156"/>
      <c r="J16" s="156"/>
      <c r="K16" s="156"/>
      <c r="L16" s="156"/>
      <c r="M16" s="156"/>
      <c r="N16" s="156"/>
      <c r="O16" s="156"/>
      <c r="P16" s="156"/>
      <c r="Q16" s="156"/>
      <c r="R16" s="156" t="s">
        <v>1073</v>
      </c>
      <c r="S16" s="156" t="s">
        <v>73</v>
      </c>
      <c r="T16" s="160" t="str">
        <f t="shared" si="0"/>
        <v>NCIt SemNet Hierarchy: [Temporal Concept] isa [Idea or Concept] isa [Conceptual Entity] isa [Entity]</v>
      </c>
      <c r="U16" s="153"/>
    </row>
    <row r="17" spans="1:21" ht="33.950000000000003" customHeight="1">
      <c r="A17" s="178"/>
      <c r="B17" s="160" t="s">
        <v>840</v>
      </c>
      <c r="C17" s="160" t="s">
        <v>1351</v>
      </c>
      <c r="D17" s="160"/>
      <c r="E17" s="160"/>
      <c r="F17" s="160"/>
      <c r="G17" s="160"/>
      <c r="H17" s="160"/>
      <c r="I17" s="160"/>
      <c r="J17" s="160"/>
      <c r="K17" s="160" t="s">
        <v>1410</v>
      </c>
      <c r="L17" s="160"/>
      <c r="M17" s="160"/>
      <c r="N17" s="160"/>
      <c r="O17" s="160"/>
      <c r="P17" s="160"/>
      <c r="Q17" s="160" t="s">
        <v>1383</v>
      </c>
      <c r="R17" s="160" t="s">
        <v>1071</v>
      </c>
      <c r="S17" s="160" t="s">
        <v>85</v>
      </c>
      <c r="T17" s="160" t="str">
        <f t="shared" si="0"/>
        <v>UMLS SemNet Hierarchy:  [Qualitative Concept] isa [Idea or Concept] isa [Conceptual Entity] isa [Entity]</v>
      </c>
      <c r="U17" s="153"/>
    </row>
    <row r="18" spans="1:21" ht="23.45" customHeight="1">
      <c r="A18" s="178"/>
      <c r="B18" s="160" t="s">
        <v>840</v>
      </c>
      <c r="C18" s="160" t="s">
        <v>1351</v>
      </c>
      <c r="D18" s="160"/>
      <c r="E18" s="160"/>
      <c r="F18" s="160"/>
      <c r="G18" s="160"/>
      <c r="H18" s="160"/>
      <c r="I18" s="160"/>
      <c r="J18" s="160"/>
      <c r="K18" s="160"/>
      <c r="L18" s="160"/>
      <c r="M18" s="160"/>
      <c r="N18" s="160"/>
      <c r="O18" s="160"/>
      <c r="P18" s="160"/>
      <c r="Q18" s="160"/>
      <c r="R18" s="160" t="s">
        <v>1072</v>
      </c>
      <c r="S18" s="160" t="s">
        <v>1382</v>
      </c>
      <c r="T18" s="160" t="str">
        <f t="shared" si="0"/>
        <v>NCIt concept  Hierarchy:  Not Applicable &gt; Missing Value Reason &gt; General Qualifier &gt; Qualifier &gt; Property or Attribute</v>
      </c>
      <c r="U18" s="153"/>
    </row>
    <row r="19" spans="1:21" ht="25.5" customHeight="1">
      <c r="A19" s="178"/>
      <c r="B19" s="160" t="s">
        <v>840</v>
      </c>
      <c r="C19" s="160" t="s">
        <v>1351</v>
      </c>
      <c r="D19" s="160"/>
      <c r="E19" s="160"/>
      <c r="F19" s="160"/>
      <c r="G19" s="160"/>
      <c r="H19" s="160"/>
      <c r="I19" s="160"/>
      <c r="J19" s="160"/>
      <c r="K19" s="160"/>
      <c r="L19" s="160"/>
      <c r="M19" s="160"/>
      <c r="N19" s="160"/>
      <c r="O19" s="160"/>
      <c r="P19" s="160"/>
      <c r="Q19" s="160"/>
      <c r="R19" s="160" t="s">
        <v>1073</v>
      </c>
      <c r="S19" s="160" t="s">
        <v>85</v>
      </c>
      <c r="T19" s="160" t="str">
        <f t="shared" si="0"/>
        <v>NCIt SemNet Hierarchy: [Qualitative Concept] isa [Idea or Concept] isa [Conceptual Entity] isa [Entity]</v>
      </c>
      <c r="U19" s="153"/>
    </row>
    <row r="20" spans="1:21" ht="25.5">
      <c r="A20" s="152"/>
      <c r="B20" s="156" t="s">
        <v>840</v>
      </c>
      <c r="C20" s="156" t="s">
        <v>1351</v>
      </c>
      <c r="D20" s="156"/>
      <c r="E20" s="156"/>
      <c r="F20" s="156"/>
      <c r="G20" s="156"/>
      <c r="H20" s="156"/>
      <c r="I20" s="156"/>
      <c r="J20" s="156"/>
      <c r="K20" s="156" t="s">
        <v>1411</v>
      </c>
      <c r="L20" s="156"/>
      <c r="M20" s="156"/>
      <c r="N20" s="156"/>
      <c r="O20" s="156"/>
      <c r="P20" s="156"/>
      <c r="Q20" s="156" t="s">
        <v>1381</v>
      </c>
      <c r="R20" s="156" t="s">
        <v>1071</v>
      </c>
      <c r="S20" s="156" t="s">
        <v>85</v>
      </c>
      <c r="T20" s="160" t="str">
        <f t="shared" si="0"/>
        <v>UMLS SemNet Hierarchy:  [Qualitative Concept] isa [Idea or Concept] isa [Conceptual Entity] isa [Entity]</v>
      </c>
      <c r="U20" s="153"/>
    </row>
    <row r="21" spans="1:21" ht="25.5">
      <c r="A21" s="152"/>
      <c r="B21" s="156" t="s">
        <v>840</v>
      </c>
      <c r="C21" s="156" t="s">
        <v>1351</v>
      </c>
      <c r="D21" s="156"/>
      <c r="E21" s="156"/>
      <c r="F21" s="156"/>
      <c r="G21" s="156"/>
      <c r="H21" s="156"/>
      <c r="I21" s="156"/>
      <c r="J21" s="156"/>
      <c r="K21" s="156"/>
      <c r="L21" s="156"/>
      <c r="M21" s="156"/>
      <c r="N21" s="156"/>
      <c r="O21" s="156"/>
      <c r="P21" s="156"/>
      <c r="Q21" s="156"/>
      <c r="R21" s="156" t="s">
        <v>1072</v>
      </c>
      <c r="S21" s="156" t="s">
        <v>1380</v>
      </c>
      <c r="T21" s="160" t="str">
        <f t="shared" si="0"/>
        <v>NCIt concept  Hierarchy:  Unknown &gt;  General Qualifier &gt; Qualifier &gt; Property or Attribute</v>
      </c>
      <c r="U21" s="153"/>
    </row>
    <row r="22" spans="1:21" ht="25.5">
      <c r="A22" s="152"/>
      <c r="B22" s="156" t="s">
        <v>840</v>
      </c>
      <c r="C22" s="156" t="s">
        <v>1351</v>
      </c>
      <c r="D22" s="156"/>
      <c r="E22" s="156"/>
      <c r="F22" s="156"/>
      <c r="G22" s="156"/>
      <c r="H22" s="156"/>
      <c r="I22" s="156"/>
      <c r="J22" s="156"/>
      <c r="K22" s="156"/>
      <c r="L22" s="156"/>
      <c r="M22" s="156"/>
      <c r="N22" s="156"/>
      <c r="O22" s="156"/>
      <c r="P22" s="156"/>
      <c r="Q22" s="156"/>
      <c r="R22" s="156" t="s">
        <v>1073</v>
      </c>
      <c r="S22" s="156" t="s">
        <v>182</v>
      </c>
      <c r="T22" s="160" t="str">
        <f t="shared" si="0"/>
        <v>NCIt SemNet Hierarchy: [Idea or Concept] isa [Conceptual Entity] isa [Entity]</v>
      </c>
      <c r="U22" s="153"/>
    </row>
  </sheetData>
  <mergeCells count="5">
    <mergeCell ref="B2:H2"/>
    <mergeCell ref="R2:S2"/>
    <mergeCell ref="R3:S3"/>
    <mergeCell ref="C4:H4"/>
    <mergeCell ref="I2:P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54DA-9103-4856-9B2F-D02E94DCE3F5}">
  <sheetPr>
    <tabColor theme="7" tint="0.39997558519241921"/>
  </sheetPr>
  <dimension ref="A1:AG214"/>
  <sheetViews>
    <sheetView topLeftCell="C1" workbookViewId="0">
      <selection activeCell="C1" sqref="C1:M1"/>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48" t="s">
        <v>5527</v>
      </c>
      <c r="D1" s="949"/>
      <c r="E1" s="949"/>
      <c r="F1" s="949"/>
      <c r="G1" s="949"/>
      <c r="H1" s="949"/>
      <c r="I1" s="949"/>
      <c r="J1" s="949"/>
      <c r="K1" s="949"/>
      <c r="L1" s="949"/>
      <c r="M1" s="968"/>
      <c r="N1" s="950" t="s">
        <v>3915</v>
      </c>
      <c r="O1" s="969"/>
      <c r="P1" s="969"/>
      <c r="Q1" s="969"/>
      <c r="R1" s="969"/>
      <c r="S1" s="969"/>
      <c r="T1" s="969"/>
      <c r="U1" s="969"/>
      <c r="V1" s="970"/>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75">
      <c r="B3" s="46">
        <v>1</v>
      </c>
      <c r="C3" s="46" t="s">
        <v>284</v>
      </c>
      <c r="D3" s="187">
        <f t="shared" ref="D3:F3" si="0">LEN(TRIM(C3))-LEN(SUBSTITUTE(C3," ",""))+1</f>
        <v>1</v>
      </c>
      <c r="E3" s="135" t="s">
        <v>2323</v>
      </c>
      <c r="F3" s="187">
        <f t="shared" si="0"/>
        <v>5</v>
      </c>
      <c r="G3" s="307" t="s">
        <v>285</v>
      </c>
      <c r="H3" s="187">
        <f t="shared" ref="H3:J3" si="1">LEN(TRIM(G3))-LEN(SUBSTITUTE(G3," ",""))+1</f>
        <v>12</v>
      </c>
      <c r="I3" s="46" t="s">
        <v>2030</v>
      </c>
      <c r="J3" s="187">
        <f t="shared" si="1"/>
        <v>6</v>
      </c>
      <c r="K3" s="46" t="s">
        <v>2029</v>
      </c>
      <c r="L3" s="187">
        <f t="shared" ref="L3" si="2">LEN(TRIM(K3))-LEN(SUBSTITUTE(K3," ",""))+1</f>
        <v>3</v>
      </c>
      <c r="M3" s="244">
        <f>D3+F3+H3+J3+L3</f>
        <v>27</v>
      </c>
      <c r="N3" s="61">
        <v>5</v>
      </c>
      <c r="O3" s="61">
        <v>5</v>
      </c>
      <c r="P3" s="46" t="s">
        <v>5482</v>
      </c>
      <c r="Q3" s="50" t="s">
        <v>1798</v>
      </c>
      <c r="R3" s="248">
        <v>565</v>
      </c>
      <c r="S3" s="249" t="s">
        <v>2058</v>
      </c>
      <c r="T3" s="249" t="s">
        <v>1877</v>
      </c>
      <c r="U3" s="249" t="s">
        <v>1878</v>
      </c>
      <c r="V3" s="249" t="s">
        <v>1847</v>
      </c>
    </row>
    <row r="4" spans="1:33">
      <c r="B4" s="46"/>
      <c r="D4" s="187"/>
      <c r="E4" s="135"/>
      <c r="F4" s="187"/>
      <c r="G4" s="46"/>
      <c r="H4" s="187"/>
      <c r="I4" s="46"/>
      <c r="J4" s="187"/>
      <c r="K4" s="46"/>
      <c r="L4" s="187"/>
      <c r="M4" s="244"/>
      <c r="N4" s="61"/>
      <c r="O4" s="61"/>
      <c r="P4" s="46"/>
      <c r="Q4" s="50"/>
      <c r="R4" s="61">
        <v>731</v>
      </c>
      <c r="S4" s="50" t="s">
        <v>2059</v>
      </c>
      <c r="T4" s="50" t="s">
        <v>1877</v>
      </c>
      <c r="U4" s="50" t="s">
        <v>1876</v>
      </c>
      <c r="V4" s="50" t="s">
        <v>1046</v>
      </c>
    </row>
    <row r="5" spans="1:33">
      <c r="B5" s="46"/>
      <c r="D5" s="187"/>
      <c r="E5" s="135"/>
      <c r="F5" s="187"/>
      <c r="G5" s="46"/>
      <c r="H5" s="187"/>
      <c r="I5" s="46"/>
      <c r="J5" s="187"/>
      <c r="K5" s="46"/>
      <c r="L5" s="187"/>
      <c r="M5" s="244"/>
      <c r="N5" s="61"/>
      <c r="O5" s="61"/>
      <c r="P5" s="46"/>
      <c r="Q5" s="50"/>
      <c r="R5" s="61">
        <v>565</v>
      </c>
      <c r="S5" s="50" t="s">
        <v>1875</v>
      </c>
      <c r="T5" s="50" t="s">
        <v>1874</v>
      </c>
      <c r="U5" s="50" t="s">
        <v>1873</v>
      </c>
      <c r="V5" s="50" t="s">
        <v>1847</v>
      </c>
    </row>
    <row r="6" spans="1:33">
      <c r="B6" s="46"/>
      <c r="D6" s="187"/>
      <c r="E6" s="135"/>
      <c r="F6" s="187"/>
      <c r="G6" s="46"/>
      <c r="H6" s="187"/>
      <c r="I6" s="46"/>
      <c r="J6" s="187"/>
      <c r="K6" s="46"/>
      <c r="L6" s="187"/>
      <c r="M6" s="244"/>
      <c r="N6" s="61"/>
      <c r="O6" s="61"/>
      <c r="P6" s="46"/>
      <c r="Q6" s="50"/>
      <c r="R6" s="61">
        <v>574</v>
      </c>
      <c r="S6" s="50" t="s">
        <v>1872</v>
      </c>
      <c r="T6" s="50" t="s">
        <v>1871</v>
      </c>
      <c r="U6" s="50" t="s">
        <v>1870</v>
      </c>
      <c r="V6" s="50" t="s">
        <v>1847</v>
      </c>
    </row>
    <row r="7" spans="1:33">
      <c r="B7" s="46"/>
      <c r="D7" s="187"/>
      <c r="E7" s="135"/>
      <c r="F7" s="187"/>
      <c r="G7" s="46"/>
      <c r="H7" s="187"/>
      <c r="I7" s="46"/>
      <c r="J7" s="187"/>
      <c r="K7" s="46"/>
      <c r="L7" s="187"/>
      <c r="M7" s="244"/>
      <c r="N7" s="61"/>
      <c r="O7" s="61"/>
      <c r="P7" s="46"/>
      <c r="Q7" s="50"/>
      <c r="R7" s="61">
        <v>565</v>
      </c>
      <c r="S7" s="50" t="s">
        <v>1856</v>
      </c>
      <c r="T7" s="50" t="s">
        <v>1855</v>
      </c>
      <c r="U7" s="50" t="s">
        <v>1854</v>
      </c>
      <c r="V7" s="50" t="s">
        <v>1051</v>
      </c>
    </row>
    <row r="8" spans="1:33">
      <c r="B8" s="46"/>
      <c r="D8" s="187"/>
      <c r="E8" s="135"/>
      <c r="F8" s="187"/>
      <c r="G8" s="46"/>
      <c r="H8" s="187"/>
      <c r="I8" s="46"/>
      <c r="J8" s="187"/>
      <c r="K8" s="46"/>
      <c r="L8" s="187"/>
      <c r="M8" s="244"/>
      <c r="N8" s="61"/>
      <c r="O8" s="61"/>
      <c r="P8" s="46"/>
      <c r="Q8" s="50"/>
      <c r="R8" s="61">
        <v>586</v>
      </c>
      <c r="S8" s="50" t="s">
        <v>1869</v>
      </c>
      <c r="T8" s="50" t="s">
        <v>1868</v>
      </c>
      <c r="U8" s="50" t="s">
        <v>1867</v>
      </c>
      <c r="V8" s="50" t="s">
        <v>1866</v>
      </c>
    </row>
    <row r="9" spans="1:33">
      <c r="A9" s="245"/>
      <c r="B9" s="246"/>
      <c r="C9" s="246"/>
      <c r="D9" s="245"/>
      <c r="E9" s="246"/>
      <c r="F9" s="246"/>
      <c r="G9" s="245"/>
      <c r="H9" s="245"/>
      <c r="I9" s="245"/>
      <c r="J9" s="245"/>
      <c r="K9" s="245"/>
      <c r="L9" s="245"/>
      <c r="M9" s="268"/>
      <c r="N9" s="191"/>
      <c r="O9" s="191"/>
      <c r="P9" s="245"/>
      <c r="Q9" s="247"/>
      <c r="R9" s="191"/>
      <c r="S9" s="247"/>
      <c r="T9" s="247"/>
      <c r="U9" s="247"/>
      <c r="V9" s="247"/>
    </row>
    <row r="10" spans="1:33" customFormat="1" ht="73.5" customHeight="1">
      <c r="A10" s="55"/>
      <c r="B10" s="46">
        <v>2</v>
      </c>
      <c r="C10" s="46" t="s">
        <v>831</v>
      </c>
      <c r="D10" s="187">
        <f t="shared" ref="D10:F10" si="3">LEN(TRIM(C10))-LEN(SUBSTITUTE(C10," ",""))+1</f>
        <v>1</v>
      </c>
      <c r="E10" s="135" t="s">
        <v>2104</v>
      </c>
      <c r="F10" s="187">
        <f t="shared" si="3"/>
        <v>6</v>
      </c>
      <c r="G10" s="307" t="s">
        <v>112</v>
      </c>
      <c r="H10" s="187">
        <f t="shared" ref="H10:J10" si="4">LEN(TRIM(G10))-LEN(SUBSTITUTE(G10," ",""))+1</f>
        <v>3</v>
      </c>
      <c r="I10" s="135" t="s">
        <v>2103</v>
      </c>
      <c r="J10" s="187">
        <f t="shared" si="4"/>
        <v>4</v>
      </c>
      <c r="K10" s="135" t="s">
        <v>2029</v>
      </c>
      <c r="L10" s="187">
        <f t="shared" ref="L10" si="5">LEN(TRIM(K10))-LEN(SUBSTITUTE(K10," ",""))+1</f>
        <v>3</v>
      </c>
      <c r="M10" s="244">
        <f>D10+F10+H10+J10+L10</f>
        <v>17</v>
      </c>
      <c r="N10" s="109">
        <v>4</v>
      </c>
      <c r="O10" s="109">
        <v>4</v>
      </c>
      <c r="P10" s="135" t="s">
        <v>2566</v>
      </c>
      <c r="Q10" s="135" t="s">
        <v>2077</v>
      </c>
      <c r="R10" s="248">
        <v>739</v>
      </c>
      <c r="S10" s="249" t="s">
        <v>2134</v>
      </c>
      <c r="T10" s="249" t="s">
        <v>1877</v>
      </c>
      <c r="U10" s="249" t="s">
        <v>2167</v>
      </c>
      <c r="V10" s="249" t="s">
        <v>1046</v>
      </c>
      <c r="W10" s="2"/>
      <c r="X10" s="2"/>
      <c r="Y10" s="2"/>
      <c r="Z10" s="2"/>
      <c r="AA10" s="2"/>
      <c r="AB10" s="2"/>
      <c r="AC10" s="2"/>
      <c r="AD10" s="2"/>
      <c r="AE10" s="2"/>
      <c r="AF10" s="2"/>
      <c r="AG10" s="2"/>
    </row>
    <row r="11" spans="1:33" customFormat="1">
      <c r="A11" s="55"/>
      <c r="B11" s="190"/>
      <c r="C11" s="46"/>
      <c r="D11" s="187"/>
      <c r="E11" s="50"/>
      <c r="F11" s="187"/>
      <c r="G11" s="50"/>
      <c r="H11" s="187"/>
      <c r="I11" s="50"/>
      <c r="J11" s="187"/>
      <c r="K11" s="50"/>
      <c r="L11" s="187"/>
      <c r="M11" s="244"/>
      <c r="N11" s="61"/>
      <c r="O11" s="61"/>
      <c r="P11" s="279"/>
      <c r="Q11" s="50"/>
      <c r="R11" s="255">
        <v>739</v>
      </c>
      <c r="S11" s="256" t="s">
        <v>2135</v>
      </c>
      <c r="T11" s="256" t="s">
        <v>1877</v>
      </c>
      <c r="U11" s="256" t="s">
        <v>2167</v>
      </c>
      <c r="V11" s="256" t="s">
        <v>1046</v>
      </c>
      <c r="W11" s="2"/>
      <c r="X11" s="2"/>
      <c r="Y11" s="2"/>
      <c r="Z11" s="2"/>
      <c r="AA11" s="2"/>
      <c r="AB11" s="2"/>
      <c r="AC11" s="2"/>
      <c r="AD11" s="2"/>
      <c r="AE11" s="2"/>
      <c r="AF11" s="2"/>
      <c r="AG11" s="2"/>
    </row>
    <row r="12" spans="1:33" customFormat="1">
      <c r="A12" s="55"/>
      <c r="B12" s="190"/>
      <c r="C12" s="46"/>
      <c r="D12" s="187"/>
      <c r="E12" s="50"/>
      <c r="F12" s="187"/>
      <c r="G12" s="50"/>
      <c r="H12" s="187"/>
      <c r="I12" s="50"/>
      <c r="J12" s="187"/>
      <c r="K12" s="50"/>
      <c r="L12" s="187"/>
      <c r="M12" s="244"/>
      <c r="N12" s="61"/>
      <c r="O12" s="61"/>
      <c r="P12" s="280"/>
      <c r="Q12" s="50"/>
      <c r="R12" s="255">
        <v>739</v>
      </c>
      <c r="S12" s="256" t="s">
        <v>2136</v>
      </c>
      <c r="T12" s="256" t="s">
        <v>2111</v>
      </c>
      <c r="U12" s="256" t="s">
        <v>1510</v>
      </c>
      <c r="V12" s="256" t="s">
        <v>1058</v>
      </c>
      <c r="W12" s="2"/>
      <c r="X12" s="2"/>
      <c r="Y12" s="2"/>
      <c r="Z12" s="2"/>
      <c r="AA12" s="2"/>
      <c r="AB12" s="2"/>
      <c r="AC12" s="2"/>
      <c r="AD12" s="2"/>
      <c r="AE12" s="2"/>
      <c r="AF12" s="2"/>
      <c r="AG12" s="2"/>
    </row>
    <row r="13" spans="1:33" customFormat="1">
      <c r="A13" s="55"/>
      <c r="B13" s="190"/>
      <c r="C13" s="46"/>
      <c r="D13" s="187"/>
      <c r="E13" s="50"/>
      <c r="F13" s="187"/>
      <c r="G13" s="50"/>
      <c r="H13" s="187"/>
      <c r="I13" s="50"/>
      <c r="J13" s="187"/>
      <c r="K13" s="50"/>
      <c r="L13" s="187"/>
      <c r="M13" s="244"/>
      <c r="N13" s="61"/>
      <c r="O13" s="61"/>
      <c r="P13" s="279"/>
      <c r="Q13" s="50"/>
      <c r="R13" s="255">
        <v>739</v>
      </c>
      <c r="S13" s="256" t="s">
        <v>2137</v>
      </c>
      <c r="T13" s="256" t="s">
        <v>2112</v>
      </c>
      <c r="U13" s="256" t="s">
        <v>1486</v>
      </c>
      <c r="V13" s="256" t="s">
        <v>1063</v>
      </c>
      <c r="W13" s="2"/>
      <c r="X13" s="2"/>
      <c r="Y13" s="2"/>
      <c r="Z13" s="2"/>
      <c r="AA13" s="2"/>
      <c r="AB13" s="2"/>
      <c r="AC13" s="2"/>
      <c r="AD13" s="2"/>
      <c r="AE13" s="2"/>
      <c r="AF13" s="2"/>
      <c r="AG13" s="2"/>
    </row>
    <row r="14" spans="1:33" customFormat="1">
      <c r="A14" s="55"/>
      <c r="B14" s="190"/>
      <c r="C14" s="46"/>
      <c r="D14" s="187"/>
      <c r="E14" s="50"/>
      <c r="F14" s="187"/>
      <c r="G14" s="50"/>
      <c r="H14" s="187"/>
      <c r="I14" s="50"/>
      <c r="J14" s="187"/>
      <c r="K14" s="50"/>
      <c r="L14" s="187"/>
      <c r="M14" s="244"/>
      <c r="N14" s="61"/>
      <c r="O14" s="61"/>
      <c r="P14" s="279"/>
      <c r="Q14" s="50"/>
      <c r="R14" s="255">
        <v>739</v>
      </c>
      <c r="S14" s="256" t="s">
        <v>1875</v>
      </c>
      <c r="T14" s="256" t="s">
        <v>1874</v>
      </c>
      <c r="U14" s="256" t="s">
        <v>2156</v>
      </c>
      <c r="V14" s="256" t="s">
        <v>1046</v>
      </c>
      <c r="W14" s="2"/>
      <c r="X14" s="2"/>
      <c r="Y14" s="2"/>
      <c r="Z14" s="2"/>
      <c r="AA14" s="2"/>
      <c r="AB14" s="2"/>
      <c r="AC14" s="2"/>
      <c r="AD14" s="2"/>
      <c r="AE14" s="2"/>
      <c r="AF14" s="2"/>
      <c r="AG14" s="2"/>
    </row>
    <row r="15" spans="1:33" customFormat="1">
      <c r="A15" s="55"/>
      <c r="B15" s="190"/>
      <c r="C15" s="46"/>
      <c r="D15" s="187"/>
      <c r="E15" s="50"/>
      <c r="F15" s="187"/>
      <c r="G15" s="50"/>
      <c r="H15" s="187"/>
      <c r="I15" s="50"/>
      <c r="J15" s="187"/>
      <c r="K15" s="50"/>
      <c r="L15" s="187"/>
      <c r="M15" s="244"/>
      <c r="N15" s="61"/>
      <c r="O15" s="61"/>
      <c r="P15" s="46"/>
      <c r="Q15" s="50"/>
      <c r="R15" s="61"/>
      <c r="S15" s="50"/>
      <c r="T15" s="50"/>
      <c r="U15" s="50"/>
      <c r="V15" s="50"/>
      <c r="W15" s="2"/>
      <c r="X15" s="2"/>
      <c r="Y15" s="2"/>
      <c r="Z15" s="2"/>
      <c r="AA15" s="2"/>
      <c r="AB15" s="2"/>
      <c r="AC15" s="2"/>
      <c r="AD15" s="2"/>
      <c r="AE15" s="2"/>
      <c r="AF15" s="2"/>
      <c r="AG15" s="2"/>
    </row>
    <row r="16" spans="1:33" s="252" customFormat="1">
      <c r="B16" s="274"/>
      <c r="M16" s="270"/>
      <c r="W16" s="2"/>
      <c r="X16" s="2"/>
      <c r="Y16" s="2"/>
      <c r="Z16" s="2"/>
      <c r="AA16" s="2"/>
      <c r="AB16" s="2"/>
      <c r="AC16" s="2"/>
      <c r="AD16" s="2"/>
      <c r="AE16" s="2"/>
      <c r="AF16" s="2"/>
      <c r="AG16" s="2"/>
    </row>
    <row r="17" spans="1:33" s="1" customFormat="1">
      <c r="A17" s="46"/>
      <c r="B17" s="135"/>
      <c r="C17" s="46"/>
      <c r="D17" s="187">
        <f t="shared" ref="D17:F18" si="6">LEN(TRIM(C17))-LEN(SUBSTITUTE(C17," ",""))+1</f>
        <v>1</v>
      </c>
      <c r="E17" s="46"/>
      <c r="F17" s="187">
        <f t="shared" si="6"/>
        <v>1</v>
      </c>
      <c r="G17" s="46"/>
      <c r="H17" s="187">
        <f t="shared" ref="H17:J18" si="7">LEN(TRIM(G17))-LEN(SUBSTITUTE(G17," ",""))+1</f>
        <v>1</v>
      </c>
      <c r="I17" s="46"/>
      <c r="J17" s="187">
        <f t="shared" si="7"/>
        <v>1</v>
      </c>
      <c r="L17" s="187"/>
      <c r="M17" s="46" t="s">
        <v>2320</v>
      </c>
      <c r="N17" s="253">
        <f>SUM(N3:N15)</f>
        <v>9</v>
      </c>
      <c r="O17" s="109">
        <f>SUM(O3:O16)</f>
        <v>9</v>
      </c>
      <c r="P17" s="46"/>
      <c r="Q17" s="46"/>
      <c r="R17" s="109"/>
      <c r="S17" s="46"/>
      <c r="T17" s="46"/>
      <c r="U17" s="46"/>
      <c r="V17" s="46"/>
      <c r="W17" s="2"/>
      <c r="X17" s="2"/>
      <c r="Y17" s="2"/>
      <c r="Z17" s="2"/>
      <c r="AA17" s="2"/>
      <c r="AB17" s="2"/>
      <c r="AC17" s="2"/>
      <c r="AD17" s="2"/>
      <c r="AE17" s="2"/>
      <c r="AF17" s="2"/>
      <c r="AG17" s="2"/>
    </row>
    <row r="18" spans="1:33" s="1" customFormat="1" ht="60">
      <c r="A18" s="46"/>
      <c r="B18" s="135"/>
      <c r="C18" s="46"/>
      <c r="D18" s="187">
        <f t="shared" si="6"/>
        <v>1</v>
      </c>
      <c r="E18" s="46"/>
      <c r="F18" s="187">
        <f t="shared" si="6"/>
        <v>1</v>
      </c>
      <c r="G18" s="46"/>
      <c r="H18" s="187">
        <f t="shared" si="7"/>
        <v>1</v>
      </c>
      <c r="I18" s="46"/>
      <c r="J18" s="187">
        <f t="shared" si="7"/>
        <v>1</v>
      </c>
      <c r="L18" s="187"/>
      <c r="M18" s="46" t="s">
        <v>2321</v>
      </c>
      <c r="N18" s="253">
        <f>N17/B10</f>
        <v>4.5</v>
      </c>
      <c r="O18" s="253">
        <f>O17/B10</f>
        <v>4.5</v>
      </c>
      <c r="P18" s="46"/>
      <c r="Q18" s="46"/>
      <c r="R18" s="109"/>
      <c r="S18" s="46"/>
      <c r="T18" s="46"/>
      <c r="U18" s="46"/>
      <c r="V18" s="46"/>
      <c r="W18" s="2"/>
      <c r="X18" s="2"/>
      <c r="Y18" s="2"/>
      <c r="Z18" s="2"/>
      <c r="AA18" s="2"/>
      <c r="AB18" s="2"/>
      <c r="AC18" s="2"/>
      <c r="AD18" s="2"/>
      <c r="AE18" s="2"/>
      <c r="AF18" s="2"/>
      <c r="AG18" s="2"/>
    </row>
    <row r="19" spans="1:33" s="1" customFormat="1">
      <c r="A19" s="46"/>
      <c r="M19" s="254"/>
      <c r="N19" s="254"/>
      <c r="O19" s="254"/>
      <c r="R19" s="254"/>
      <c r="W19" s="2"/>
      <c r="X19" s="2"/>
      <c r="Y19" s="2"/>
      <c r="Z19" s="2"/>
      <c r="AA19" s="2"/>
      <c r="AB19" s="2"/>
      <c r="AC19" s="2"/>
      <c r="AD19" s="2"/>
      <c r="AE19" s="2"/>
      <c r="AF19" s="2"/>
      <c r="AG19" s="2"/>
    </row>
    <row r="20" spans="1:33" s="1" customFormat="1">
      <c r="A20" s="46"/>
      <c r="M20" s="254"/>
      <c r="N20" s="254"/>
      <c r="O20" s="254"/>
      <c r="R20" s="254"/>
      <c r="W20" s="2"/>
      <c r="X20" s="2"/>
      <c r="Y20" s="2"/>
      <c r="Z20" s="2"/>
      <c r="AA20" s="2"/>
      <c r="AB20" s="2"/>
      <c r="AC20" s="2"/>
      <c r="AD20" s="2"/>
      <c r="AE20" s="2"/>
      <c r="AF20" s="2"/>
      <c r="AG20" s="2"/>
    </row>
    <row r="21" spans="1:33" s="1" customFormat="1">
      <c r="A21" s="46"/>
      <c r="M21" s="254"/>
      <c r="N21" s="254"/>
      <c r="O21" s="254"/>
      <c r="R21" s="254"/>
      <c r="W21" s="2"/>
      <c r="X21" s="2"/>
      <c r="Y21" s="2"/>
      <c r="Z21" s="2"/>
      <c r="AA21" s="2"/>
      <c r="AB21" s="2"/>
      <c r="AC21" s="2"/>
      <c r="AD21" s="2"/>
      <c r="AE21" s="2"/>
      <c r="AF21" s="2"/>
      <c r="AG21" s="2"/>
    </row>
    <row r="22" spans="1:33" s="1" customFormat="1">
      <c r="A22" s="46"/>
      <c r="M22" s="254"/>
      <c r="N22" s="254"/>
      <c r="O22" s="254"/>
      <c r="R22" s="254"/>
      <c r="W22" s="2"/>
      <c r="X22" s="2"/>
      <c r="Y22" s="2"/>
      <c r="Z22" s="2"/>
      <c r="AA22" s="2"/>
      <c r="AB22" s="2"/>
      <c r="AC22" s="2"/>
      <c r="AD22" s="2"/>
      <c r="AE22" s="2"/>
      <c r="AF22" s="2"/>
      <c r="AG22" s="2"/>
    </row>
    <row r="23" spans="1:33" s="1" customFormat="1">
      <c r="A23" s="46"/>
      <c r="M23" s="254"/>
      <c r="N23" s="254"/>
      <c r="O23" s="254"/>
      <c r="R23" s="254"/>
      <c r="W23" s="2"/>
      <c r="X23" s="2"/>
      <c r="Y23" s="2"/>
      <c r="Z23" s="2"/>
      <c r="AA23" s="2"/>
      <c r="AB23" s="2"/>
      <c r="AC23" s="2"/>
      <c r="AD23" s="2"/>
      <c r="AE23" s="2"/>
      <c r="AF23" s="2"/>
      <c r="AG23" s="2"/>
    </row>
    <row r="24" spans="1:33" s="1" customFormat="1">
      <c r="A24" s="46"/>
      <c r="M24" s="254"/>
      <c r="N24" s="254"/>
      <c r="O24" s="254"/>
      <c r="R24" s="254"/>
      <c r="W24" s="2"/>
      <c r="X24" s="2"/>
      <c r="Y24" s="2"/>
      <c r="Z24" s="2"/>
      <c r="AA24" s="2"/>
      <c r="AB24" s="2"/>
      <c r="AC24" s="2"/>
      <c r="AD24" s="2"/>
      <c r="AE24" s="2"/>
      <c r="AF24" s="2"/>
      <c r="AG24" s="2"/>
    </row>
    <row r="25" spans="1:33" s="1" customFormat="1">
      <c r="A25" s="46"/>
      <c r="M25" s="254"/>
      <c r="N25" s="254"/>
      <c r="O25" s="254"/>
      <c r="R25" s="254"/>
      <c r="W25" s="2"/>
      <c r="X25" s="2"/>
      <c r="Y25" s="2"/>
      <c r="Z25" s="2"/>
      <c r="AA25" s="2"/>
      <c r="AB25" s="2"/>
      <c r="AC25" s="2"/>
      <c r="AD25" s="2"/>
      <c r="AE25" s="2"/>
      <c r="AF25" s="2"/>
      <c r="AG25" s="2"/>
    </row>
    <row r="26" spans="1:33" s="1" customFormat="1">
      <c r="A26" s="46"/>
      <c r="M26" s="254"/>
      <c r="N26" s="254"/>
      <c r="O26" s="254"/>
      <c r="R26" s="254"/>
      <c r="W26" s="2"/>
      <c r="X26" s="2"/>
      <c r="Y26" s="2"/>
      <c r="Z26" s="2"/>
      <c r="AA26" s="2"/>
      <c r="AB26" s="2"/>
      <c r="AC26" s="2"/>
      <c r="AD26" s="2"/>
      <c r="AE26" s="2"/>
      <c r="AF26" s="2"/>
      <c r="AG26" s="2"/>
    </row>
    <row r="27" spans="1:33" s="1" customFormat="1">
      <c r="A27" s="46"/>
      <c r="M27" s="254"/>
      <c r="N27" s="254"/>
      <c r="O27" s="254"/>
      <c r="R27" s="254"/>
      <c r="W27" s="2"/>
      <c r="X27" s="2"/>
      <c r="Y27" s="2"/>
      <c r="Z27" s="2"/>
      <c r="AA27" s="2"/>
      <c r="AB27" s="2"/>
      <c r="AC27" s="2"/>
      <c r="AD27" s="2"/>
      <c r="AE27" s="2"/>
      <c r="AF27" s="2"/>
      <c r="AG27" s="2"/>
    </row>
    <row r="28" spans="1:33" s="1" customFormat="1">
      <c r="A28" s="46"/>
      <c r="M28" s="254"/>
      <c r="N28" s="254"/>
      <c r="O28" s="254"/>
      <c r="R28" s="254"/>
      <c r="W28" s="2"/>
      <c r="X28" s="2"/>
      <c r="Y28" s="2"/>
      <c r="Z28" s="2"/>
      <c r="AA28" s="2"/>
      <c r="AB28" s="2"/>
      <c r="AC28" s="2"/>
      <c r="AD28" s="2"/>
      <c r="AE28" s="2"/>
      <c r="AF28" s="2"/>
      <c r="AG28" s="2"/>
    </row>
    <row r="29" spans="1:33" s="1" customFormat="1">
      <c r="A29" s="46"/>
      <c r="M29" s="254"/>
      <c r="N29" s="254"/>
      <c r="O29" s="254"/>
      <c r="R29" s="254"/>
      <c r="W29" s="2"/>
      <c r="X29" s="2"/>
      <c r="Y29" s="2"/>
      <c r="Z29" s="2"/>
      <c r="AA29" s="2"/>
      <c r="AB29" s="2"/>
      <c r="AC29" s="2"/>
      <c r="AD29" s="2"/>
      <c r="AE29" s="2"/>
      <c r="AF29" s="2"/>
      <c r="AG29" s="2"/>
    </row>
    <row r="30" spans="1:33" s="1" customFormat="1">
      <c r="A30" s="46"/>
      <c r="M30" s="254"/>
      <c r="N30" s="254"/>
      <c r="O30" s="254"/>
      <c r="R30" s="254"/>
      <c r="W30" s="2"/>
      <c r="X30" s="2"/>
      <c r="Y30" s="2"/>
      <c r="Z30" s="2"/>
      <c r="AA30" s="2"/>
      <c r="AB30" s="2"/>
      <c r="AC30" s="2"/>
      <c r="AD30" s="2"/>
      <c r="AE30" s="2"/>
      <c r="AF30" s="2"/>
      <c r="AG30" s="2"/>
    </row>
    <row r="31" spans="1:33" s="1" customFormat="1">
      <c r="A31" s="46"/>
      <c r="M31" s="254"/>
      <c r="N31" s="254"/>
      <c r="O31" s="254"/>
      <c r="R31" s="254"/>
      <c r="W31" s="2"/>
      <c r="X31" s="2"/>
      <c r="Y31" s="2"/>
      <c r="Z31" s="2"/>
      <c r="AA31" s="2"/>
      <c r="AB31" s="2"/>
      <c r="AC31" s="2"/>
      <c r="AD31" s="2"/>
      <c r="AE31" s="2"/>
      <c r="AF31" s="2"/>
      <c r="AG31" s="2"/>
    </row>
    <row r="32" spans="1:33" s="1" customFormat="1">
      <c r="A32" s="46"/>
      <c r="M32" s="254"/>
      <c r="N32" s="254"/>
      <c r="O32" s="254"/>
      <c r="R32" s="254"/>
      <c r="W32" s="2"/>
      <c r="X32" s="2"/>
      <c r="Y32" s="2"/>
      <c r="Z32" s="2"/>
      <c r="AA32" s="2"/>
      <c r="AB32" s="2"/>
      <c r="AC32" s="2"/>
      <c r="AD32" s="2"/>
      <c r="AE32" s="2"/>
      <c r="AF32" s="2"/>
      <c r="AG32" s="2"/>
    </row>
    <row r="33" spans="1:33" s="1" customFormat="1">
      <c r="A33" s="46"/>
      <c r="M33" s="254"/>
      <c r="N33" s="254"/>
      <c r="O33" s="254"/>
      <c r="R33" s="254"/>
      <c r="W33" s="2"/>
      <c r="X33" s="2"/>
      <c r="Y33" s="2"/>
      <c r="Z33" s="2"/>
      <c r="AA33" s="2"/>
      <c r="AB33" s="2"/>
      <c r="AC33" s="2"/>
      <c r="AD33" s="2"/>
      <c r="AE33" s="2"/>
      <c r="AF33" s="2"/>
      <c r="AG33" s="2"/>
    </row>
    <row r="34" spans="1:33" s="1" customFormat="1">
      <c r="A34" s="46"/>
      <c r="M34" s="254"/>
      <c r="N34" s="254"/>
      <c r="O34" s="254"/>
      <c r="R34" s="254"/>
      <c r="W34" s="2"/>
      <c r="X34" s="2"/>
      <c r="Y34" s="2"/>
      <c r="Z34" s="2"/>
      <c r="AA34" s="2"/>
      <c r="AB34" s="2"/>
      <c r="AC34" s="2"/>
      <c r="AD34" s="2"/>
      <c r="AE34" s="2"/>
      <c r="AF34" s="2"/>
      <c r="AG34" s="2"/>
    </row>
    <row r="35" spans="1:33" s="1" customFormat="1">
      <c r="A35" s="46"/>
      <c r="M35" s="254"/>
      <c r="N35" s="254"/>
      <c r="O35" s="254"/>
      <c r="R35" s="254"/>
      <c r="W35" s="2"/>
      <c r="X35" s="2"/>
      <c r="Y35" s="2"/>
      <c r="Z35" s="2"/>
      <c r="AA35" s="2"/>
      <c r="AB35" s="2"/>
      <c r="AC35" s="2"/>
      <c r="AD35" s="2"/>
      <c r="AE35" s="2"/>
      <c r="AF35" s="2"/>
      <c r="AG35" s="2"/>
    </row>
    <row r="36" spans="1:33" s="1" customFormat="1">
      <c r="A36" s="46"/>
      <c r="M36" s="254"/>
      <c r="N36" s="254"/>
      <c r="O36" s="254"/>
      <c r="R36" s="254"/>
      <c r="W36" s="2"/>
      <c r="X36" s="2"/>
      <c r="Y36" s="2"/>
      <c r="Z36" s="2"/>
      <c r="AA36" s="2"/>
      <c r="AB36" s="2"/>
      <c r="AC36" s="2"/>
      <c r="AD36" s="2"/>
      <c r="AE36" s="2"/>
      <c r="AF36" s="2"/>
      <c r="AG36" s="2"/>
    </row>
    <row r="37" spans="1:33" s="1" customFormat="1">
      <c r="A37" s="46"/>
      <c r="M37" s="254"/>
      <c r="N37" s="254"/>
      <c r="O37" s="254"/>
      <c r="R37" s="254"/>
      <c r="W37" s="2"/>
      <c r="X37" s="2"/>
      <c r="Y37" s="2"/>
      <c r="Z37" s="2"/>
      <c r="AA37" s="2"/>
      <c r="AB37" s="2"/>
      <c r="AC37" s="2"/>
      <c r="AD37" s="2"/>
      <c r="AE37" s="2"/>
      <c r="AF37" s="2"/>
      <c r="AG37" s="2"/>
    </row>
    <row r="38" spans="1:33" s="1" customFormat="1">
      <c r="A38" s="46"/>
      <c r="M38" s="254"/>
      <c r="N38" s="254"/>
      <c r="O38" s="254"/>
      <c r="R38" s="254"/>
      <c r="W38" s="2"/>
      <c r="X38" s="2"/>
      <c r="Y38" s="2"/>
      <c r="Z38" s="2"/>
      <c r="AA38" s="2"/>
      <c r="AB38" s="2"/>
      <c r="AC38" s="2"/>
      <c r="AD38" s="2"/>
      <c r="AE38" s="2"/>
      <c r="AF38" s="2"/>
      <c r="AG38" s="2"/>
    </row>
    <row r="39" spans="1:33" s="1" customFormat="1">
      <c r="A39" s="46"/>
      <c r="M39" s="254"/>
      <c r="N39" s="254"/>
      <c r="O39" s="254"/>
      <c r="R39" s="254"/>
      <c r="W39" s="2"/>
      <c r="X39" s="2"/>
      <c r="Y39" s="2"/>
      <c r="Z39" s="2"/>
      <c r="AA39" s="2"/>
      <c r="AB39" s="2"/>
      <c r="AC39" s="2"/>
      <c r="AD39" s="2"/>
      <c r="AE39" s="2"/>
      <c r="AF39" s="2"/>
      <c r="AG39" s="2"/>
    </row>
    <row r="40" spans="1:33" s="1" customFormat="1">
      <c r="A40" s="46"/>
      <c r="M40" s="254"/>
      <c r="N40" s="254"/>
      <c r="O40" s="254"/>
      <c r="R40" s="254"/>
      <c r="W40" s="2"/>
      <c r="X40" s="2"/>
      <c r="Y40" s="2"/>
      <c r="Z40" s="2"/>
      <c r="AA40" s="2"/>
      <c r="AB40" s="2"/>
      <c r="AC40" s="2"/>
      <c r="AD40" s="2"/>
      <c r="AE40" s="2"/>
      <c r="AF40" s="2"/>
      <c r="AG40" s="2"/>
    </row>
    <row r="41" spans="1:33" s="1" customFormat="1">
      <c r="A41" s="46"/>
      <c r="M41" s="254"/>
      <c r="N41" s="254"/>
      <c r="O41" s="254"/>
      <c r="R41" s="254"/>
      <c r="W41" s="2"/>
      <c r="X41" s="2"/>
      <c r="Y41" s="2"/>
      <c r="Z41" s="2"/>
      <c r="AA41" s="2"/>
      <c r="AB41" s="2"/>
      <c r="AC41" s="2"/>
      <c r="AD41" s="2"/>
      <c r="AE41" s="2"/>
      <c r="AF41" s="2"/>
      <c r="AG41" s="2"/>
    </row>
    <row r="42" spans="1:33" s="1" customFormat="1">
      <c r="A42" s="46"/>
      <c r="M42" s="254"/>
      <c r="N42" s="254"/>
      <c r="O42" s="254"/>
      <c r="R42" s="254"/>
      <c r="W42" s="2"/>
      <c r="X42" s="2"/>
      <c r="Y42" s="2"/>
      <c r="Z42" s="2"/>
      <c r="AA42" s="2"/>
      <c r="AB42" s="2"/>
      <c r="AC42" s="2"/>
      <c r="AD42" s="2"/>
      <c r="AE42" s="2"/>
      <c r="AF42" s="2"/>
      <c r="AG42" s="2"/>
    </row>
    <row r="43" spans="1:33" s="1" customFormat="1">
      <c r="A43" s="46"/>
      <c r="M43" s="254"/>
      <c r="N43" s="254"/>
      <c r="O43" s="254"/>
      <c r="R43" s="254"/>
      <c r="W43" s="2"/>
      <c r="X43" s="2"/>
      <c r="Y43" s="2"/>
      <c r="Z43" s="2"/>
      <c r="AA43" s="2"/>
      <c r="AB43" s="2"/>
      <c r="AC43" s="2"/>
      <c r="AD43" s="2"/>
      <c r="AE43" s="2"/>
      <c r="AF43" s="2"/>
      <c r="AG43" s="2"/>
    </row>
    <row r="44" spans="1:33" s="1" customFormat="1">
      <c r="A44" s="46"/>
      <c r="M44" s="254"/>
      <c r="N44" s="254"/>
      <c r="O44" s="254"/>
      <c r="R44" s="254"/>
      <c r="W44" s="2"/>
      <c r="X44" s="2"/>
      <c r="Y44" s="2"/>
      <c r="Z44" s="2"/>
      <c r="AA44" s="2"/>
      <c r="AB44" s="2"/>
      <c r="AC44" s="2"/>
      <c r="AD44" s="2"/>
      <c r="AE44" s="2"/>
      <c r="AF44" s="2"/>
      <c r="AG44" s="2"/>
    </row>
    <row r="45" spans="1:33" s="1" customFormat="1">
      <c r="A45" s="46"/>
      <c r="M45" s="254"/>
      <c r="N45" s="254"/>
      <c r="O45" s="254"/>
      <c r="R45" s="254"/>
      <c r="W45" s="2"/>
      <c r="X45" s="2"/>
      <c r="Y45" s="2"/>
      <c r="Z45" s="2"/>
      <c r="AA45" s="2"/>
      <c r="AB45" s="2"/>
      <c r="AC45" s="2"/>
      <c r="AD45" s="2"/>
      <c r="AE45" s="2"/>
      <c r="AF45" s="2"/>
      <c r="AG45" s="2"/>
    </row>
    <row r="46" spans="1:33" s="1" customFormat="1">
      <c r="A46" s="46"/>
      <c r="M46" s="254"/>
      <c r="N46" s="254"/>
      <c r="O46" s="254"/>
      <c r="R46" s="254"/>
      <c r="W46" s="2"/>
      <c r="X46" s="2"/>
      <c r="Y46" s="2"/>
      <c r="Z46" s="2"/>
      <c r="AA46" s="2"/>
      <c r="AB46" s="2"/>
      <c r="AC46" s="2"/>
      <c r="AD46" s="2"/>
      <c r="AE46" s="2"/>
      <c r="AF46" s="2"/>
      <c r="AG46" s="2"/>
    </row>
    <row r="47" spans="1:33" s="1" customFormat="1">
      <c r="A47" s="46"/>
      <c r="M47" s="254"/>
      <c r="N47" s="254"/>
      <c r="O47" s="254"/>
      <c r="R47" s="254"/>
      <c r="W47" s="2"/>
      <c r="X47" s="2"/>
      <c r="Y47" s="2"/>
      <c r="Z47" s="2"/>
      <c r="AA47" s="2"/>
      <c r="AB47" s="2"/>
      <c r="AC47" s="2"/>
      <c r="AD47" s="2"/>
      <c r="AE47" s="2"/>
      <c r="AF47" s="2"/>
      <c r="AG47" s="2"/>
    </row>
    <row r="48" spans="1:33" s="1" customFormat="1">
      <c r="A48" s="46"/>
      <c r="M48" s="254"/>
      <c r="N48" s="254"/>
      <c r="O48" s="254"/>
      <c r="R48" s="254"/>
      <c r="W48" s="2"/>
      <c r="X48" s="2"/>
      <c r="Y48" s="2"/>
      <c r="Z48" s="2"/>
      <c r="AA48" s="2"/>
      <c r="AB48" s="2"/>
      <c r="AC48" s="2"/>
      <c r="AD48" s="2"/>
      <c r="AE48" s="2"/>
      <c r="AF48" s="2"/>
      <c r="AG48" s="2"/>
    </row>
    <row r="49" spans="1:33" s="1" customFormat="1">
      <c r="A49" s="46"/>
      <c r="M49" s="254"/>
      <c r="N49" s="254"/>
      <c r="O49" s="254"/>
      <c r="R49" s="254"/>
      <c r="W49" s="2"/>
      <c r="X49" s="2"/>
      <c r="Y49" s="2"/>
      <c r="Z49" s="2"/>
      <c r="AA49" s="2"/>
      <c r="AB49" s="2"/>
      <c r="AC49" s="2"/>
      <c r="AD49" s="2"/>
      <c r="AE49" s="2"/>
      <c r="AF49" s="2"/>
      <c r="AG49" s="2"/>
    </row>
    <row r="50" spans="1:33" s="1" customFormat="1">
      <c r="A50" s="46"/>
      <c r="M50" s="254"/>
      <c r="N50" s="254"/>
      <c r="O50" s="254"/>
      <c r="R50" s="254"/>
      <c r="W50" s="2"/>
      <c r="X50" s="2"/>
      <c r="Y50" s="2"/>
      <c r="Z50" s="2"/>
      <c r="AA50" s="2"/>
      <c r="AB50" s="2"/>
      <c r="AC50" s="2"/>
      <c r="AD50" s="2"/>
      <c r="AE50" s="2"/>
      <c r="AF50" s="2"/>
      <c r="AG50" s="2"/>
    </row>
    <row r="51" spans="1:33" s="1" customFormat="1">
      <c r="A51" s="46"/>
      <c r="M51" s="254"/>
      <c r="N51" s="254"/>
      <c r="O51" s="254"/>
      <c r="R51" s="254"/>
      <c r="W51" s="2"/>
      <c r="X51" s="2"/>
      <c r="Y51" s="2"/>
      <c r="Z51" s="2"/>
      <c r="AA51" s="2"/>
      <c r="AB51" s="2"/>
      <c r="AC51" s="2"/>
      <c r="AD51" s="2"/>
      <c r="AE51" s="2"/>
      <c r="AF51" s="2"/>
      <c r="AG51" s="2"/>
    </row>
    <row r="52" spans="1:33" s="1" customFormat="1">
      <c r="A52" s="46"/>
      <c r="M52" s="254"/>
      <c r="N52" s="254"/>
      <c r="O52" s="254"/>
      <c r="R52" s="254"/>
      <c r="W52" s="2"/>
      <c r="X52" s="2"/>
      <c r="Y52" s="2"/>
      <c r="Z52" s="2"/>
      <c r="AA52" s="2"/>
      <c r="AB52" s="2"/>
      <c r="AC52" s="2"/>
      <c r="AD52" s="2"/>
      <c r="AE52" s="2"/>
      <c r="AF52" s="2"/>
      <c r="AG52" s="2"/>
    </row>
    <row r="53" spans="1:33" s="1" customFormat="1">
      <c r="A53" s="46"/>
      <c r="M53" s="254"/>
      <c r="N53" s="254"/>
      <c r="O53" s="254"/>
      <c r="R53" s="254"/>
      <c r="W53" s="2"/>
      <c r="X53" s="2"/>
      <c r="Y53" s="2"/>
      <c r="Z53" s="2"/>
      <c r="AA53" s="2"/>
      <c r="AB53" s="2"/>
      <c r="AC53" s="2"/>
      <c r="AD53" s="2"/>
      <c r="AE53" s="2"/>
      <c r="AF53" s="2"/>
      <c r="AG53" s="2"/>
    </row>
    <row r="54" spans="1:33" s="1" customFormat="1">
      <c r="A54" s="46"/>
      <c r="M54" s="254"/>
      <c r="N54" s="254"/>
      <c r="O54" s="254"/>
      <c r="R54" s="254"/>
      <c r="W54" s="2"/>
      <c r="X54" s="2"/>
      <c r="Y54" s="2"/>
      <c r="Z54" s="2"/>
      <c r="AA54" s="2"/>
      <c r="AB54" s="2"/>
      <c r="AC54" s="2"/>
      <c r="AD54" s="2"/>
      <c r="AE54" s="2"/>
      <c r="AF54" s="2"/>
      <c r="AG54" s="2"/>
    </row>
    <row r="55" spans="1:33" s="1" customFormat="1">
      <c r="A55" s="46"/>
      <c r="M55" s="254"/>
      <c r="N55" s="254"/>
      <c r="O55" s="254"/>
      <c r="R55" s="254"/>
      <c r="W55" s="2"/>
      <c r="X55" s="2"/>
      <c r="Y55" s="2"/>
      <c r="Z55" s="2"/>
      <c r="AA55" s="2"/>
      <c r="AB55" s="2"/>
      <c r="AC55" s="2"/>
      <c r="AD55" s="2"/>
      <c r="AE55" s="2"/>
      <c r="AF55" s="2"/>
      <c r="AG55" s="2"/>
    </row>
    <row r="56" spans="1:33" s="1" customFormat="1">
      <c r="A56" s="46"/>
      <c r="M56" s="254"/>
      <c r="N56" s="254"/>
      <c r="O56" s="254"/>
      <c r="R56" s="254"/>
      <c r="W56" s="2"/>
      <c r="X56" s="2"/>
      <c r="Y56" s="2"/>
      <c r="Z56" s="2"/>
      <c r="AA56" s="2"/>
      <c r="AB56" s="2"/>
      <c r="AC56" s="2"/>
      <c r="AD56" s="2"/>
      <c r="AE56" s="2"/>
      <c r="AF56" s="2"/>
      <c r="AG56" s="2"/>
    </row>
    <row r="57" spans="1:33" s="1" customFormat="1">
      <c r="A57" s="46"/>
      <c r="M57" s="254"/>
      <c r="N57" s="254"/>
      <c r="O57" s="254"/>
      <c r="R57" s="254"/>
      <c r="W57" s="2"/>
      <c r="X57" s="2"/>
      <c r="Y57" s="2"/>
      <c r="Z57" s="2"/>
      <c r="AA57" s="2"/>
      <c r="AB57" s="2"/>
      <c r="AC57" s="2"/>
      <c r="AD57" s="2"/>
      <c r="AE57" s="2"/>
      <c r="AF57" s="2"/>
      <c r="AG57" s="2"/>
    </row>
    <row r="58" spans="1:33" s="1" customFormat="1">
      <c r="A58" s="46"/>
      <c r="M58" s="254"/>
      <c r="N58" s="254"/>
      <c r="O58" s="254"/>
      <c r="R58" s="254"/>
      <c r="W58" s="2"/>
      <c r="X58" s="2"/>
      <c r="Y58" s="2"/>
      <c r="Z58" s="2"/>
      <c r="AA58" s="2"/>
      <c r="AB58" s="2"/>
      <c r="AC58" s="2"/>
      <c r="AD58" s="2"/>
      <c r="AE58" s="2"/>
      <c r="AF58" s="2"/>
      <c r="AG58" s="2"/>
    </row>
    <row r="59" spans="1:33" s="1" customFormat="1">
      <c r="A59" s="46"/>
      <c r="M59" s="254"/>
      <c r="N59" s="254"/>
      <c r="O59" s="254"/>
      <c r="R59" s="254"/>
      <c r="W59" s="2"/>
      <c r="X59" s="2"/>
      <c r="Y59" s="2"/>
      <c r="Z59" s="2"/>
      <c r="AA59" s="2"/>
      <c r="AB59" s="2"/>
      <c r="AC59" s="2"/>
      <c r="AD59" s="2"/>
      <c r="AE59" s="2"/>
      <c r="AF59" s="2"/>
      <c r="AG59" s="2"/>
    </row>
    <row r="60" spans="1:33" s="1" customFormat="1">
      <c r="A60" s="46"/>
      <c r="M60" s="254"/>
      <c r="N60" s="254"/>
      <c r="O60" s="254"/>
      <c r="R60" s="254"/>
      <c r="W60" s="2"/>
      <c r="X60" s="2"/>
      <c r="Y60" s="2"/>
      <c r="Z60" s="2"/>
      <c r="AA60" s="2"/>
      <c r="AB60" s="2"/>
      <c r="AC60" s="2"/>
      <c r="AD60" s="2"/>
      <c r="AE60" s="2"/>
      <c r="AF60" s="2"/>
      <c r="AG60" s="2"/>
    </row>
    <row r="61" spans="1:33" s="1" customFormat="1">
      <c r="A61" s="46"/>
      <c r="M61" s="254"/>
      <c r="N61" s="254"/>
      <c r="O61" s="254"/>
      <c r="R61" s="254"/>
      <c r="W61" s="2"/>
      <c r="X61" s="2"/>
      <c r="Y61" s="2"/>
      <c r="Z61" s="2"/>
      <c r="AA61" s="2"/>
      <c r="AB61" s="2"/>
      <c r="AC61" s="2"/>
      <c r="AD61" s="2"/>
      <c r="AE61" s="2"/>
      <c r="AF61" s="2"/>
      <c r="AG61" s="2"/>
    </row>
    <row r="62" spans="1:33" s="1" customFormat="1">
      <c r="A62" s="46"/>
      <c r="M62" s="254"/>
      <c r="N62" s="254"/>
      <c r="O62" s="254"/>
      <c r="R62" s="254"/>
      <c r="W62" s="2"/>
      <c r="X62" s="2"/>
      <c r="Y62" s="2"/>
      <c r="Z62" s="2"/>
      <c r="AA62" s="2"/>
      <c r="AB62" s="2"/>
      <c r="AC62" s="2"/>
      <c r="AD62" s="2"/>
      <c r="AE62" s="2"/>
      <c r="AF62" s="2"/>
      <c r="AG62" s="2"/>
    </row>
    <row r="63" spans="1:33" s="1" customFormat="1">
      <c r="A63" s="46"/>
      <c r="M63" s="254"/>
      <c r="N63" s="254"/>
      <c r="O63" s="254"/>
      <c r="R63" s="254"/>
      <c r="W63" s="2"/>
      <c r="X63" s="2"/>
      <c r="Y63" s="2"/>
      <c r="Z63" s="2"/>
      <c r="AA63" s="2"/>
      <c r="AB63" s="2"/>
      <c r="AC63" s="2"/>
      <c r="AD63" s="2"/>
      <c r="AE63" s="2"/>
      <c r="AF63" s="2"/>
      <c r="AG63" s="2"/>
    </row>
    <row r="64" spans="1:33" s="1" customFormat="1">
      <c r="A64" s="46"/>
      <c r="M64" s="254"/>
      <c r="N64" s="254"/>
      <c r="O64" s="254"/>
      <c r="R64" s="254"/>
      <c r="W64" s="2"/>
      <c r="X64" s="2"/>
      <c r="Y64" s="2"/>
      <c r="Z64" s="2"/>
      <c r="AA64" s="2"/>
      <c r="AB64" s="2"/>
      <c r="AC64" s="2"/>
      <c r="AD64" s="2"/>
      <c r="AE64" s="2"/>
      <c r="AF64" s="2"/>
      <c r="AG64" s="2"/>
    </row>
    <row r="65" spans="1:33" s="1" customFormat="1">
      <c r="A65" s="46"/>
      <c r="M65" s="254"/>
      <c r="N65" s="254"/>
      <c r="O65" s="254"/>
      <c r="R65" s="254"/>
      <c r="W65" s="2"/>
      <c r="X65" s="2"/>
      <c r="Y65" s="2"/>
      <c r="Z65" s="2"/>
      <c r="AA65" s="2"/>
      <c r="AB65" s="2"/>
      <c r="AC65" s="2"/>
      <c r="AD65" s="2"/>
      <c r="AE65" s="2"/>
      <c r="AF65" s="2"/>
      <c r="AG65" s="2"/>
    </row>
    <row r="66" spans="1:33" s="1" customFormat="1">
      <c r="A66" s="46"/>
      <c r="M66" s="254"/>
      <c r="N66" s="254"/>
      <c r="O66" s="254"/>
      <c r="R66" s="254"/>
      <c r="W66" s="2"/>
      <c r="X66" s="2"/>
      <c r="Y66" s="2"/>
      <c r="Z66" s="2"/>
      <c r="AA66" s="2"/>
      <c r="AB66" s="2"/>
      <c r="AC66" s="2"/>
      <c r="AD66" s="2"/>
      <c r="AE66" s="2"/>
      <c r="AF66" s="2"/>
      <c r="AG66" s="2"/>
    </row>
    <row r="67" spans="1:33" s="1" customFormat="1">
      <c r="A67" s="46"/>
      <c r="M67" s="254"/>
      <c r="N67" s="254"/>
      <c r="O67" s="254"/>
      <c r="R67" s="254"/>
      <c r="W67" s="2"/>
      <c r="X67" s="2"/>
      <c r="Y67" s="2"/>
      <c r="Z67" s="2"/>
      <c r="AA67" s="2"/>
      <c r="AB67" s="2"/>
      <c r="AC67" s="2"/>
      <c r="AD67" s="2"/>
      <c r="AE67" s="2"/>
      <c r="AF67" s="2"/>
      <c r="AG67" s="2"/>
    </row>
    <row r="68" spans="1:33" s="1" customFormat="1">
      <c r="A68" s="46"/>
      <c r="M68" s="254"/>
      <c r="N68" s="254"/>
      <c r="O68" s="254"/>
      <c r="R68" s="254"/>
      <c r="W68" s="2"/>
      <c r="X68" s="2"/>
      <c r="Y68" s="2"/>
      <c r="Z68" s="2"/>
      <c r="AA68" s="2"/>
      <c r="AB68" s="2"/>
      <c r="AC68" s="2"/>
      <c r="AD68" s="2"/>
      <c r="AE68" s="2"/>
      <c r="AF68" s="2"/>
      <c r="AG68" s="2"/>
    </row>
    <row r="69" spans="1:33" s="1" customFormat="1">
      <c r="A69" s="46"/>
      <c r="M69" s="254"/>
      <c r="N69" s="254"/>
      <c r="O69" s="254"/>
      <c r="R69" s="254"/>
      <c r="W69" s="2"/>
      <c r="X69" s="2"/>
      <c r="Y69" s="2"/>
      <c r="Z69" s="2"/>
      <c r="AA69" s="2"/>
      <c r="AB69" s="2"/>
      <c r="AC69" s="2"/>
      <c r="AD69" s="2"/>
      <c r="AE69" s="2"/>
      <c r="AF69" s="2"/>
      <c r="AG69" s="2"/>
    </row>
    <row r="70" spans="1:33" s="1" customFormat="1">
      <c r="A70" s="46"/>
      <c r="M70" s="254"/>
      <c r="N70" s="254"/>
      <c r="O70" s="254"/>
      <c r="R70" s="254"/>
      <c r="W70" s="2"/>
      <c r="X70" s="2"/>
      <c r="Y70" s="2"/>
      <c r="Z70" s="2"/>
      <c r="AA70" s="2"/>
      <c r="AB70" s="2"/>
      <c r="AC70" s="2"/>
      <c r="AD70" s="2"/>
      <c r="AE70" s="2"/>
      <c r="AF70" s="2"/>
      <c r="AG70" s="2"/>
    </row>
    <row r="71" spans="1:33" s="1" customFormat="1">
      <c r="A71" s="46"/>
      <c r="M71" s="254"/>
      <c r="N71" s="254"/>
      <c r="O71" s="254"/>
      <c r="R71" s="254"/>
      <c r="W71" s="2"/>
      <c r="X71" s="2"/>
      <c r="Y71" s="2"/>
      <c r="Z71" s="2"/>
      <c r="AA71" s="2"/>
      <c r="AB71" s="2"/>
      <c r="AC71" s="2"/>
      <c r="AD71" s="2"/>
      <c r="AE71" s="2"/>
      <c r="AF71" s="2"/>
      <c r="AG71" s="2"/>
    </row>
    <row r="72" spans="1:33" s="1" customFormat="1">
      <c r="A72" s="46"/>
      <c r="M72" s="254"/>
      <c r="N72" s="254"/>
      <c r="O72" s="254"/>
      <c r="R72" s="254"/>
      <c r="W72" s="2"/>
      <c r="X72" s="2"/>
      <c r="Y72" s="2"/>
      <c r="Z72" s="2"/>
      <c r="AA72" s="2"/>
      <c r="AB72" s="2"/>
      <c r="AC72" s="2"/>
      <c r="AD72" s="2"/>
      <c r="AE72" s="2"/>
      <c r="AF72" s="2"/>
      <c r="AG72" s="2"/>
    </row>
    <row r="73" spans="1:33" s="1" customFormat="1">
      <c r="A73" s="46"/>
      <c r="M73" s="254"/>
      <c r="N73" s="254"/>
      <c r="O73" s="254"/>
      <c r="R73" s="254"/>
      <c r="W73" s="2"/>
      <c r="X73" s="2"/>
      <c r="Y73" s="2"/>
      <c r="Z73" s="2"/>
      <c r="AA73" s="2"/>
      <c r="AB73" s="2"/>
      <c r="AC73" s="2"/>
      <c r="AD73" s="2"/>
      <c r="AE73" s="2"/>
      <c r="AF73" s="2"/>
      <c r="AG73" s="2"/>
    </row>
    <row r="74" spans="1:33" s="1" customFormat="1">
      <c r="A74" s="46"/>
      <c r="M74" s="254"/>
      <c r="N74" s="254"/>
      <c r="O74" s="254"/>
      <c r="R74" s="254"/>
      <c r="W74" s="2"/>
      <c r="X74" s="2"/>
      <c r="Y74" s="2"/>
      <c r="Z74" s="2"/>
      <c r="AA74" s="2"/>
      <c r="AB74" s="2"/>
      <c r="AC74" s="2"/>
      <c r="AD74" s="2"/>
      <c r="AE74" s="2"/>
      <c r="AF74" s="2"/>
      <c r="AG74" s="2"/>
    </row>
    <row r="75" spans="1:33" s="1" customFormat="1">
      <c r="A75" s="46"/>
      <c r="M75" s="254"/>
      <c r="N75" s="254"/>
      <c r="O75" s="254"/>
      <c r="R75" s="254"/>
      <c r="W75" s="2"/>
      <c r="X75" s="2"/>
      <c r="Y75" s="2"/>
      <c r="Z75" s="2"/>
      <c r="AA75" s="2"/>
      <c r="AB75" s="2"/>
      <c r="AC75" s="2"/>
      <c r="AD75" s="2"/>
      <c r="AE75" s="2"/>
      <c r="AF75" s="2"/>
      <c r="AG75" s="2"/>
    </row>
    <row r="76" spans="1:33" s="1" customFormat="1">
      <c r="A76" s="46"/>
      <c r="M76" s="254"/>
      <c r="N76" s="254"/>
      <c r="O76" s="254"/>
      <c r="R76" s="254"/>
      <c r="W76" s="2"/>
      <c r="X76" s="2"/>
      <c r="Y76" s="2"/>
      <c r="Z76" s="2"/>
      <c r="AA76" s="2"/>
      <c r="AB76" s="2"/>
      <c r="AC76" s="2"/>
      <c r="AD76" s="2"/>
      <c r="AE76" s="2"/>
      <c r="AF76" s="2"/>
      <c r="AG76" s="2"/>
    </row>
    <row r="77" spans="1:33" s="1" customFormat="1">
      <c r="A77" s="46"/>
      <c r="M77" s="254"/>
      <c r="N77" s="254"/>
      <c r="O77" s="254"/>
      <c r="R77" s="254"/>
      <c r="W77" s="2"/>
      <c r="X77" s="2"/>
      <c r="Y77" s="2"/>
      <c r="Z77" s="2"/>
      <c r="AA77" s="2"/>
      <c r="AB77" s="2"/>
      <c r="AC77" s="2"/>
      <c r="AD77" s="2"/>
      <c r="AE77" s="2"/>
      <c r="AF77" s="2"/>
      <c r="AG77" s="2"/>
    </row>
    <row r="78" spans="1:33" s="1" customFormat="1">
      <c r="A78" s="46"/>
      <c r="M78" s="254"/>
      <c r="N78" s="254"/>
      <c r="O78" s="254"/>
      <c r="R78" s="254"/>
      <c r="W78" s="2"/>
      <c r="X78" s="2"/>
      <c r="Y78" s="2"/>
      <c r="Z78" s="2"/>
      <c r="AA78" s="2"/>
      <c r="AB78" s="2"/>
      <c r="AC78" s="2"/>
      <c r="AD78" s="2"/>
      <c r="AE78" s="2"/>
      <c r="AF78" s="2"/>
      <c r="AG78" s="2"/>
    </row>
    <row r="79" spans="1:33" s="1" customFormat="1">
      <c r="A79" s="46"/>
      <c r="M79" s="254"/>
      <c r="N79" s="254"/>
      <c r="O79" s="254"/>
      <c r="R79" s="254"/>
      <c r="W79" s="2"/>
      <c r="X79" s="2"/>
      <c r="Y79" s="2"/>
      <c r="Z79" s="2"/>
      <c r="AA79" s="2"/>
      <c r="AB79" s="2"/>
      <c r="AC79" s="2"/>
      <c r="AD79" s="2"/>
      <c r="AE79" s="2"/>
      <c r="AF79" s="2"/>
      <c r="AG79" s="2"/>
    </row>
    <row r="80" spans="1:33" s="1" customFormat="1">
      <c r="A80" s="46"/>
      <c r="M80" s="254"/>
      <c r="N80" s="254"/>
      <c r="O80" s="254"/>
      <c r="R80" s="254"/>
      <c r="W80" s="2"/>
      <c r="X80" s="2"/>
      <c r="Y80" s="2"/>
      <c r="Z80" s="2"/>
      <c r="AA80" s="2"/>
      <c r="AB80" s="2"/>
      <c r="AC80" s="2"/>
      <c r="AD80" s="2"/>
      <c r="AE80" s="2"/>
      <c r="AF80" s="2"/>
      <c r="AG80" s="2"/>
    </row>
    <row r="81" spans="1:33" s="1" customFormat="1">
      <c r="A81" s="46"/>
      <c r="M81" s="254"/>
      <c r="N81" s="254"/>
      <c r="O81" s="254"/>
      <c r="R81" s="254"/>
      <c r="W81" s="2"/>
      <c r="X81" s="2"/>
      <c r="Y81" s="2"/>
      <c r="Z81" s="2"/>
      <c r="AA81" s="2"/>
      <c r="AB81" s="2"/>
      <c r="AC81" s="2"/>
      <c r="AD81" s="2"/>
      <c r="AE81" s="2"/>
      <c r="AF81" s="2"/>
      <c r="AG81" s="2"/>
    </row>
    <row r="82" spans="1:33" s="1" customFormat="1">
      <c r="A82" s="46"/>
      <c r="M82" s="254"/>
      <c r="N82" s="254"/>
      <c r="O82" s="254"/>
      <c r="R82" s="254"/>
      <c r="W82" s="2"/>
      <c r="X82" s="2"/>
      <c r="Y82" s="2"/>
      <c r="Z82" s="2"/>
      <c r="AA82" s="2"/>
      <c r="AB82" s="2"/>
      <c r="AC82" s="2"/>
      <c r="AD82" s="2"/>
      <c r="AE82" s="2"/>
      <c r="AF82" s="2"/>
      <c r="AG82" s="2"/>
    </row>
    <row r="83" spans="1:33" s="1" customFormat="1">
      <c r="A83" s="46"/>
      <c r="M83" s="254"/>
      <c r="N83" s="254"/>
      <c r="O83" s="254"/>
      <c r="R83" s="254"/>
      <c r="W83" s="2"/>
      <c r="X83" s="2"/>
      <c r="Y83" s="2"/>
      <c r="Z83" s="2"/>
      <c r="AA83" s="2"/>
      <c r="AB83" s="2"/>
      <c r="AC83" s="2"/>
      <c r="AD83" s="2"/>
      <c r="AE83" s="2"/>
      <c r="AF83" s="2"/>
      <c r="AG83" s="2"/>
    </row>
    <row r="84" spans="1:33" s="1" customFormat="1">
      <c r="A84" s="46"/>
      <c r="M84" s="254"/>
      <c r="N84" s="254"/>
      <c r="O84" s="254"/>
      <c r="R84" s="254"/>
      <c r="W84" s="2"/>
      <c r="X84" s="2"/>
      <c r="Y84" s="2"/>
      <c r="Z84" s="2"/>
      <c r="AA84" s="2"/>
      <c r="AB84" s="2"/>
      <c r="AC84" s="2"/>
      <c r="AD84" s="2"/>
      <c r="AE84" s="2"/>
      <c r="AF84" s="2"/>
      <c r="AG84" s="2"/>
    </row>
    <row r="85" spans="1:33" s="1" customFormat="1">
      <c r="A85" s="46"/>
      <c r="M85" s="254"/>
      <c r="N85" s="254"/>
      <c r="O85" s="254"/>
      <c r="R85" s="254"/>
      <c r="W85" s="2"/>
      <c r="X85" s="2"/>
      <c r="Y85" s="2"/>
      <c r="Z85" s="2"/>
      <c r="AA85" s="2"/>
      <c r="AB85" s="2"/>
      <c r="AC85" s="2"/>
      <c r="AD85" s="2"/>
      <c r="AE85" s="2"/>
      <c r="AF85" s="2"/>
      <c r="AG85" s="2"/>
    </row>
    <row r="86" spans="1:33" s="1" customFormat="1">
      <c r="A86" s="46"/>
      <c r="M86" s="254"/>
      <c r="N86" s="254"/>
      <c r="O86" s="254"/>
      <c r="R86" s="254"/>
      <c r="W86" s="2"/>
      <c r="X86" s="2"/>
      <c r="Y86" s="2"/>
      <c r="Z86" s="2"/>
      <c r="AA86" s="2"/>
      <c r="AB86" s="2"/>
      <c r="AC86" s="2"/>
      <c r="AD86" s="2"/>
      <c r="AE86" s="2"/>
      <c r="AF86" s="2"/>
      <c r="AG86" s="2"/>
    </row>
    <row r="87" spans="1:33" s="1" customFormat="1">
      <c r="A87" s="46"/>
      <c r="M87" s="254"/>
      <c r="N87" s="254"/>
      <c r="O87" s="254"/>
      <c r="R87" s="254"/>
      <c r="W87" s="2"/>
      <c r="X87" s="2"/>
      <c r="Y87" s="2"/>
      <c r="Z87" s="2"/>
      <c r="AA87" s="2"/>
      <c r="AB87" s="2"/>
      <c r="AC87" s="2"/>
      <c r="AD87" s="2"/>
      <c r="AE87" s="2"/>
      <c r="AF87" s="2"/>
      <c r="AG87" s="2"/>
    </row>
    <row r="88" spans="1:33" s="1" customFormat="1">
      <c r="A88" s="46"/>
      <c r="M88" s="254"/>
      <c r="N88" s="254"/>
      <c r="O88" s="254"/>
      <c r="R88" s="254"/>
      <c r="W88" s="2"/>
      <c r="X88" s="2"/>
      <c r="Y88" s="2"/>
      <c r="Z88" s="2"/>
      <c r="AA88" s="2"/>
      <c r="AB88" s="2"/>
      <c r="AC88" s="2"/>
      <c r="AD88" s="2"/>
      <c r="AE88" s="2"/>
      <c r="AF88" s="2"/>
      <c r="AG88" s="2"/>
    </row>
    <row r="89" spans="1:33" s="1" customFormat="1">
      <c r="A89" s="46"/>
      <c r="M89" s="254"/>
      <c r="N89" s="254"/>
      <c r="O89" s="254"/>
      <c r="R89" s="254"/>
      <c r="W89" s="2"/>
      <c r="X89" s="2"/>
      <c r="Y89" s="2"/>
      <c r="Z89" s="2"/>
      <c r="AA89" s="2"/>
      <c r="AB89" s="2"/>
      <c r="AC89" s="2"/>
      <c r="AD89" s="2"/>
      <c r="AE89" s="2"/>
      <c r="AF89" s="2"/>
      <c r="AG89" s="2"/>
    </row>
    <row r="90" spans="1:33" s="1" customFormat="1">
      <c r="A90" s="46"/>
      <c r="M90" s="254"/>
      <c r="N90" s="254"/>
      <c r="O90" s="254"/>
      <c r="R90" s="254"/>
      <c r="W90" s="2"/>
      <c r="X90" s="2"/>
      <c r="Y90" s="2"/>
      <c r="Z90" s="2"/>
      <c r="AA90" s="2"/>
      <c r="AB90" s="2"/>
      <c r="AC90" s="2"/>
      <c r="AD90" s="2"/>
      <c r="AE90" s="2"/>
      <c r="AF90" s="2"/>
      <c r="AG90" s="2"/>
    </row>
    <row r="91" spans="1:33" s="1" customFormat="1">
      <c r="A91" s="46"/>
      <c r="M91" s="254"/>
      <c r="N91" s="254"/>
      <c r="O91" s="254"/>
      <c r="R91" s="254"/>
      <c r="W91" s="2"/>
      <c r="X91" s="2"/>
      <c r="Y91" s="2"/>
      <c r="Z91" s="2"/>
      <c r="AA91" s="2"/>
      <c r="AB91" s="2"/>
      <c r="AC91" s="2"/>
      <c r="AD91" s="2"/>
      <c r="AE91" s="2"/>
      <c r="AF91" s="2"/>
      <c r="AG91" s="2"/>
    </row>
    <row r="92" spans="1:33" s="1" customFormat="1">
      <c r="A92" s="46"/>
      <c r="M92" s="254"/>
      <c r="N92" s="254"/>
      <c r="O92" s="254"/>
      <c r="R92" s="254"/>
      <c r="W92" s="2"/>
      <c r="X92" s="2"/>
      <c r="Y92" s="2"/>
      <c r="Z92" s="2"/>
      <c r="AA92" s="2"/>
      <c r="AB92" s="2"/>
      <c r="AC92" s="2"/>
      <c r="AD92" s="2"/>
      <c r="AE92" s="2"/>
      <c r="AF92" s="2"/>
      <c r="AG92" s="2"/>
    </row>
    <row r="93" spans="1:33" s="1" customFormat="1">
      <c r="A93" s="46"/>
      <c r="M93" s="254"/>
      <c r="N93" s="254"/>
      <c r="O93" s="254"/>
      <c r="R93" s="254"/>
      <c r="W93" s="2"/>
      <c r="X93" s="2"/>
      <c r="Y93" s="2"/>
      <c r="Z93" s="2"/>
      <c r="AA93" s="2"/>
      <c r="AB93" s="2"/>
      <c r="AC93" s="2"/>
      <c r="AD93" s="2"/>
      <c r="AE93" s="2"/>
      <c r="AF93" s="2"/>
      <c r="AG93" s="2"/>
    </row>
    <row r="94" spans="1:33" s="1" customFormat="1">
      <c r="A94" s="46"/>
      <c r="M94" s="254"/>
      <c r="N94" s="254"/>
      <c r="O94" s="254"/>
      <c r="R94" s="254"/>
      <c r="W94" s="2"/>
      <c r="X94" s="2"/>
      <c r="Y94" s="2"/>
      <c r="Z94" s="2"/>
      <c r="AA94" s="2"/>
      <c r="AB94" s="2"/>
      <c r="AC94" s="2"/>
      <c r="AD94" s="2"/>
      <c r="AE94" s="2"/>
      <c r="AF94" s="2"/>
      <c r="AG94" s="2"/>
    </row>
    <row r="95" spans="1:33" s="1" customFormat="1">
      <c r="A95" s="46"/>
      <c r="M95" s="254"/>
      <c r="N95" s="254"/>
      <c r="O95" s="254"/>
      <c r="R95" s="254"/>
      <c r="W95" s="2"/>
      <c r="X95" s="2"/>
      <c r="Y95" s="2"/>
      <c r="Z95" s="2"/>
      <c r="AA95" s="2"/>
      <c r="AB95" s="2"/>
      <c r="AC95" s="2"/>
      <c r="AD95" s="2"/>
      <c r="AE95" s="2"/>
      <c r="AF95" s="2"/>
      <c r="AG95" s="2"/>
    </row>
    <row r="96" spans="1:33" s="1" customFormat="1">
      <c r="A96" s="46"/>
      <c r="M96" s="254"/>
      <c r="N96" s="254"/>
      <c r="O96" s="254"/>
      <c r="R96" s="254"/>
      <c r="W96" s="2"/>
      <c r="X96" s="2"/>
      <c r="Y96" s="2"/>
      <c r="Z96" s="2"/>
      <c r="AA96" s="2"/>
      <c r="AB96" s="2"/>
      <c r="AC96" s="2"/>
      <c r="AD96" s="2"/>
      <c r="AE96" s="2"/>
      <c r="AF96" s="2"/>
      <c r="AG96" s="2"/>
    </row>
    <row r="97" spans="1:33" s="1" customFormat="1">
      <c r="A97" s="46"/>
      <c r="M97" s="254"/>
      <c r="N97" s="254"/>
      <c r="O97" s="254"/>
      <c r="R97" s="254"/>
      <c r="W97" s="2"/>
      <c r="X97" s="2"/>
      <c r="Y97" s="2"/>
      <c r="Z97" s="2"/>
      <c r="AA97" s="2"/>
      <c r="AB97" s="2"/>
      <c r="AC97" s="2"/>
      <c r="AD97" s="2"/>
      <c r="AE97" s="2"/>
      <c r="AF97" s="2"/>
      <c r="AG97" s="2"/>
    </row>
    <row r="98" spans="1:33" s="1" customFormat="1">
      <c r="A98" s="46"/>
      <c r="M98" s="254"/>
      <c r="N98" s="254"/>
      <c r="O98" s="254"/>
      <c r="R98" s="254"/>
      <c r="W98" s="2"/>
      <c r="X98" s="2"/>
      <c r="Y98" s="2"/>
      <c r="Z98" s="2"/>
      <c r="AA98" s="2"/>
      <c r="AB98" s="2"/>
      <c r="AC98" s="2"/>
      <c r="AD98" s="2"/>
      <c r="AE98" s="2"/>
      <c r="AF98" s="2"/>
      <c r="AG98" s="2"/>
    </row>
    <row r="99" spans="1:33" s="1" customFormat="1">
      <c r="A99" s="46"/>
      <c r="M99" s="254"/>
      <c r="N99" s="254"/>
      <c r="O99" s="254"/>
      <c r="R99" s="254"/>
      <c r="W99" s="2"/>
      <c r="X99" s="2"/>
      <c r="Y99" s="2"/>
      <c r="Z99" s="2"/>
      <c r="AA99" s="2"/>
      <c r="AB99" s="2"/>
      <c r="AC99" s="2"/>
      <c r="AD99" s="2"/>
      <c r="AE99" s="2"/>
      <c r="AF99" s="2"/>
      <c r="AG99" s="2"/>
    </row>
    <row r="100" spans="1:33" s="1" customFormat="1">
      <c r="A100" s="46"/>
      <c r="M100" s="254"/>
      <c r="N100" s="254"/>
      <c r="O100" s="254"/>
      <c r="R100" s="254"/>
      <c r="W100" s="2"/>
      <c r="X100" s="2"/>
      <c r="Y100" s="2"/>
      <c r="Z100" s="2"/>
      <c r="AA100" s="2"/>
      <c r="AB100" s="2"/>
      <c r="AC100" s="2"/>
      <c r="AD100" s="2"/>
      <c r="AE100" s="2"/>
      <c r="AF100" s="2"/>
      <c r="AG100" s="2"/>
    </row>
    <row r="101" spans="1:33" s="1" customFormat="1">
      <c r="A101" s="46"/>
      <c r="M101" s="254"/>
      <c r="N101" s="254"/>
      <c r="O101" s="254"/>
      <c r="R101" s="254"/>
      <c r="W101" s="2"/>
      <c r="X101" s="2"/>
      <c r="Y101" s="2"/>
      <c r="Z101" s="2"/>
      <c r="AA101" s="2"/>
      <c r="AB101" s="2"/>
      <c r="AC101" s="2"/>
      <c r="AD101" s="2"/>
      <c r="AE101" s="2"/>
      <c r="AF101" s="2"/>
      <c r="AG101" s="2"/>
    </row>
    <row r="102" spans="1:33" s="1" customFormat="1">
      <c r="A102" s="46"/>
      <c r="M102" s="254"/>
      <c r="N102" s="254"/>
      <c r="O102" s="254"/>
      <c r="R102" s="254"/>
      <c r="W102" s="2"/>
      <c r="X102" s="2"/>
      <c r="Y102" s="2"/>
      <c r="Z102" s="2"/>
      <c r="AA102" s="2"/>
      <c r="AB102" s="2"/>
      <c r="AC102" s="2"/>
      <c r="AD102" s="2"/>
      <c r="AE102" s="2"/>
      <c r="AF102" s="2"/>
      <c r="AG102" s="2"/>
    </row>
    <row r="103" spans="1:33" s="1" customFormat="1">
      <c r="A103" s="46"/>
      <c r="M103" s="254"/>
      <c r="N103" s="254"/>
      <c r="O103" s="254"/>
      <c r="R103" s="254"/>
      <c r="W103" s="2"/>
      <c r="X103" s="2"/>
      <c r="Y103" s="2"/>
      <c r="Z103" s="2"/>
      <c r="AA103" s="2"/>
      <c r="AB103" s="2"/>
      <c r="AC103" s="2"/>
      <c r="AD103" s="2"/>
      <c r="AE103" s="2"/>
      <c r="AF103" s="2"/>
      <c r="AG103" s="2"/>
    </row>
    <row r="104" spans="1:33" s="1" customFormat="1">
      <c r="A104" s="46"/>
      <c r="M104" s="254"/>
      <c r="N104" s="254"/>
      <c r="O104" s="254"/>
      <c r="R104" s="254"/>
      <c r="W104" s="2"/>
      <c r="X104" s="2"/>
      <c r="Y104" s="2"/>
      <c r="Z104" s="2"/>
      <c r="AA104" s="2"/>
      <c r="AB104" s="2"/>
      <c r="AC104" s="2"/>
      <c r="AD104" s="2"/>
      <c r="AE104" s="2"/>
      <c r="AF104" s="2"/>
      <c r="AG104" s="2"/>
    </row>
    <row r="105" spans="1:33" s="1" customFormat="1">
      <c r="A105" s="46"/>
      <c r="M105" s="254"/>
      <c r="N105" s="254"/>
      <c r="O105" s="254"/>
      <c r="R105" s="254"/>
      <c r="W105" s="2"/>
      <c r="X105" s="2"/>
      <c r="Y105" s="2"/>
      <c r="Z105" s="2"/>
      <c r="AA105" s="2"/>
      <c r="AB105" s="2"/>
      <c r="AC105" s="2"/>
      <c r="AD105" s="2"/>
      <c r="AE105" s="2"/>
      <c r="AF105" s="2"/>
      <c r="AG105" s="2"/>
    </row>
    <row r="106" spans="1:33" s="1" customFormat="1">
      <c r="A106" s="46"/>
      <c r="M106" s="254"/>
      <c r="N106" s="254"/>
      <c r="O106" s="254"/>
      <c r="R106" s="254"/>
      <c r="W106" s="2"/>
      <c r="X106" s="2"/>
      <c r="Y106" s="2"/>
      <c r="Z106" s="2"/>
      <c r="AA106" s="2"/>
      <c r="AB106" s="2"/>
      <c r="AC106" s="2"/>
      <c r="AD106" s="2"/>
      <c r="AE106" s="2"/>
      <c r="AF106" s="2"/>
      <c r="AG106" s="2"/>
    </row>
    <row r="107" spans="1:33" s="1" customFormat="1">
      <c r="A107" s="46"/>
      <c r="M107" s="254"/>
      <c r="N107" s="254"/>
      <c r="O107" s="254"/>
      <c r="R107" s="254"/>
      <c r="W107" s="2"/>
      <c r="X107" s="2"/>
      <c r="Y107" s="2"/>
      <c r="Z107" s="2"/>
      <c r="AA107" s="2"/>
      <c r="AB107" s="2"/>
      <c r="AC107" s="2"/>
      <c r="AD107" s="2"/>
      <c r="AE107" s="2"/>
      <c r="AF107" s="2"/>
      <c r="AG107" s="2"/>
    </row>
    <row r="108" spans="1:33" s="1" customFormat="1">
      <c r="A108" s="46"/>
      <c r="M108" s="254"/>
      <c r="N108" s="254"/>
      <c r="O108" s="254"/>
      <c r="R108" s="254"/>
      <c r="W108" s="2"/>
      <c r="X108" s="2"/>
      <c r="Y108" s="2"/>
      <c r="Z108" s="2"/>
      <c r="AA108" s="2"/>
      <c r="AB108" s="2"/>
      <c r="AC108" s="2"/>
      <c r="AD108" s="2"/>
      <c r="AE108" s="2"/>
      <c r="AF108" s="2"/>
      <c r="AG108" s="2"/>
    </row>
    <row r="109" spans="1:33" s="1" customFormat="1">
      <c r="A109" s="46"/>
      <c r="M109" s="254"/>
      <c r="N109" s="254"/>
      <c r="O109" s="254"/>
      <c r="R109" s="254"/>
      <c r="W109" s="2"/>
      <c r="X109" s="2"/>
      <c r="Y109" s="2"/>
      <c r="Z109" s="2"/>
      <c r="AA109" s="2"/>
      <c r="AB109" s="2"/>
      <c r="AC109" s="2"/>
      <c r="AD109" s="2"/>
      <c r="AE109" s="2"/>
      <c r="AF109" s="2"/>
      <c r="AG109" s="2"/>
    </row>
    <row r="110" spans="1:33" s="1" customFormat="1">
      <c r="A110" s="46"/>
      <c r="M110" s="254"/>
      <c r="N110" s="254"/>
      <c r="O110" s="254"/>
      <c r="R110" s="254"/>
      <c r="W110" s="2"/>
      <c r="X110" s="2"/>
      <c r="Y110" s="2"/>
      <c r="Z110" s="2"/>
      <c r="AA110" s="2"/>
      <c r="AB110" s="2"/>
      <c r="AC110" s="2"/>
      <c r="AD110" s="2"/>
      <c r="AE110" s="2"/>
      <c r="AF110" s="2"/>
      <c r="AG110" s="2"/>
    </row>
    <row r="111" spans="1:33" s="1" customFormat="1">
      <c r="A111" s="46"/>
      <c r="M111" s="254"/>
      <c r="N111" s="254"/>
      <c r="O111" s="254"/>
      <c r="R111" s="254"/>
      <c r="W111" s="2"/>
      <c r="X111" s="2"/>
      <c r="Y111" s="2"/>
      <c r="Z111" s="2"/>
      <c r="AA111" s="2"/>
      <c r="AB111" s="2"/>
      <c r="AC111" s="2"/>
      <c r="AD111" s="2"/>
      <c r="AE111" s="2"/>
      <c r="AF111" s="2"/>
      <c r="AG111" s="2"/>
    </row>
    <row r="112" spans="1:33" s="1" customFormat="1">
      <c r="A112" s="46"/>
      <c r="M112" s="254"/>
      <c r="N112" s="254"/>
      <c r="O112" s="254"/>
      <c r="R112" s="254"/>
      <c r="W112" s="2"/>
      <c r="X112" s="2"/>
      <c r="Y112" s="2"/>
      <c r="Z112" s="2"/>
      <c r="AA112" s="2"/>
      <c r="AB112" s="2"/>
      <c r="AC112" s="2"/>
      <c r="AD112" s="2"/>
      <c r="AE112" s="2"/>
      <c r="AF112" s="2"/>
      <c r="AG112" s="2"/>
    </row>
    <row r="113" spans="1:33" s="1" customFormat="1">
      <c r="A113" s="46"/>
      <c r="M113" s="254"/>
      <c r="N113" s="254"/>
      <c r="O113" s="254"/>
      <c r="R113" s="254"/>
      <c r="W113" s="2"/>
      <c r="X113" s="2"/>
      <c r="Y113" s="2"/>
      <c r="Z113" s="2"/>
      <c r="AA113" s="2"/>
      <c r="AB113" s="2"/>
      <c r="AC113" s="2"/>
      <c r="AD113" s="2"/>
      <c r="AE113" s="2"/>
      <c r="AF113" s="2"/>
      <c r="AG113" s="2"/>
    </row>
    <row r="114" spans="1:33" s="1" customFormat="1">
      <c r="A114" s="46"/>
      <c r="M114" s="254"/>
      <c r="N114" s="254"/>
      <c r="O114" s="254"/>
      <c r="R114" s="254"/>
      <c r="W114" s="2"/>
      <c r="X114" s="2"/>
      <c r="Y114" s="2"/>
      <c r="Z114" s="2"/>
      <c r="AA114" s="2"/>
      <c r="AB114" s="2"/>
      <c r="AC114" s="2"/>
      <c r="AD114" s="2"/>
      <c r="AE114" s="2"/>
      <c r="AF114" s="2"/>
      <c r="AG114" s="2"/>
    </row>
    <row r="115" spans="1:33" s="1" customFormat="1">
      <c r="A115" s="46"/>
      <c r="M115" s="254"/>
      <c r="N115" s="254"/>
      <c r="O115" s="254"/>
      <c r="R115" s="254"/>
      <c r="W115" s="2"/>
      <c r="X115" s="2"/>
      <c r="Y115" s="2"/>
      <c r="Z115" s="2"/>
      <c r="AA115" s="2"/>
      <c r="AB115" s="2"/>
      <c r="AC115" s="2"/>
      <c r="AD115" s="2"/>
      <c r="AE115" s="2"/>
      <c r="AF115" s="2"/>
      <c r="AG115" s="2"/>
    </row>
    <row r="116" spans="1:33" s="1" customFormat="1">
      <c r="A116" s="46"/>
      <c r="M116" s="254"/>
      <c r="N116" s="254"/>
      <c r="O116" s="254"/>
      <c r="R116" s="254"/>
      <c r="W116" s="2"/>
      <c r="X116" s="2"/>
      <c r="Y116" s="2"/>
      <c r="Z116" s="2"/>
      <c r="AA116" s="2"/>
      <c r="AB116" s="2"/>
      <c r="AC116" s="2"/>
      <c r="AD116" s="2"/>
      <c r="AE116" s="2"/>
      <c r="AF116" s="2"/>
      <c r="AG116" s="2"/>
    </row>
    <row r="117" spans="1:33" s="1" customFormat="1">
      <c r="A117" s="46"/>
      <c r="M117" s="254"/>
      <c r="N117" s="254"/>
      <c r="O117" s="254"/>
      <c r="R117" s="254"/>
      <c r="W117" s="2"/>
      <c r="X117" s="2"/>
      <c r="Y117" s="2"/>
      <c r="Z117" s="2"/>
      <c r="AA117" s="2"/>
      <c r="AB117" s="2"/>
      <c r="AC117" s="2"/>
      <c r="AD117" s="2"/>
      <c r="AE117" s="2"/>
      <c r="AF117" s="2"/>
      <c r="AG117" s="2"/>
    </row>
    <row r="118" spans="1:33" s="1" customFormat="1">
      <c r="A118" s="46"/>
      <c r="M118" s="254"/>
      <c r="N118" s="254"/>
      <c r="O118" s="254"/>
      <c r="R118" s="254"/>
      <c r="W118" s="2"/>
      <c r="X118" s="2"/>
      <c r="Y118" s="2"/>
      <c r="Z118" s="2"/>
      <c r="AA118" s="2"/>
      <c r="AB118" s="2"/>
      <c r="AC118" s="2"/>
      <c r="AD118" s="2"/>
      <c r="AE118" s="2"/>
      <c r="AF118" s="2"/>
      <c r="AG118" s="2"/>
    </row>
    <row r="119" spans="1:33" s="1" customFormat="1">
      <c r="A119" s="46"/>
      <c r="M119" s="254"/>
      <c r="N119" s="254"/>
      <c r="O119" s="254"/>
      <c r="R119" s="254"/>
      <c r="W119" s="2"/>
      <c r="X119" s="2"/>
      <c r="Y119" s="2"/>
      <c r="Z119" s="2"/>
      <c r="AA119" s="2"/>
      <c r="AB119" s="2"/>
      <c r="AC119" s="2"/>
      <c r="AD119" s="2"/>
      <c r="AE119" s="2"/>
      <c r="AF119" s="2"/>
      <c r="AG119" s="2"/>
    </row>
    <row r="120" spans="1:33" s="1" customFormat="1">
      <c r="A120" s="46"/>
      <c r="M120" s="254"/>
      <c r="N120" s="254"/>
      <c r="O120" s="254"/>
      <c r="R120" s="254"/>
      <c r="W120" s="2"/>
      <c r="X120" s="2"/>
      <c r="Y120" s="2"/>
      <c r="Z120" s="2"/>
      <c r="AA120" s="2"/>
      <c r="AB120" s="2"/>
      <c r="AC120" s="2"/>
      <c r="AD120" s="2"/>
      <c r="AE120" s="2"/>
      <c r="AF120" s="2"/>
      <c r="AG120" s="2"/>
    </row>
    <row r="121" spans="1:33" s="1" customFormat="1">
      <c r="A121" s="46"/>
      <c r="M121" s="254"/>
      <c r="N121" s="254"/>
      <c r="O121" s="254"/>
      <c r="R121" s="254"/>
      <c r="W121" s="2"/>
      <c r="X121" s="2"/>
      <c r="Y121" s="2"/>
      <c r="Z121" s="2"/>
      <c r="AA121" s="2"/>
      <c r="AB121" s="2"/>
      <c r="AC121" s="2"/>
      <c r="AD121" s="2"/>
      <c r="AE121" s="2"/>
      <c r="AF121" s="2"/>
      <c r="AG121" s="2"/>
    </row>
    <row r="122" spans="1:33" s="1" customFormat="1">
      <c r="A122" s="46"/>
      <c r="M122" s="254"/>
      <c r="N122" s="254"/>
      <c r="O122" s="254"/>
      <c r="R122" s="254"/>
      <c r="W122" s="2"/>
      <c r="X122" s="2"/>
      <c r="Y122" s="2"/>
      <c r="Z122" s="2"/>
      <c r="AA122" s="2"/>
      <c r="AB122" s="2"/>
      <c r="AC122" s="2"/>
      <c r="AD122" s="2"/>
      <c r="AE122" s="2"/>
      <c r="AF122" s="2"/>
      <c r="AG122" s="2"/>
    </row>
    <row r="123" spans="1:33" s="1" customFormat="1">
      <c r="A123" s="46"/>
      <c r="M123" s="254"/>
      <c r="N123" s="254"/>
      <c r="O123" s="254"/>
      <c r="R123" s="254"/>
      <c r="W123" s="2"/>
      <c r="X123" s="2"/>
      <c r="Y123" s="2"/>
      <c r="Z123" s="2"/>
      <c r="AA123" s="2"/>
      <c r="AB123" s="2"/>
      <c r="AC123" s="2"/>
      <c r="AD123" s="2"/>
      <c r="AE123" s="2"/>
      <c r="AF123" s="2"/>
      <c r="AG123" s="2"/>
    </row>
    <row r="124" spans="1:33" s="1" customFormat="1">
      <c r="A124" s="46"/>
      <c r="M124" s="254"/>
      <c r="N124" s="254"/>
      <c r="O124" s="254"/>
      <c r="R124" s="254"/>
      <c r="W124" s="2"/>
      <c r="X124" s="2"/>
      <c r="Y124" s="2"/>
      <c r="Z124" s="2"/>
      <c r="AA124" s="2"/>
      <c r="AB124" s="2"/>
      <c r="AC124" s="2"/>
      <c r="AD124" s="2"/>
      <c r="AE124" s="2"/>
      <c r="AF124" s="2"/>
      <c r="AG124" s="2"/>
    </row>
    <row r="125" spans="1:33" s="1" customFormat="1">
      <c r="A125" s="46"/>
      <c r="M125" s="254"/>
      <c r="N125" s="254"/>
      <c r="O125" s="254"/>
      <c r="R125" s="254"/>
      <c r="W125" s="2"/>
      <c r="X125" s="2"/>
      <c r="Y125" s="2"/>
      <c r="Z125" s="2"/>
      <c r="AA125" s="2"/>
      <c r="AB125" s="2"/>
      <c r="AC125" s="2"/>
      <c r="AD125" s="2"/>
      <c r="AE125" s="2"/>
      <c r="AF125" s="2"/>
      <c r="AG125" s="2"/>
    </row>
    <row r="126" spans="1:33" s="1" customFormat="1">
      <c r="A126" s="46"/>
      <c r="M126" s="254"/>
      <c r="N126" s="254"/>
      <c r="O126" s="254"/>
      <c r="R126" s="254"/>
      <c r="W126" s="2"/>
      <c r="X126" s="2"/>
      <c r="Y126" s="2"/>
      <c r="Z126" s="2"/>
      <c r="AA126" s="2"/>
      <c r="AB126" s="2"/>
      <c r="AC126" s="2"/>
      <c r="AD126" s="2"/>
      <c r="AE126" s="2"/>
      <c r="AF126" s="2"/>
      <c r="AG126" s="2"/>
    </row>
    <row r="127" spans="1:33" s="1" customFormat="1">
      <c r="A127" s="46"/>
      <c r="M127" s="254"/>
      <c r="N127" s="254"/>
      <c r="O127" s="254"/>
      <c r="R127" s="254"/>
      <c r="W127" s="2"/>
      <c r="X127" s="2"/>
      <c r="Y127" s="2"/>
      <c r="Z127" s="2"/>
      <c r="AA127" s="2"/>
      <c r="AB127" s="2"/>
      <c r="AC127" s="2"/>
      <c r="AD127" s="2"/>
      <c r="AE127" s="2"/>
      <c r="AF127" s="2"/>
      <c r="AG127" s="2"/>
    </row>
    <row r="128" spans="1:33" s="1" customFormat="1">
      <c r="A128" s="46"/>
      <c r="M128" s="254"/>
      <c r="N128" s="254"/>
      <c r="O128" s="254"/>
      <c r="R128" s="254"/>
      <c r="W128" s="2"/>
      <c r="X128" s="2"/>
      <c r="Y128" s="2"/>
      <c r="Z128" s="2"/>
      <c r="AA128" s="2"/>
      <c r="AB128" s="2"/>
      <c r="AC128" s="2"/>
      <c r="AD128" s="2"/>
      <c r="AE128" s="2"/>
      <c r="AF128" s="2"/>
      <c r="AG128" s="2"/>
    </row>
    <row r="129" spans="1:33" s="1" customFormat="1">
      <c r="A129" s="46"/>
      <c r="M129" s="254"/>
      <c r="N129" s="254"/>
      <c r="O129" s="254"/>
      <c r="R129" s="254"/>
      <c r="W129" s="2"/>
      <c r="X129" s="2"/>
      <c r="Y129" s="2"/>
      <c r="Z129" s="2"/>
      <c r="AA129" s="2"/>
      <c r="AB129" s="2"/>
      <c r="AC129" s="2"/>
      <c r="AD129" s="2"/>
      <c r="AE129" s="2"/>
      <c r="AF129" s="2"/>
      <c r="AG129" s="2"/>
    </row>
    <row r="130" spans="1:33" s="1" customFormat="1">
      <c r="A130" s="46"/>
      <c r="M130" s="254"/>
      <c r="N130" s="254"/>
      <c r="O130" s="254"/>
      <c r="R130" s="254"/>
      <c r="W130" s="2"/>
      <c r="X130" s="2"/>
      <c r="Y130" s="2"/>
      <c r="Z130" s="2"/>
      <c r="AA130" s="2"/>
      <c r="AB130" s="2"/>
      <c r="AC130" s="2"/>
      <c r="AD130" s="2"/>
      <c r="AE130" s="2"/>
      <c r="AF130" s="2"/>
      <c r="AG130" s="2"/>
    </row>
    <row r="131" spans="1:33" s="1" customFormat="1">
      <c r="A131" s="46"/>
      <c r="M131" s="254"/>
      <c r="N131" s="254"/>
      <c r="O131" s="254"/>
      <c r="R131" s="254"/>
      <c r="W131" s="2"/>
      <c r="X131" s="2"/>
      <c r="Y131" s="2"/>
      <c r="Z131" s="2"/>
      <c r="AA131" s="2"/>
      <c r="AB131" s="2"/>
      <c r="AC131" s="2"/>
      <c r="AD131" s="2"/>
      <c r="AE131" s="2"/>
      <c r="AF131" s="2"/>
      <c r="AG131" s="2"/>
    </row>
    <row r="132" spans="1:33" s="1" customFormat="1">
      <c r="A132" s="46"/>
      <c r="M132" s="254"/>
      <c r="N132" s="254"/>
      <c r="O132" s="254"/>
      <c r="R132" s="254"/>
      <c r="W132" s="2"/>
      <c r="X132" s="2"/>
      <c r="Y132" s="2"/>
      <c r="Z132" s="2"/>
      <c r="AA132" s="2"/>
      <c r="AB132" s="2"/>
      <c r="AC132" s="2"/>
      <c r="AD132" s="2"/>
      <c r="AE132" s="2"/>
      <c r="AF132" s="2"/>
      <c r="AG132" s="2"/>
    </row>
    <row r="133" spans="1:33" s="1" customFormat="1">
      <c r="A133" s="46"/>
      <c r="M133" s="254"/>
      <c r="N133" s="254"/>
      <c r="O133" s="254"/>
      <c r="R133" s="254"/>
      <c r="W133" s="2"/>
      <c r="X133" s="2"/>
      <c r="Y133" s="2"/>
      <c r="Z133" s="2"/>
      <c r="AA133" s="2"/>
      <c r="AB133" s="2"/>
      <c r="AC133" s="2"/>
      <c r="AD133" s="2"/>
      <c r="AE133" s="2"/>
      <c r="AF133" s="2"/>
      <c r="AG133" s="2"/>
    </row>
    <row r="134" spans="1:33" s="1" customFormat="1">
      <c r="A134" s="46"/>
      <c r="M134" s="254"/>
      <c r="N134" s="254"/>
      <c r="O134" s="254"/>
      <c r="R134" s="254"/>
      <c r="W134" s="2"/>
      <c r="X134" s="2"/>
      <c r="Y134" s="2"/>
      <c r="Z134" s="2"/>
      <c r="AA134" s="2"/>
      <c r="AB134" s="2"/>
      <c r="AC134" s="2"/>
      <c r="AD134" s="2"/>
      <c r="AE134" s="2"/>
      <c r="AF134" s="2"/>
      <c r="AG134" s="2"/>
    </row>
    <row r="135" spans="1:33" s="1" customFormat="1">
      <c r="A135" s="46"/>
      <c r="M135" s="254"/>
      <c r="N135" s="254"/>
      <c r="O135" s="254"/>
      <c r="R135" s="254"/>
      <c r="W135" s="2"/>
      <c r="X135" s="2"/>
      <c r="Y135" s="2"/>
      <c r="Z135" s="2"/>
      <c r="AA135" s="2"/>
      <c r="AB135" s="2"/>
      <c r="AC135" s="2"/>
      <c r="AD135" s="2"/>
      <c r="AE135" s="2"/>
      <c r="AF135" s="2"/>
      <c r="AG135" s="2"/>
    </row>
    <row r="136" spans="1:33" s="1" customFormat="1">
      <c r="A136" s="46"/>
      <c r="M136" s="254"/>
      <c r="N136" s="254"/>
      <c r="O136" s="254"/>
      <c r="R136" s="254"/>
      <c r="W136" s="2"/>
      <c r="X136" s="2"/>
      <c r="Y136" s="2"/>
      <c r="Z136" s="2"/>
      <c r="AA136" s="2"/>
      <c r="AB136" s="2"/>
      <c r="AC136" s="2"/>
      <c r="AD136" s="2"/>
      <c r="AE136" s="2"/>
      <c r="AF136" s="2"/>
      <c r="AG136" s="2"/>
    </row>
    <row r="137" spans="1:33" s="1" customFormat="1">
      <c r="A137" s="46"/>
      <c r="M137" s="254"/>
      <c r="N137" s="254"/>
      <c r="O137" s="254"/>
      <c r="R137" s="254"/>
      <c r="W137" s="2"/>
      <c r="X137" s="2"/>
      <c r="Y137" s="2"/>
      <c r="Z137" s="2"/>
      <c r="AA137" s="2"/>
      <c r="AB137" s="2"/>
      <c r="AC137" s="2"/>
      <c r="AD137" s="2"/>
      <c r="AE137" s="2"/>
      <c r="AF137" s="2"/>
      <c r="AG137" s="2"/>
    </row>
    <row r="138" spans="1:33" s="1" customFormat="1">
      <c r="A138" s="46"/>
      <c r="M138" s="254"/>
      <c r="N138" s="254"/>
      <c r="O138" s="254"/>
      <c r="R138" s="254"/>
      <c r="W138" s="2"/>
      <c r="X138" s="2"/>
      <c r="Y138" s="2"/>
      <c r="Z138" s="2"/>
      <c r="AA138" s="2"/>
      <c r="AB138" s="2"/>
      <c r="AC138" s="2"/>
      <c r="AD138" s="2"/>
      <c r="AE138" s="2"/>
      <c r="AF138" s="2"/>
      <c r="AG138" s="2"/>
    </row>
    <row r="139" spans="1:33" s="1" customFormat="1">
      <c r="A139" s="46"/>
      <c r="M139" s="254"/>
      <c r="N139" s="254"/>
      <c r="O139" s="254"/>
      <c r="R139" s="254"/>
      <c r="W139" s="2"/>
      <c r="X139" s="2"/>
      <c r="Y139" s="2"/>
      <c r="Z139" s="2"/>
      <c r="AA139" s="2"/>
      <c r="AB139" s="2"/>
      <c r="AC139" s="2"/>
      <c r="AD139" s="2"/>
      <c r="AE139" s="2"/>
      <c r="AF139" s="2"/>
      <c r="AG139" s="2"/>
    </row>
    <row r="140" spans="1:33" s="1" customFormat="1">
      <c r="A140" s="46"/>
      <c r="M140" s="254"/>
      <c r="N140" s="254"/>
      <c r="O140" s="254"/>
      <c r="R140" s="254"/>
      <c r="W140" s="2"/>
      <c r="X140" s="2"/>
      <c r="Y140" s="2"/>
      <c r="Z140" s="2"/>
      <c r="AA140" s="2"/>
      <c r="AB140" s="2"/>
      <c r="AC140" s="2"/>
      <c r="AD140" s="2"/>
      <c r="AE140" s="2"/>
      <c r="AF140" s="2"/>
      <c r="AG140" s="2"/>
    </row>
    <row r="141" spans="1:33" s="1" customFormat="1">
      <c r="A141" s="46"/>
      <c r="M141" s="254"/>
      <c r="N141" s="254"/>
      <c r="O141" s="254"/>
      <c r="R141" s="254"/>
      <c r="W141" s="2"/>
      <c r="X141" s="2"/>
      <c r="Y141" s="2"/>
      <c r="Z141" s="2"/>
      <c r="AA141" s="2"/>
      <c r="AB141" s="2"/>
      <c r="AC141" s="2"/>
      <c r="AD141" s="2"/>
      <c r="AE141" s="2"/>
      <c r="AF141" s="2"/>
      <c r="AG141" s="2"/>
    </row>
    <row r="142" spans="1:33" s="1" customFormat="1">
      <c r="A142" s="46"/>
      <c r="M142" s="254"/>
      <c r="N142" s="254"/>
      <c r="O142" s="254"/>
      <c r="R142" s="254"/>
      <c r="W142" s="2"/>
      <c r="X142" s="2"/>
      <c r="Y142" s="2"/>
      <c r="Z142" s="2"/>
      <c r="AA142" s="2"/>
      <c r="AB142" s="2"/>
      <c r="AC142" s="2"/>
      <c r="AD142" s="2"/>
      <c r="AE142" s="2"/>
      <c r="AF142" s="2"/>
      <c r="AG142" s="2"/>
    </row>
    <row r="143" spans="1:33" s="1" customFormat="1">
      <c r="A143" s="46"/>
      <c r="M143" s="254"/>
      <c r="N143" s="254"/>
      <c r="O143" s="254"/>
      <c r="R143" s="254"/>
      <c r="W143" s="2"/>
      <c r="X143" s="2"/>
      <c r="Y143" s="2"/>
      <c r="Z143" s="2"/>
      <c r="AA143" s="2"/>
      <c r="AB143" s="2"/>
      <c r="AC143" s="2"/>
      <c r="AD143" s="2"/>
      <c r="AE143" s="2"/>
      <c r="AF143" s="2"/>
      <c r="AG143" s="2"/>
    </row>
    <row r="144" spans="1:33" s="1" customFormat="1">
      <c r="A144" s="46"/>
      <c r="M144" s="254"/>
      <c r="N144" s="254"/>
      <c r="O144" s="254"/>
      <c r="R144" s="254"/>
      <c r="W144" s="2"/>
      <c r="X144" s="2"/>
      <c r="Y144" s="2"/>
      <c r="Z144" s="2"/>
      <c r="AA144" s="2"/>
      <c r="AB144" s="2"/>
      <c r="AC144" s="2"/>
      <c r="AD144" s="2"/>
      <c r="AE144" s="2"/>
      <c r="AF144" s="2"/>
      <c r="AG144" s="2"/>
    </row>
    <row r="145" spans="1:33" s="1" customFormat="1">
      <c r="A145" s="46"/>
      <c r="M145" s="254"/>
      <c r="N145" s="254"/>
      <c r="O145" s="254"/>
      <c r="R145" s="254"/>
      <c r="W145" s="2"/>
      <c r="X145" s="2"/>
      <c r="Y145" s="2"/>
      <c r="Z145" s="2"/>
      <c r="AA145" s="2"/>
      <c r="AB145" s="2"/>
      <c r="AC145" s="2"/>
      <c r="AD145" s="2"/>
      <c r="AE145" s="2"/>
      <c r="AF145" s="2"/>
      <c r="AG145" s="2"/>
    </row>
    <row r="146" spans="1:33" s="1" customFormat="1">
      <c r="A146" s="46"/>
      <c r="M146" s="254"/>
      <c r="N146" s="254"/>
      <c r="O146" s="254"/>
      <c r="R146" s="254"/>
      <c r="W146" s="2"/>
      <c r="X146" s="2"/>
      <c r="Y146" s="2"/>
      <c r="Z146" s="2"/>
      <c r="AA146" s="2"/>
      <c r="AB146" s="2"/>
      <c r="AC146" s="2"/>
      <c r="AD146" s="2"/>
      <c r="AE146" s="2"/>
      <c r="AF146" s="2"/>
      <c r="AG146" s="2"/>
    </row>
    <row r="147" spans="1:33" s="1" customFormat="1">
      <c r="A147" s="46"/>
      <c r="M147" s="254"/>
      <c r="N147" s="254"/>
      <c r="O147" s="254"/>
      <c r="R147" s="254"/>
      <c r="W147" s="2"/>
      <c r="X147" s="2"/>
      <c r="Y147" s="2"/>
      <c r="Z147" s="2"/>
      <c r="AA147" s="2"/>
      <c r="AB147" s="2"/>
      <c r="AC147" s="2"/>
      <c r="AD147" s="2"/>
      <c r="AE147" s="2"/>
      <c r="AF147" s="2"/>
      <c r="AG147" s="2"/>
    </row>
    <row r="148" spans="1:33" s="1" customFormat="1">
      <c r="A148" s="46"/>
      <c r="M148" s="254"/>
      <c r="N148" s="254"/>
      <c r="O148" s="254"/>
      <c r="R148" s="254"/>
      <c r="W148" s="2"/>
      <c r="X148" s="2"/>
      <c r="Y148" s="2"/>
      <c r="Z148" s="2"/>
      <c r="AA148" s="2"/>
      <c r="AB148" s="2"/>
      <c r="AC148" s="2"/>
      <c r="AD148" s="2"/>
      <c r="AE148" s="2"/>
      <c r="AF148" s="2"/>
      <c r="AG148" s="2"/>
    </row>
    <row r="149" spans="1:33" s="1" customFormat="1">
      <c r="A149" s="46"/>
      <c r="M149" s="254"/>
      <c r="N149" s="254"/>
      <c r="O149" s="254"/>
      <c r="R149" s="254"/>
      <c r="W149" s="2"/>
      <c r="X149" s="2"/>
      <c r="Y149" s="2"/>
      <c r="Z149" s="2"/>
      <c r="AA149" s="2"/>
      <c r="AB149" s="2"/>
      <c r="AC149" s="2"/>
      <c r="AD149" s="2"/>
      <c r="AE149" s="2"/>
      <c r="AF149" s="2"/>
      <c r="AG149" s="2"/>
    </row>
    <row r="150" spans="1:33" s="1" customFormat="1">
      <c r="A150" s="46"/>
      <c r="M150" s="254"/>
      <c r="N150" s="254"/>
      <c r="O150" s="254"/>
      <c r="R150" s="254"/>
      <c r="W150" s="2"/>
      <c r="X150" s="2"/>
      <c r="Y150" s="2"/>
      <c r="Z150" s="2"/>
      <c r="AA150" s="2"/>
      <c r="AB150" s="2"/>
      <c r="AC150" s="2"/>
      <c r="AD150" s="2"/>
      <c r="AE150" s="2"/>
      <c r="AF150" s="2"/>
      <c r="AG150" s="2"/>
    </row>
    <row r="151" spans="1:33" s="1" customFormat="1">
      <c r="A151" s="46"/>
      <c r="M151" s="254"/>
      <c r="N151" s="254"/>
      <c r="O151" s="254"/>
      <c r="R151" s="254"/>
      <c r="W151" s="2"/>
      <c r="X151" s="2"/>
      <c r="Y151" s="2"/>
      <c r="Z151" s="2"/>
      <c r="AA151" s="2"/>
      <c r="AB151" s="2"/>
      <c r="AC151" s="2"/>
      <c r="AD151" s="2"/>
      <c r="AE151" s="2"/>
      <c r="AF151" s="2"/>
      <c r="AG151" s="2"/>
    </row>
    <row r="152" spans="1:33" s="1" customFormat="1">
      <c r="A152" s="46"/>
      <c r="M152" s="254"/>
      <c r="N152" s="254"/>
      <c r="O152" s="254"/>
      <c r="R152" s="254"/>
      <c r="W152" s="2"/>
      <c r="X152" s="2"/>
      <c r="Y152" s="2"/>
      <c r="Z152" s="2"/>
      <c r="AA152" s="2"/>
      <c r="AB152" s="2"/>
      <c r="AC152" s="2"/>
      <c r="AD152" s="2"/>
      <c r="AE152" s="2"/>
      <c r="AF152" s="2"/>
      <c r="AG152" s="2"/>
    </row>
    <row r="153" spans="1:33" s="1" customFormat="1">
      <c r="A153" s="46"/>
      <c r="M153" s="254"/>
      <c r="N153" s="254"/>
      <c r="O153" s="254"/>
      <c r="R153" s="254"/>
      <c r="W153" s="2"/>
      <c r="X153" s="2"/>
      <c r="Y153" s="2"/>
      <c r="Z153" s="2"/>
      <c r="AA153" s="2"/>
      <c r="AB153" s="2"/>
      <c r="AC153" s="2"/>
      <c r="AD153" s="2"/>
      <c r="AE153" s="2"/>
      <c r="AF153" s="2"/>
      <c r="AG153" s="2"/>
    </row>
    <row r="154" spans="1:33" s="1" customFormat="1">
      <c r="A154" s="46"/>
      <c r="M154" s="254"/>
      <c r="N154" s="254"/>
      <c r="O154" s="254"/>
      <c r="R154" s="254"/>
      <c r="W154" s="2"/>
      <c r="X154" s="2"/>
      <c r="Y154" s="2"/>
      <c r="Z154" s="2"/>
      <c r="AA154" s="2"/>
      <c r="AB154" s="2"/>
      <c r="AC154" s="2"/>
      <c r="AD154" s="2"/>
      <c r="AE154" s="2"/>
      <c r="AF154" s="2"/>
      <c r="AG154" s="2"/>
    </row>
    <row r="155" spans="1:33" s="1" customFormat="1">
      <c r="A155" s="46"/>
      <c r="M155" s="254"/>
      <c r="N155" s="254"/>
      <c r="O155" s="254"/>
      <c r="R155" s="254"/>
      <c r="W155" s="2"/>
      <c r="X155" s="2"/>
      <c r="Y155" s="2"/>
      <c r="Z155" s="2"/>
      <c r="AA155" s="2"/>
      <c r="AB155" s="2"/>
      <c r="AC155" s="2"/>
      <c r="AD155" s="2"/>
      <c r="AE155" s="2"/>
      <c r="AF155" s="2"/>
      <c r="AG155" s="2"/>
    </row>
    <row r="156" spans="1:33" s="1" customFormat="1">
      <c r="A156" s="46"/>
      <c r="M156" s="254"/>
      <c r="N156" s="254"/>
      <c r="O156" s="254"/>
      <c r="R156" s="254"/>
      <c r="W156" s="2"/>
      <c r="X156" s="2"/>
      <c r="Y156" s="2"/>
      <c r="Z156" s="2"/>
      <c r="AA156" s="2"/>
      <c r="AB156" s="2"/>
      <c r="AC156" s="2"/>
      <c r="AD156" s="2"/>
      <c r="AE156" s="2"/>
      <c r="AF156" s="2"/>
      <c r="AG156" s="2"/>
    </row>
    <row r="157" spans="1:33" s="1" customFormat="1">
      <c r="A157" s="46"/>
      <c r="M157" s="254"/>
      <c r="N157" s="254"/>
      <c r="O157" s="254"/>
      <c r="R157" s="254"/>
      <c r="W157" s="2"/>
      <c r="X157" s="2"/>
      <c r="Y157" s="2"/>
      <c r="Z157" s="2"/>
      <c r="AA157" s="2"/>
      <c r="AB157" s="2"/>
      <c r="AC157" s="2"/>
      <c r="AD157" s="2"/>
      <c r="AE157" s="2"/>
      <c r="AF157" s="2"/>
      <c r="AG157" s="2"/>
    </row>
    <row r="158" spans="1:33" s="1" customFormat="1">
      <c r="A158" s="46"/>
      <c r="M158" s="254"/>
      <c r="N158" s="254"/>
      <c r="O158" s="254"/>
      <c r="R158" s="254"/>
      <c r="W158" s="2"/>
      <c r="X158" s="2"/>
      <c r="Y158" s="2"/>
      <c r="Z158" s="2"/>
      <c r="AA158" s="2"/>
      <c r="AB158" s="2"/>
      <c r="AC158" s="2"/>
      <c r="AD158" s="2"/>
      <c r="AE158" s="2"/>
      <c r="AF158" s="2"/>
      <c r="AG158" s="2"/>
    </row>
    <row r="159" spans="1:33" s="1" customFormat="1">
      <c r="A159" s="46"/>
      <c r="M159" s="254"/>
      <c r="N159" s="254"/>
      <c r="O159" s="254"/>
      <c r="R159" s="254"/>
      <c r="W159" s="2"/>
      <c r="X159" s="2"/>
      <c r="Y159" s="2"/>
      <c r="Z159" s="2"/>
      <c r="AA159" s="2"/>
      <c r="AB159" s="2"/>
      <c r="AC159" s="2"/>
      <c r="AD159" s="2"/>
      <c r="AE159" s="2"/>
      <c r="AF159" s="2"/>
      <c r="AG159" s="2"/>
    </row>
    <row r="160" spans="1:33" s="1" customFormat="1">
      <c r="A160" s="46"/>
      <c r="M160" s="254"/>
      <c r="N160" s="254"/>
      <c r="O160" s="254"/>
      <c r="R160" s="254"/>
      <c r="W160" s="2"/>
      <c r="X160" s="2"/>
      <c r="Y160" s="2"/>
      <c r="Z160" s="2"/>
      <c r="AA160" s="2"/>
      <c r="AB160" s="2"/>
      <c r="AC160" s="2"/>
      <c r="AD160" s="2"/>
      <c r="AE160" s="2"/>
      <c r="AF160" s="2"/>
      <c r="AG160" s="2"/>
    </row>
    <row r="161" spans="1:33" s="1" customFormat="1">
      <c r="A161" s="46"/>
      <c r="M161" s="254"/>
      <c r="N161" s="254"/>
      <c r="O161" s="254"/>
      <c r="R161" s="254"/>
      <c r="W161" s="2"/>
      <c r="X161" s="2"/>
      <c r="Y161" s="2"/>
      <c r="Z161" s="2"/>
      <c r="AA161" s="2"/>
      <c r="AB161" s="2"/>
      <c r="AC161" s="2"/>
      <c r="AD161" s="2"/>
      <c r="AE161" s="2"/>
      <c r="AF161" s="2"/>
      <c r="AG161" s="2"/>
    </row>
    <row r="162" spans="1:33" s="1" customFormat="1">
      <c r="A162" s="46"/>
      <c r="M162" s="254"/>
      <c r="N162" s="254"/>
      <c r="O162" s="254"/>
      <c r="R162" s="254"/>
      <c r="W162" s="2"/>
      <c r="X162" s="2"/>
      <c r="Y162" s="2"/>
      <c r="Z162" s="2"/>
      <c r="AA162" s="2"/>
      <c r="AB162" s="2"/>
      <c r="AC162" s="2"/>
      <c r="AD162" s="2"/>
      <c r="AE162" s="2"/>
      <c r="AF162" s="2"/>
      <c r="AG162" s="2"/>
    </row>
    <row r="163" spans="1:33" s="1" customFormat="1">
      <c r="A163" s="46"/>
      <c r="M163" s="254"/>
      <c r="N163" s="254"/>
      <c r="O163" s="254"/>
      <c r="R163" s="254"/>
      <c r="W163" s="2"/>
      <c r="X163" s="2"/>
      <c r="Y163" s="2"/>
      <c r="Z163" s="2"/>
      <c r="AA163" s="2"/>
      <c r="AB163" s="2"/>
      <c r="AC163" s="2"/>
      <c r="AD163" s="2"/>
      <c r="AE163" s="2"/>
      <c r="AF163" s="2"/>
      <c r="AG163" s="2"/>
    </row>
    <row r="164" spans="1:33" s="1" customFormat="1">
      <c r="A164" s="46"/>
      <c r="M164" s="254"/>
      <c r="N164" s="254"/>
      <c r="O164" s="254"/>
      <c r="R164" s="254"/>
      <c r="W164" s="2"/>
      <c r="X164" s="2"/>
      <c r="Y164" s="2"/>
      <c r="Z164" s="2"/>
      <c r="AA164" s="2"/>
      <c r="AB164" s="2"/>
      <c r="AC164" s="2"/>
      <c r="AD164" s="2"/>
      <c r="AE164" s="2"/>
      <c r="AF164" s="2"/>
      <c r="AG164" s="2"/>
    </row>
    <row r="165" spans="1:33" s="1" customFormat="1">
      <c r="A165" s="46"/>
      <c r="M165" s="254"/>
      <c r="N165" s="254"/>
      <c r="O165" s="254"/>
      <c r="R165" s="254"/>
      <c r="W165" s="2"/>
      <c r="X165" s="2"/>
      <c r="Y165" s="2"/>
      <c r="Z165" s="2"/>
      <c r="AA165" s="2"/>
      <c r="AB165" s="2"/>
      <c r="AC165" s="2"/>
      <c r="AD165" s="2"/>
      <c r="AE165" s="2"/>
      <c r="AF165" s="2"/>
      <c r="AG165" s="2"/>
    </row>
    <row r="166" spans="1:33" s="1" customFormat="1">
      <c r="A166" s="46"/>
      <c r="M166" s="254"/>
      <c r="N166" s="254"/>
      <c r="O166" s="254"/>
      <c r="R166" s="254"/>
      <c r="W166" s="2"/>
      <c r="X166" s="2"/>
      <c r="Y166" s="2"/>
      <c r="Z166" s="2"/>
      <c r="AA166" s="2"/>
      <c r="AB166" s="2"/>
      <c r="AC166" s="2"/>
      <c r="AD166" s="2"/>
      <c r="AE166" s="2"/>
      <c r="AF166" s="2"/>
      <c r="AG166" s="2"/>
    </row>
    <row r="167" spans="1:33" s="1" customFormat="1">
      <c r="A167" s="46"/>
      <c r="M167" s="254"/>
      <c r="N167" s="254"/>
      <c r="O167" s="254"/>
      <c r="R167" s="254"/>
      <c r="W167" s="2"/>
      <c r="X167" s="2"/>
      <c r="Y167" s="2"/>
      <c r="Z167" s="2"/>
      <c r="AA167" s="2"/>
      <c r="AB167" s="2"/>
      <c r="AC167" s="2"/>
      <c r="AD167" s="2"/>
      <c r="AE167" s="2"/>
      <c r="AF167" s="2"/>
      <c r="AG167" s="2"/>
    </row>
    <row r="168" spans="1:33" s="1" customFormat="1">
      <c r="A168" s="46"/>
      <c r="M168" s="254"/>
      <c r="N168" s="254"/>
      <c r="O168" s="254"/>
      <c r="R168" s="254"/>
      <c r="W168" s="2"/>
      <c r="X168" s="2"/>
      <c r="Y168" s="2"/>
      <c r="Z168" s="2"/>
      <c r="AA168" s="2"/>
      <c r="AB168" s="2"/>
      <c r="AC168" s="2"/>
      <c r="AD168" s="2"/>
      <c r="AE168" s="2"/>
      <c r="AF168" s="2"/>
      <c r="AG168" s="2"/>
    </row>
    <row r="169" spans="1:33" s="1" customFormat="1">
      <c r="A169" s="46"/>
      <c r="M169" s="254"/>
      <c r="N169" s="254"/>
      <c r="O169" s="254"/>
      <c r="R169" s="254"/>
      <c r="W169" s="2"/>
      <c r="X169" s="2"/>
      <c r="Y169" s="2"/>
      <c r="Z169" s="2"/>
      <c r="AA169" s="2"/>
      <c r="AB169" s="2"/>
      <c r="AC169" s="2"/>
      <c r="AD169" s="2"/>
      <c r="AE169" s="2"/>
      <c r="AF169" s="2"/>
      <c r="AG169" s="2"/>
    </row>
    <row r="170" spans="1:33" s="1" customFormat="1">
      <c r="A170" s="46"/>
      <c r="M170" s="254"/>
      <c r="N170" s="254"/>
      <c r="O170" s="254"/>
      <c r="R170" s="254"/>
      <c r="W170" s="2"/>
      <c r="X170" s="2"/>
      <c r="Y170" s="2"/>
      <c r="Z170" s="2"/>
      <c r="AA170" s="2"/>
      <c r="AB170" s="2"/>
      <c r="AC170" s="2"/>
      <c r="AD170" s="2"/>
      <c r="AE170" s="2"/>
      <c r="AF170" s="2"/>
      <c r="AG170" s="2"/>
    </row>
    <row r="171" spans="1:33" s="1" customFormat="1">
      <c r="A171" s="46"/>
      <c r="M171" s="254"/>
      <c r="N171" s="254"/>
      <c r="O171" s="254"/>
      <c r="R171" s="254"/>
      <c r="W171" s="2"/>
      <c r="X171" s="2"/>
      <c r="Y171" s="2"/>
      <c r="Z171" s="2"/>
      <c r="AA171" s="2"/>
      <c r="AB171" s="2"/>
      <c r="AC171" s="2"/>
      <c r="AD171" s="2"/>
      <c r="AE171" s="2"/>
      <c r="AF171" s="2"/>
      <c r="AG171" s="2"/>
    </row>
    <row r="172" spans="1:33" s="1" customFormat="1">
      <c r="A172" s="46"/>
      <c r="M172" s="254"/>
      <c r="N172" s="254"/>
      <c r="O172" s="254"/>
      <c r="R172" s="254"/>
      <c r="W172" s="2"/>
      <c r="X172" s="2"/>
      <c r="Y172" s="2"/>
      <c r="Z172" s="2"/>
      <c r="AA172" s="2"/>
      <c r="AB172" s="2"/>
      <c r="AC172" s="2"/>
      <c r="AD172" s="2"/>
      <c r="AE172" s="2"/>
      <c r="AF172" s="2"/>
      <c r="AG172" s="2"/>
    </row>
    <row r="173" spans="1:33" s="1" customFormat="1">
      <c r="A173" s="46"/>
      <c r="M173" s="254"/>
      <c r="N173" s="254"/>
      <c r="O173" s="254"/>
      <c r="R173" s="254"/>
      <c r="W173" s="2"/>
      <c r="X173" s="2"/>
      <c r="Y173" s="2"/>
      <c r="Z173" s="2"/>
      <c r="AA173" s="2"/>
      <c r="AB173" s="2"/>
      <c r="AC173" s="2"/>
      <c r="AD173" s="2"/>
      <c r="AE173" s="2"/>
      <c r="AF173" s="2"/>
      <c r="AG173" s="2"/>
    </row>
    <row r="174" spans="1:33" s="1" customFormat="1">
      <c r="A174" s="46"/>
      <c r="M174" s="254"/>
      <c r="N174" s="254"/>
      <c r="O174" s="254"/>
      <c r="R174" s="254"/>
      <c r="W174" s="2"/>
      <c r="X174" s="2"/>
      <c r="Y174" s="2"/>
      <c r="Z174" s="2"/>
      <c r="AA174" s="2"/>
      <c r="AB174" s="2"/>
      <c r="AC174" s="2"/>
      <c r="AD174" s="2"/>
      <c r="AE174" s="2"/>
      <c r="AF174" s="2"/>
      <c r="AG174" s="2"/>
    </row>
    <row r="175" spans="1:33" s="1" customFormat="1">
      <c r="A175" s="46"/>
      <c r="M175" s="254"/>
      <c r="N175" s="254"/>
      <c r="O175" s="254"/>
      <c r="R175" s="254"/>
      <c r="W175" s="2"/>
      <c r="X175" s="2"/>
      <c r="Y175" s="2"/>
      <c r="Z175" s="2"/>
      <c r="AA175" s="2"/>
      <c r="AB175" s="2"/>
      <c r="AC175" s="2"/>
      <c r="AD175" s="2"/>
      <c r="AE175" s="2"/>
      <c r="AF175" s="2"/>
      <c r="AG175" s="2"/>
    </row>
    <row r="176" spans="1:33" s="1" customFormat="1">
      <c r="A176" s="46"/>
      <c r="M176" s="254"/>
      <c r="N176" s="254"/>
      <c r="O176" s="254"/>
      <c r="R176" s="254"/>
      <c r="W176" s="2"/>
      <c r="X176" s="2"/>
      <c r="Y176" s="2"/>
      <c r="Z176" s="2"/>
      <c r="AA176" s="2"/>
      <c r="AB176" s="2"/>
      <c r="AC176" s="2"/>
      <c r="AD176" s="2"/>
      <c r="AE176" s="2"/>
      <c r="AF176" s="2"/>
      <c r="AG176" s="2"/>
    </row>
    <row r="177" spans="1:33" s="1" customFormat="1">
      <c r="A177" s="46"/>
      <c r="M177" s="254"/>
      <c r="N177" s="254"/>
      <c r="O177" s="254"/>
      <c r="R177" s="254"/>
      <c r="W177" s="2"/>
      <c r="X177" s="2"/>
      <c r="Y177" s="2"/>
      <c r="Z177" s="2"/>
      <c r="AA177" s="2"/>
      <c r="AB177" s="2"/>
      <c r="AC177" s="2"/>
      <c r="AD177" s="2"/>
      <c r="AE177" s="2"/>
      <c r="AF177" s="2"/>
      <c r="AG177" s="2"/>
    </row>
    <row r="178" spans="1:33" s="1" customFormat="1">
      <c r="A178" s="46"/>
      <c r="M178" s="254"/>
      <c r="N178" s="254"/>
      <c r="O178" s="254"/>
      <c r="R178" s="254"/>
      <c r="W178" s="2"/>
      <c r="X178" s="2"/>
      <c r="Y178" s="2"/>
      <c r="Z178" s="2"/>
      <c r="AA178" s="2"/>
      <c r="AB178" s="2"/>
      <c r="AC178" s="2"/>
      <c r="AD178" s="2"/>
      <c r="AE178" s="2"/>
      <c r="AF178" s="2"/>
      <c r="AG178" s="2"/>
    </row>
    <row r="179" spans="1:33" s="1" customFormat="1">
      <c r="A179" s="46"/>
      <c r="M179" s="254"/>
      <c r="N179" s="254"/>
      <c r="O179" s="254"/>
      <c r="R179" s="254"/>
      <c r="W179" s="2"/>
      <c r="X179" s="2"/>
      <c r="Y179" s="2"/>
      <c r="Z179" s="2"/>
      <c r="AA179" s="2"/>
      <c r="AB179" s="2"/>
      <c r="AC179" s="2"/>
      <c r="AD179" s="2"/>
      <c r="AE179" s="2"/>
      <c r="AF179" s="2"/>
      <c r="AG179" s="2"/>
    </row>
    <row r="180" spans="1:33" s="1" customFormat="1">
      <c r="A180" s="46"/>
      <c r="M180" s="254"/>
      <c r="N180" s="254"/>
      <c r="O180" s="254"/>
      <c r="R180" s="254"/>
      <c r="W180" s="2"/>
      <c r="X180" s="2"/>
      <c r="Y180" s="2"/>
      <c r="Z180" s="2"/>
      <c r="AA180" s="2"/>
      <c r="AB180" s="2"/>
      <c r="AC180" s="2"/>
      <c r="AD180" s="2"/>
      <c r="AE180" s="2"/>
      <c r="AF180" s="2"/>
      <c r="AG180" s="2"/>
    </row>
    <row r="181" spans="1:33" s="1" customFormat="1">
      <c r="A181" s="46"/>
      <c r="M181" s="254"/>
      <c r="N181" s="254"/>
      <c r="O181" s="254"/>
      <c r="R181" s="254"/>
      <c r="W181" s="2"/>
      <c r="X181" s="2"/>
      <c r="Y181" s="2"/>
      <c r="Z181" s="2"/>
      <c r="AA181" s="2"/>
      <c r="AB181" s="2"/>
      <c r="AC181" s="2"/>
      <c r="AD181" s="2"/>
      <c r="AE181" s="2"/>
      <c r="AF181" s="2"/>
      <c r="AG181" s="2"/>
    </row>
    <row r="182" spans="1:33" s="1" customFormat="1">
      <c r="A182" s="46"/>
      <c r="M182" s="254"/>
      <c r="N182" s="254"/>
      <c r="O182" s="254"/>
      <c r="R182" s="254"/>
      <c r="W182" s="2"/>
      <c r="X182" s="2"/>
      <c r="Y182" s="2"/>
      <c r="Z182" s="2"/>
      <c r="AA182" s="2"/>
      <c r="AB182" s="2"/>
      <c r="AC182" s="2"/>
      <c r="AD182" s="2"/>
      <c r="AE182" s="2"/>
      <c r="AF182" s="2"/>
      <c r="AG182" s="2"/>
    </row>
    <row r="183" spans="1:33" s="1" customFormat="1">
      <c r="A183" s="46"/>
      <c r="M183" s="254"/>
      <c r="N183" s="254"/>
      <c r="O183" s="254"/>
      <c r="R183" s="254"/>
      <c r="W183" s="2"/>
      <c r="X183" s="2"/>
      <c r="Y183" s="2"/>
      <c r="Z183" s="2"/>
      <c r="AA183" s="2"/>
      <c r="AB183" s="2"/>
      <c r="AC183" s="2"/>
      <c r="AD183" s="2"/>
      <c r="AE183" s="2"/>
      <c r="AF183" s="2"/>
      <c r="AG183" s="2"/>
    </row>
    <row r="184" spans="1:33" s="1" customFormat="1">
      <c r="A184" s="46"/>
      <c r="M184" s="254"/>
      <c r="N184" s="254"/>
      <c r="O184" s="254"/>
      <c r="R184" s="254"/>
      <c r="W184" s="2"/>
      <c r="X184" s="2"/>
      <c r="Y184" s="2"/>
      <c r="Z184" s="2"/>
      <c r="AA184" s="2"/>
      <c r="AB184" s="2"/>
      <c r="AC184" s="2"/>
      <c r="AD184" s="2"/>
      <c r="AE184" s="2"/>
      <c r="AF184" s="2"/>
      <c r="AG184" s="2"/>
    </row>
    <row r="185" spans="1:33" s="1" customFormat="1">
      <c r="A185" s="46"/>
      <c r="M185" s="254"/>
      <c r="N185" s="254"/>
      <c r="O185" s="254"/>
      <c r="R185" s="254"/>
      <c r="W185" s="2"/>
      <c r="X185" s="2"/>
      <c r="Y185" s="2"/>
      <c r="Z185" s="2"/>
      <c r="AA185" s="2"/>
      <c r="AB185" s="2"/>
      <c r="AC185" s="2"/>
      <c r="AD185" s="2"/>
      <c r="AE185" s="2"/>
      <c r="AF185" s="2"/>
      <c r="AG185" s="2"/>
    </row>
    <row r="186" spans="1:33" s="1" customFormat="1">
      <c r="A186" s="46"/>
      <c r="M186" s="254"/>
      <c r="N186" s="254"/>
      <c r="O186" s="254"/>
      <c r="R186" s="254"/>
      <c r="W186" s="2"/>
      <c r="X186" s="2"/>
      <c r="Y186" s="2"/>
      <c r="Z186" s="2"/>
      <c r="AA186" s="2"/>
      <c r="AB186" s="2"/>
      <c r="AC186" s="2"/>
      <c r="AD186" s="2"/>
      <c r="AE186" s="2"/>
      <c r="AF186" s="2"/>
      <c r="AG186" s="2"/>
    </row>
    <row r="187" spans="1:33" s="1" customFormat="1">
      <c r="A187" s="46"/>
      <c r="M187" s="254"/>
      <c r="N187" s="254"/>
      <c r="O187" s="254"/>
      <c r="R187" s="254"/>
      <c r="W187" s="2"/>
      <c r="X187" s="2"/>
      <c r="Y187" s="2"/>
      <c r="Z187" s="2"/>
      <c r="AA187" s="2"/>
      <c r="AB187" s="2"/>
      <c r="AC187" s="2"/>
      <c r="AD187" s="2"/>
      <c r="AE187" s="2"/>
      <c r="AF187" s="2"/>
      <c r="AG187" s="2"/>
    </row>
    <row r="188" spans="1:33" s="1" customFormat="1">
      <c r="A188" s="46"/>
      <c r="M188" s="254"/>
      <c r="N188" s="254"/>
      <c r="O188" s="254"/>
      <c r="R188" s="254"/>
      <c r="W188" s="2"/>
      <c r="X188" s="2"/>
      <c r="Y188" s="2"/>
      <c r="Z188" s="2"/>
      <c r="AA188" s="2"/>
      <c r="AB188" s="2"/>
      <c r="AC188" s="2"/>
      <c r="AD188" s="2"/>
      <c r="AE188" s="2"/>
      <c r="AF188" s="2"/>
      <c r="AG188" s="2"/>
    </row>
    <row r="189" spans="1:33" s="1" customFormat="1">
      <c r="A189" s="46"/>
      <c r="M189" s="254"/>
      <c r="N189" s="254"/>
      <c r="O189" s="254"/>
      <c r="R189" s="254"/>
      <c r="W189" s="2"/>
      <c r="X189" s="2"/>
      <c r="Y189" s="2"/>
      <c r="Z189" s="2"/>
      <c r="AA189" s="2"/>
      <c r="AB189" s="2"/>
      <c r="AC189" s="2"/>
      <c r="AD189" s="2"/>
      <c r="AE189" s="2"/>
      <c r="AF189" s="2"/>
      <c r="AG189" s="2"/>
    </row>
    <row r="190" spans="1:33" s="1" customFormat="1">
      <c r="A190" s="46"/>
      <c r="M190" s="254"/>
      <c r="N190" s="254"/>
      <c r="O190" s="254"/>
      <c r="R190" s="254"/>
      <c r="W190" s="2"/>
      <c r="X190" s="2"/>
      <c r="Y190" s="2"/>
      <c r="Z190" s="2"/>
      <c r="AA190" s="2"/>
      <c r="AB190" s="2"/>
      <c r="AC190" s="2"/>
      <c r="AD190" s="2"/>
      <c r="AE190" s="2"/>
      <c r="AF190" s="2"/>
      <c r="AG190" s="2"/>
    </row>
    <row r="191" spans="1:33" s="1" customFormat="1">
      <c r="A191" s="46"/>
      <c r="M191" s="254"/>
      <c r="N191" s="254"/>
      <c r="O191" s="254"/>
      <c r="R191" s="254"/>
      <c r="W191" s="2"/>
      <c r="X191" s="2"/>
      <c r="Y191" s="2"/>
      <c r="Z191" s="2"/>
      <c r="AA191" s="2"/>
      <c r="AB191" s="2"/>
      <c r="AC191" s="2"/>
      <c r="AD191" s="2"/>
      <c r="AE191" s="2"/>
      <c r="AF191" s="2"/>
      <c r="AG191" s="2"/>
    </row>
    <row r="192" spans="1:33" s="1" customFormat="1">
      <c r="A192" s="46"/>
      <c r="M192" s="254"/>
      <c r="N192" s="254"/>
      <c r="O192" s="254"/>
      <c r="R192" s="254"/>
      <c r="W192" s="2"/>
      <c r="X192" s="2"/>
      <c r="Y192" s="2"/>
      <c r="Z192" s="2"/>
      <c r="AA192" s="2"/>
      <c r="AB192" s="2"/>
      <c r="AC192" s="2"/>
      <c r="AD192" s="2"/>
      <c r="AE192" s="2"/>
      <c r="AF192" s="2"/>
      <c r="AG192" s="2"/>
    </row>
    <row r="193" spans="1:33" s="1" customFormat="1">
      <c r="A193" s="46"/>
      <c r="M193" s="254"/>
      <c r="N193" s="254"/>
      <c r="O193" s="254"/>
      <c r="R193" s="254"/>
      <c r="W193" s="2"/>
      <c r="X193" s="2"/>
      <c r="Y193" s="2"/>
      <c r="Z193" s="2"/>
      <c r="AA193" s="2"/>
      <c r="AB193" s="2"/>
      <c r="AC193" s="2"/>
      <c r="AD193" s="2"/>
      <c r="AE193" s="2"/>
      <c r="AF193" s="2"/>
      <c r="AG193" s="2"/>
    </row>
    <row r="194" spans="1:33" s="1" customFormat="1">
      <c r="A194" s="46"/>
      <c r="M194" s="254"/>
      <c r="N194" s="254"/>
      <c r="O194" s="254"/>
      <c r="R194" s="254"/>
      <c r="W194" s="2"/>
      <c r="X194" s="2"/>
      <c r="Y194" s="2"/>
      <c r="Z194" s="2"/>
      <c r="AA194" s="2"/>
      <c r="AB194" s="2"/>
      <c r="AC194" s="2"/>
      <c r="AD194" s="2"/>
      <c r="AE194" s="2"/>
      <c r="AF194" s="2"/>
      <c r="AG194" s="2"/>
    </row>
    <row r="195" spans="1:33" s="1" customFormat="1">
      <c r="A195" s="46"/>
      <c r="M195" s="254"/>
      <c r="N195" s="254"/>
      <c r="O195" s="254"/>
      <c r="R195" s="254"/>
      <c r="W195" s="2"/>
      <c r="X195" s="2"/>
      <c r="Y195" s="2"/>
      <c r="Z195" s="2"/>
      <c r="AA195" s="2"/>
      <c r="AB195" s="2"/>
      <c r="AC195" s="2"/>
      <c r="AD195" s="2"/>
      <c r="AE195" s="2"/>
      <c r="AF195" s="2"/>
      <c r="AG195" s="2"/>
    </row>
    <row r="196" spans="1:33" s="1" customFormat="1">
      <c r="A196" s="46"/>
      <c r="M196" s="254"/>
      <c r="N196" s="254"/>
      <c r="O196" s="254"/>
      <c r="R196" s="254"/>
      <c r="W196" s="2"/>
      <c r="X196" s="2"/>
      <c r="Y196" s="2"/>
      <c r="Z196" s="2"/>
      <c r="AA196" s="2"/>
      <c r="AB196" s="2"/>
      <c r="AC196" s="2"/>
      <c r="AD196" s="2"/>
      <c r="AE196" s="2"/>
      <c r="AF196" s="2"/>
      <c r="AG196" s="2"/>
    </row>
    <row r="197" spans="1:33" s="1" customFormat="1">
      <c r="A197" s="46"/>
      <c r="M197" s="254"/>
      <c r="N197" s="254"/>
      <c r="O197" s="254"/>
      <c r="R197" s="254"/>
      <c r="W197" s="2"/>
      <c r="X197" s="2"/>
      <c r="Y197" s="2"/>
      <c r="Z197" s="2"/>
      <c r="AA197" s="2"/>
      <c r="AB197" s="2"/>
      <c r="AC197" s="2"/>
      <c r="AD197" s="2"/>
      <c r="AE197" s="2"/>
      <c r="AF197" s="2"/>
      <c r="AG197" s="2"/>
    </row>
    <row r="198" spans="1:33" s="1" customFormat="1">
      <c r="A198" s="46"/>
      <c r="M198" s="254"/>
      <c r="N198" s="254"/>
      <c r="O198" s="254"/>
      <c r="R198" s="254"/>
      <c r="W198" s="2"/>
      <c r="X198" s="2"/>
      <c r="Y198" s="2"/>
      <c r="Z198" s="2"/>
      <c r="AA198" s="2"/>
      <c r="AB198" s="2"/>
      <c r="AC198" s="2"/>
      <c r="AD198" s="2"/>
      <c r="AE198" s="2"/>
      <c r="AF198" s="2"/>
      <c r="AG198" s="2"/>
    </row>
    <row r="199" spans="1:33" s="1" customFormat="1">
      <c r="A199" s="46"/>
      <c r="M199" s="254"/>
      <c r="N199" s="254"/>
      <c r="O199" s="254"/>
      <c r="R199" s="254"/>
      <c r="W199" s="2"/>
      <c r="X199" s="2"/>
      <c r="Y199" s="2"/>
      <c r="Z199" s="2"/>
      <c r="AA199" s="2"/>
      <c r="AB199" s="2"/>
      <c r="AC199" s="2"/>
      <c r="AD199" s="2"/>
      <c r="AE199" s="2"/>
      <c r="AF199" s="2"/>
      <c r="AG199" s="2"/>
    </row>
    <row r="200" spans="1:33" s="1" customFormat="1">
      <c r="A200" s="46"/>
      <c r="M200" s="254"/>
      <c r="N200" s="254"/>
      <c r="O200" s="254"/>
      <c r="R200" s="254"/>
      <c r="W200" s="2"/>
      <c r="X200" s="2"/>
      <c r="Y200" s="2"/>
      <c r="Z200" s="2"/>
      <c r="AA200" s="2"/>
      <c r="AB200" s="2"/>
      <c r="AC200" s="2"/>
      <c r="AD200" s="2"/>
      <c r="AE200" s="2"/>
      <c r="AF200" s="2"/>
      <c r="AG200" s="2"/>
    </row>
    <row r="201" spans="1:33" s="1" customFormat="1">
      <c r="A201" s="46"/>
      <c r="M201" s="254"/>
      <c r="N201" s="254"/>
      <c r="O201" s="254"/>
      <c r="R201" s="254"/>
      <c r="W201" s="2"/>
      <c r="X201" s="2"/>
      <c r="Y201" s="2"/>
      <c r="Z201" s="2"/>
      <c r="AA201" s="2"/>
      <c r="AB201" s="2"/>
      <c r="AC201" s="2"/>
      <c r="AD201" s="2"/>
      <c r="AE201" s="2"/>
      <c r="AF201" s="2"/>
      <c r="AG201" s="2"/>
    </row>
    <row r="202" spans="1:33" s="1" customFormat="1">
      <c r="A202" s="46"/>
      <c r="M202" s="254"/>
      <c r="N202" s="254"/>
      <c r="O202" s="254"/>
      <c r="R202" s="254"/>
      <c r="W202" s="2"/>
      <c r="X202" s="2"/>
      <c r="Y202" s="2"/>
      <c r="Z202" s="2"/>
      <c r="AA202" s="2"/>
      <c r="AB202" s="2"/>
      <c r="AC202" s="2"/>
      <c r="AD202" s="2"/>
      <c r="AE202" s="2"/>
      <c r="AF202" s="2"/>
      <c r="AG202" s="2"/>
    </row>
    <row r="203" spans="1:33" s="1" customFormat="1">
      <c r="A203" s="46"/>
      <c r="M203" s="254"/>
      <c r="N203" s="254"/>
      <c r="O203" s="254"/>
      <c r="R203" s="254"/>
      <c r="W203" s="2"/>
      <c r="X203" s="2"/>
      <c r="Y203" s="2"/>
      <c r="Z203" s="2"/>
      <c r="AA203" s="2"/>
      <c r="AB203" s="2"/>
      <c r="AC203" s="2"/>
      <c r="AD203" s="2"/>
      <c r="AE203" s="2"/>
      <c r="AF203" s="2"/>
      <c r="AG203" s="2"/>
    </row>
    <row r="204" spans="1:33" s="1" customFormat="1">
      <c r="A204" s="46"/>
      <c r="M204" s="254"/>
      <c r="N204" s="254"/>
      <c r="O204" s="254"/>
      <c r="R204" s="254"/>
      <c r="W204" s="2"/>
      <c r="X204" s="2"/>
      <c r="Y204" s="2"/>
      <c r="Z204" s="2"/>
      <c r="AA204" s="2"/>
      <c r="AB204" s="2"/>
      <c r="AC204" s="2"/>
      <c r="AD204" s="2"/>
      <c r="AE204" s="2"/>
      <c r="AF204" s="2"/>
      <c r="AG204" s="2"/>
    </row>
    <row r="205" spans="1:33" s="1" customFormat="1">
      <c r="A205" s="46"/>
      <c r="M205" s="254"/>
      <c r="N205" s="254"/>
      <c r="O205" s="254"/>
      <c r="R205" s="254"/>
      <c r="W205" s="2"/>
      <c r="X205" s="2"/>
      <c r="Y205" s="2"/>
      <c r="Z205" s="2"/>
      <c r="AA205" s="2"/>
      <c r="AB205" s="2"/>
      <c r="AC205" s="2"/>
      <c r="AD205" s="2"/>
      <c r="AE205" s="2"/>
      <c r="AF205" s="2"/>
      <c r="AG205" s="2"/>
    </row>
    <row r="206" spans="1:33" s="1" customFormat="1">
      <c r="A206" s="46"/>
      <c r="M206" s="254"/>
      <c r="N206" s="254"/>
      <c r="O206" s="254"/>
      <c r="R206" s="254"/>
      <c r="W206" s="2"/>
      <c r="X206" s="2"/>
      <c r="Y206" s="2"/>
      <c r="Z206" s="2"/>
      <c r="AA206" s="2"/>
      <c r="AB206" s="2"/>
      <c r="AC206" s="2"/>
      <c r="AD206" s="2"/>
      <c r="AE206" s="2"/>
      <c r="AF206" s="2"/>
      <c r="AG206" s="2"/>
    </row>
    <row r="207" spans="1:33" s="1" customFormat="1">
      <c r="A207" s="46"/>
      <c r="M207" s="254"/>
      <c r="N207" s="254"/>
      <c r="O207" s="254"/>
      <c r="R207" s="254"/>
      <c r="W207" s="2"/>
      <c r="X207" s="2"/>
      <c r="Y207" s="2"/>
      <c r="Z207" s="2"/>
      <c r="AA207" s="2"/>
      <c r="AB207" s="2"/>
      <c r="AC207" s="2"/>
      <c r="AD207" s="2"/>
      <c r="AE207" s="2"/>
      <c r="AF207" s="2"/>
      <c r="AG207" s="2"/>
    </row>
    <row r="208" spans="1:33" s="1" customFormat="1">
      <c r="A208" s="46"/>
      <c r="M208" s="254"/>
      <c r="N208" s="254"/>
      <c r="O208" s="254"/>
      <c r="R208" s="254"/>
      <c r="W208" s="2"/>
      <c r="X208" s="2"/>
      <c r="Y208" s="2"/>
      <c r="Z208" s="2"/>
      <c r="AA208" s="2"/>
      <c r="AB208" s="2"/>
      <c r="AC208" s="2"/>
      <c r="AD208" s="2"/>
      <c r="AE208" s="2"/>
      <c r="AF208" s="2"/>
      <c r="AG208" s="2"/>
    </row>
    <row r="209" spans="1:33" s="1" customFormat="1">
      <c r="A209" s="46"/>
      <c r="M209" s="254"/>
      <c r="N209" s="254"/>
      <c r="O209" s="254"/>
      <c r="R209" s="254"/>
      <c r="W209" s="2"/>
      <c r="X209" s="2"/>
      <c r="Y209" s="2"/>
      <c r="Z209" s="2"/>
      <c r="AA209" s="2"/>
      <c r="AB209" s="2"/>
      <c r="AC209" s="2"/>
      <c r="AD209" s="2"/>
      <c r="AE209" s="2"/>
      <c r="AF209" s="2"/>
      <c r="AG209" s="2"/>
    </row>
    <row r="210" spans="1:33" s="1" customFormat="1">
      <c r="A210" s="46"/>
      <c r="M210" s="254"/>
      <c r="N210" s="254"/>
      <c r="O210" s="254"/>
      <c r="R210" s="254"/>
      <c r="W210" s="2"/>
      <c r="X210" s="2"/>
      <c r="Y210" s="2"/>
      <c r="Z210" s="2"/>
      <c r="AA210" s="2"/>
      <c r="AB210" s="2"/>
      <c r="AC210" s="2"/>
      <c r="AD210" s="2"/>
      <c r="AE210" s="2"/>
      <c r="AF210" s="2"/>
      <c r="AG210" s="2"/>
    </row>
    <row r="211" spans="1:33" s="1" customFormat="1">
      <c r="A211" s="46"/>
      <c r="M211" s="254"/>
      <c r="N211" s="254"/>
      <c r="O211" s="254"/>
      <c r="R211" s="254"/>
      <c r="W211" s="2"/>
      <c r="X211" s="2"/>
      <c r="Y211" s="2"/>
      <c r="Z211" s="2"/>
      <c r="AA211" s="2"/>
      <c r="AB211" s="2"/>
      <c r="AC211" s="2"/>
      <c r="AD211" s="2"/>
      <c r="AE211" s="2"/>
      <c r="AF211" s="2"/>
      <c r="AG211" s="2"/>
    </row>
    <row r="212" spans="1:33" s="1" customFormat="1">
      <c r="A212" s="46"/>
      <c r="M212" s="254"/>
      <c r="N212" s="254"/>
      <c r="O212" s="254"/>
      <c r="R212" s="254"/>
      <c r="W212" s="2"/>
      <c r="X212" s="2"/>
      <c r="Y212" s="2"/>
      <c r="Z212" s="2"/>
      <c r="AA212" s="2"/>
      <c r="AB212" s="2"/>
      <c r="AC212" s="2"/>
      <c r="AD212" s="2"/>
      <c r="AE212" s="2"/>
      <c r="AF212" s="2"/>
      <c r="AG212" s="2"/>
    </row>
    <row r="213" spans="1:33" s="1" customFormat="1">
      <c r="A213" s="46"/>
      <c r="M213" s="254"/>
      <c r="N213" s="254"/>
      <c r="O213" s="254"/>
      <c r="R213" s="254"/>
      <c r="W213" s="2"/>
      <c r="X213" s="2"/>
      <c r="Y213" s="2"/>
      <c r="Z213" s="2"/>
      <c r="AA213" s="2"/>
      <c r="AB213" s="2"/>
      <c r="AC213" s="2"/>
      <c r="AD213" s="2"/>
      <c r="AE213" s="2"/>
      <c r="AF213" s="2"/>
      <c r="AG213" s="2"/>
    </row>
    <row r="214" spans="1:33" s="1" customFormat="1">
      <c r="A214" s="46"/>
      <c r="M214" s="254"/>
      <c r="N214" s="254"/>
      <c r="O214" s="254"/>
      <c r="R214" s="254"/>
      <c r="W214" s="2"/>
      <c r="X214" s="2"/>
      <c r="Y214" s="2"/>
      <c r="Z214" s="2"/>
      <c r="AA214" s="2"/>
      <c r="AB214" s="2"/>
      <c r="AC214" s="2"/>
      <c r="AD214" s="2"/>
      <c r="AE214" s="2"/>
      <c r="AF214" s="2"/>
      <c r="AG214" s="2"/>
    </row>
  </sheetData>
  <mergeCells count="2">
    <mergeCell ref="C1:M1"/>
    <mergeCell ref="N1:V1"/>
  </mergeCells>
  <conditionalFormatting sqref="U1:U1048576">
    <cfRule type="containsText" dxfId="551" priority="3" operator="containsText" text="MSH">
      <formula>NOT(ISERROR(SEARCH("MSH",U1)))</formula>
    </cfRule>
  </conditionalFormatting>
  <conditionalFormatting sqref="S1:S1048576">
    <cfRule type="containsText" dxfId="550" priority="1" operator="containsText" text="Current (Electrical Current">
      <formula>NOT(ISERROR(SEARCH("Current (Electrical Current",S1)))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3E4F-222B-413D-ADA2-75B0BBAC8026}">
  <sheetPr codeName="Sheet9">
    <tabColor theme="5" tint="0.39997558519241921"/>
  </sheetPr>
  <dimension ref="A1:BR14"/>
  <sheetViews>
    <sheetView zoomScale="90" zoomScaleNormal="90" workbookViewId="0">
      <selection activeCell="G7" sqref="G7"/>
    </sheetView>
  </sheetViews>
  <sheetFormatPr defaultColWidth="9.140625" defaultRowHeight="15"/>
  <cols>
    <col min="1" max="1" width="9.140625" style="1"/>
    <col min="2" max="2" width="47.140625" style="1" customWidth="1"/>
    <col min="3" max="3" width="26.7109375" style="1" customWidth="1"/>
    <col min="4" max="4" width="30.28515625" style="1" customWidth="1"/>
    <col min="5" max="5" width="29.140625" style="1" customWidth="1"/>
    <col min="6" max="6" width="24.5703125" style="1" customWidth="1"/>
    <col min="7" max="7" width="28" style="1" customWidth="1"/>
    <col min="8" max="8" width="28" style="1" hidden="1" customWidth="1"/>
    <col min="9" max="9" width="28" style="1" customWidth="1"/>
    <col min="10" max="10" width="26.28515625" style="1" customWidth="1"/>
    <col min="11" max="11" width="13.7109375" style="1" customWidth="1"/>
    <col min="12" max="12" width="17.140625" style="1" customWidth="1"/>
    <col min="13" max="13" width="21" style="1" customWidth="1"/>
    <col min="14" max="14" width="20.5703125" style="1" customWidth="1"/>
    <col min="15" max="16" width="9.140625" style="1" customWidth="1"/>
    <col min="17" max="17" width="20.140625" style="1" customWidth="1"/>
    <col min="18" max="18" width="51.5703125" style="1" customWidth="1"/>
    <col min="19" max="19" width="22.28515625" style="1" customWidth="1"/>
    <col min="20" max="21" width="69.28515625" style="1" customWidth="1"/>
    <col min="22" max="22" width="34.5703125" style="1" customWidth="1"/>
    <col min="23" max="16384" width="9.140625" style="1"/>
  </cols>
  <sheetData>
    <row r="1" spans="1:70" ht="30">
      <c r="A1" s="1" t="s">
        <v>6477</v>
      </c>
      <c r="B1" s="838">
        <v>44943</v>
      </c>
    </row>
    <row r="2" spans="1:70" s="83" customFormat="1" ht="105.75" customHeight="1">
      <c r="A2" s="138"/>
      <c r="B2" s="971" t="s">
        <v>5528</v>
      </c>
      <c r="C2" s="971"/>
      <c r="D2" s="971"/>
      <c r="E2" s="971"/>
      <c r="F2" s="971"/>
      <c r="G2" s="971"/>
      <c r="H2" s="976" t="s">
        <v>1</v>
      </c>
      <c r="I2" s="977"/>
      <c r="J2" s="977"/>
      <c r="K2" s="977"/>
      <c r="L2" s="977"/>
      <c r="M2" s="977"/>
      <c r="N2" s="977"/>
      <c r="O2" s="977"/>
      <c r="P2" s="977"/>
      <c r="Q2" s="978"/>
      <c r="R2" s="141" t="s">
        <v>2</v>
      </c>
      <c r="S2" s="972" t="s">
        <v>3</v>
      </c>
      <c r="T2" s="973"/>
      <c r="U2" s="183"/>
      <c r="V2" s="103" t="s">
        <v>346</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1:70" s="770" customFormat="1" ht="72.75" customHeight="1" thickBot="1">
      <c r="A3" s="139" t="s">
        <v>709</v>
      </c>
      <c r="B3" s="140" t="s">
        <v>4</v>
      </c>
      <c r="C3" s="140" t="s">
        <v>5</v>
      </c>
      <c r="D3" s="140" t="s">
        <v>6</v>
      </c>
      <c r="E3" s="140" t="s">
        <v>8</v>
      </c>
      <c r="F3" s="140" t="s">
        <v>733</v>
      </c>
      <c r="G3" s="140" t="s">
        <v>9</v>
      </c>
      <c r="H3" s="283" t="s">
        <v>2403</v>
      </c>
      <c r="I3" s="241" t="s">
        <v>1927</v>
      </c>
      <c r="J3" s="241" t="s">
        <v>2316</v>
      </c>
      <c r="K3" s="242" t="s">
        <v>1926</v>
      </c>
      <c r="L3" s="242" t="s">
        <v>2394</v>
      </c>
      <c r="M3" s="242" t="s">
        <v>2044</v>
      </c>
      <c r="N3" s="242" t="s">
        <v>1552</v>
      </c>
      <c r="O3" s="242" t="s">
        <v>1224</v>
      </c>
      <c r="P3" s="242" t="s">
        <v>1622</v>
      </c>
      <c r="Q3" s="115" t="s">
        <v>6473</v>
      </c>
      <c r="R3" s="142" t="s">
        <v>18</v>
      </c>
      <c r="S3" s="974" t="s">
        <v>21</v>
      </c>
      <c r="T3" s="975"/>
      <c r="U3" s="184"/>
      <c r="V3" s="769"/>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1:70" s="122" customFormat="1" ht="165">
      <c r="A4" s="132">
        <v>1</v>
      </c>
      <c r="B4" s="766" t="s">
        <v>839</v>
      </c>
      <c r="C4" s="767" t="s">
        <v>1163</v>
      </c>
      <c r="D4" s="768" t="s">
        <v>1165</v>
      </c>
      <c r="E4" s="766" t="s">
        <v>1167</v>
      </c>
      <c r="F4" s="766" t="s">
        <v>1171</v>
      </c>
      <c r="G4" s="766" t="s">
        <v>1169</v>
      </c>
      <c r="H4" s="766"/>
      <c r="I4" s="766">
        <v>1</v>
      </c>
      <c r="J4" s="132">
        <v>2</v>
      </c>
      <c r="K4" s="132" t="s">
        <v>6466</v>
      </c>
      <c r="L4" s="132"/>
      <c r="M4" s="132"/>
      <c r="N4" s="132" t="s">
        <v>6475</v>
      </c>
      <c r="O4" s="132" t="s">
        <v>1822</v>
      </c>
      <c r="P4" s="132" t="s">
        <v>6476</v>
      </c>
      <c r="Q4" s="132"/>
      <c r="R4" s="132"/>
      <c r="S4" s="132"/>
      <c r="T4" s="132"/>
      <c r="U4" s="132"/>
      <c r="V4" s="132" t="s">
        <v>5483</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70" ht="75">
      <c r="A5" s="131"/>
      <c r="B5" s="131"/>
      <c r="C5" s="131"/>
      <c r="D5" s="131"/>
      <c r="E5" s="131"/>
      <c r="F5" s="131"/>
      <c r="G5" s="131"/>
      <c r="H5" s="131"/>
      <c r="I5" s="131"/>
      <c r="J5" s="131"/>
      <c r="K5" s="131" t="s">
        <v>6466</v>
      </c>
      <c r="L5" s="131">
        <v>594</v>
      </c>
      <c r="M5" s="131">
        <v>594</v>
      </c>
      <c r="N5" s="131" t="s">
        <v>5923</v>
      </c>
      <c r="O5" s="131" t="s">
        <v>2521</v>
      </c>
      <c r="P5" s="131" t="s">
        <v>6474</v>
      </c>
      <c r="Q5" s="131" t="s">
        <v>6467</v>
      </c>
      <c r="R5" s="131"/>
      <c r="S5" s="131"/>
      <c r="T5" s="131"/>
      <c r="U5" s="131"/>
      <c r="V5" s="131"/>
    </row>
    <row r="6" spans="1:70">
      <c r="A6" s="771"/>
      <c r="B6" s="771"/>
      <c r="C6" s="771"/>
      <c r="D6" s="771"/>
      <c r="E6" s="771"/>
      <c r="F6" s="771"/>
      <c r="G6" s="771"/>
      <c r="H6" s="771"/>
      <c r="I6" s="771"/>
      <c r="J6" s="771"/>
      <c r="K6" s="771"/>
      <c r="L6" s="771"/>
      <c r="M6" s="771"/>
      <c r="N6" s="771"/>
      <c r="O6" s="771"/>
      <c r="P6" s="771"/>
      <c r="Q6" s="771"/>
      <c r="R6" s="771"/>
      <c r="S6" s="771"/>
      <c r="T6" s="771"/>
      <c r="U6" s="771" t="str">
        <f t="shared" ref="U6" si="0">CONCATENATE(S6, " ", T6)</f>
        <v xml:space="preserve"> </v>
      </c>
      <c r="V6" s="771"/>
    </row>
    <row r="7" spans="1:70" s="122" customFormat="1" ht="135">
      <c r="A7" s="132">
        <v>2</v>
      </c>
      <c r="B7" s="132" t="s">
        <v>839</v>
      </c>
      <c r="C7" s="132" t="s">
        <v>1164</v>
      </c>
      <c r="D7" s="132" t="s">
        <v>1166</v>
      </c>
      <c r="E7" s="132" t="s">
        <v>1168</v>
      </c>
      <c r="F7" s="132" t="s">
        <v>1172</v>
      </c>
      <c r="G7" s="132" t="s">
        <v>1170</v>
      </c>
      <c r="H7" s="132"/>
      <c r="I7" s="132">
        <v>5</v>
      </c>
      <c r="J7" s="132">
        <v>4</v>
      </c>
      <c r="K7" s="132" t="s">
        <v>6468</v>
      </c>
      <c r="L7" s="132">
        <v>675</v>
      </c>
      <c r="M7" s="132">
        <v>597</v>
      </c>
      <c r="N7" s="132" t="s">
        <v>2198</v>
      </c>
      <c r="O7" s="132" t="s">
        <v>2523</v>
      </c>
      <c r="P7" s="132" t="s">
        <v>6469</v>
      </c>
      <c r="Q7" s="132" t="s">
        <v>6470</v>
      </c>
      <c r="R7" s="132"/>
      <c r="S7" s="132"/>
      <c r="T7" s="132"/>
      <c r="U7" s="132"/>
      <c r="V7" s="13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70" s="122" customFormat="1" ht="90">
      <c r="A8" s="132"/>
      <c r="B8" s="132"/>
      <c r="C8" s="132"/>
      <c r="D8" s="132"/>
      <c r="E8" s="132"/>
      <c r="F8" s="132"/>
      <c r="G8" s="132"/>
      <c r="H8" s="132"/>
      <c r="I8" s="132"/>
      <c r="J8" s="132"/>
      <c r="K8" s="132"/>
      <c r="L8" s="132"/>
      <c r="M8" s="132">
        <v>569</v>
      </c>
      <c r="N8" s="132" t="s">
        <v>2199</v>
      </c>
      <c r="O8" s="132" t="s">
        <v>2214</v>
      </c>
      <c r="P8" s="132" t="s">
        <v>2223</v>
      </c>
      <c r="Q8" s="132" t="s">
        <v>5365</v>
      </c>
      <c r="R8" s="132"/>
      <c r="S8" s="132"/>
      <c r="T8" s="132"/>
      <c r="U8" s="132"/>
      <c r="V8" s="13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70" s="122" customFormat="1" ht="45">
      <c r="A9" s="132"/>
      <c r="B9" s="132"/>
      <c r="C9" s="132"/>
      <c r="D9" s="132"/>
      <c r="E9" s="132"/>
      <c r="F9" s="132"/>
      <c r="G9" s="132"/>
      <c r="H9" s="132"/>
      <c r="I9" s="132"/>
      <c r="J9" s="132"/>
      <c r="K9" s="132"/>
      <c r="L9" s="132"/>
      <c r="M9" s="805">
        <v>569</v>
      </c>
      <c r="N9" s="805" t="s">
        <v>2202</v>
      </c>
      <c r="O9" s="805" t="s">
        <v>2215</v>
      </c>
      <c r="P9" s="805" t="s">
        <v>2159</v>
      </c>
      <c r="Q9" s="805" t="s">
        <v>5395</v>
      </c>
      <c r="R9" s="805"/>
      <c r="S9" s="805"/>
      <c r="T9" s="805"/>
      <c r="U9" s="805"/>
      <c r="V9" s="13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70" ht="90">
      <c r="A10" s="131"/>
      <c r="B10" s="131"/>
      <c r="C10" s="131"/>
      <c r="D10" s="131"/>
      <c r="E10" s="131"/>
      <c r="F10" s="131"/>
      <c r="G10" s="131"/>
      <c r="H10" s="131"/>
      <c r="I10" s="131"/>
      <c r="J10" s="131"/>
      <c r="K10" s="131"/>
      <c r="L10" s="131"/>
      <c r="M10" s="131">
        <v>569</v>
      </c>
      <c r="N10" s="131" t="s">
        <v>2200</v>
      </c>
      <c r="O10" s="131" t="s">
        <v>2755</v>
      </c>
      <c r="P10" s="131" t="s">
        <v>6471</v>
      </c>
      <c r="Q10" s="131" t="s">
        <v>5369</v>
      </c>
      <c r="R10" s="131"/>
      <c r="S10" s="131"/>
      <c r="T10" s="131"/>
      <c r="U10" s="131"/>
      <c r="V10" s="131"/>
    </row>
    <row r="11" spans="1:70" ht="61.5" customHeight="1">
      <c r="A11" s="131"/>
      <c r="B11" s="131"/>
      <c r="C11" s="131"/>
      <c r="D11" s="131"/>
      <c r="E11" s="131"/>
      <c r="F11" s="131"/>
      <c r="G11" s="131"/>
      <c r="H11" s="131"/>
      <c r="I11" s="131"/>
      <c r="J11" s="131"/>
      <c r="K11" s="131"/>
      <c r="L11" s="131"/>
      <c r="M11" s="131">
        <v>569</v>
      </c>
      <c r="N11" s="131" t="s">
        <v>2201</v>
      </c>
      <c r="O11" s="131" t="s">
        <v>2756</v>
      </c>
      <c r="P11" s="131" t="s">
        <v>6472</v>
      </c>
      <c r="Q11" s="131" t="s">
        <v>5361</v>
      </c>
      <c r="R11" s="131"/>
      <c r="S11" s="131"/>
      <c r="T11" s="131"/>
      <c r="U11" s="131"/>
      <c r="V11" s="131"/>
    </row>
    <row r="12" spans="1:70">
      <c r="C12" s="549"/>
      <c r="D12" s="549"/>
      <c r="E12" s="549"/>
      <c r="F12" s="549"/>
      <c r="G12" s="549"/>
      <c r="H12" s="549"/>
      <c r="I12" s="549"/>
      <c r="J12" s="549"/>
      <c r="K12" s="549"/>
      <c r="L12" s="549"/>
      <c r="M12" s="549"/>
      <c r="N12" s="549"/>
      <c r="O12" s="549"/>
      <c r="P12" s="549"/>
      <c r="Q12" s="549"/>
      <c r="R12" s="549"/>
      <c r="S12" s="549"/>
      <c r="T12" s="549"/>
      <c r="U12" s="549"/>
      <c r="V12" s="549"/>
    </row>
    <row r="13" spans="1:70">
      <c r="G13" s="46" t="s">
        <v>4022</v>
      </c>
      <c r="H13" s="50">
        <f>SUM(H4:H12)</f>
        <v>0</v>
      </c>
      <c r="I13" s="50">
        <f>SUM(I4:I12)</f>
        <v>6</v>
      </c>
      <c r="J13" s="50">
        <f>SUM(J4:J12)</f>
        <v>6</v>
      </c>
    </row>
    <row r="14" spans="1:70">
      <c r="G14" s="46" t="s">
        <v>4023</v>
      </c>
      <c r="H14" s="50">
        <f>H13/2</f>
        <v>0</v>
      </c>
      <c r="I14" s="50">
        <f>I13/2</f>
        <v>3</v>
      </c>
      <c r="J14" s="50">
        <f>J13/2</f>
        <v>3</v>
      </c>
    </row>
  </sheetData>
  <mergeCells count="4">
    <mergeCell ref="B2:G2"/>
    <mergeCell ref="S2:T2"/>
    <mergeCell ref="S3:T3"/>
    <mergeCell ref="H2:Q2"/>
  </mergeCells>
  <conditionalFormatting sqref="C4">
    <cfRule type="cellIs" dxfId="549" priority="6" operator="equal">
      <formula>"_"</formula>
    </cfRule>
  </conditionalFormatting>
  <conditionalFormatting sqref="P3">
    <cfRule type="containsText" dxfId="548" priority="5" operator="containsText" text="MSH">
      <formula>NOT(ISERROR(SEARCH("MSH",P3)))</formula>
    </cfRule>
  </conditionalFormatting>
  <conditionalFormatting sqref="N3">
    <cfRule type="containsText" dxfId="547" priority="4" operator="containsText" text="Current (Electrical Current">
      <formula>NOT(ISERROR(SEARCH("Current (Electrical Current",N3)))</formula>
    </cfRule>
  </conditionalFormatting>
  <conditionalFormatting sqref="K7:L7 K4 M10:V11 M7:M8">
    <cfRule type="containsText" dxfId="546" priority="3" operator="containsText" text="&gt;&gt;&gt;&gt;&gt; Phrase">
      <formula>NOT(ISERROR(SEARCH("&gt;&gt;&gt;&gt;&gt; Phrase",K4)))</formula>
    </cfRule>
  </conditionalFormatting>
  <conditionalFormatting sqref="K4:Q4">
    <cfRule type="containsText" dxfId="545" priority="2" operator="containsText" text="&gt;&gt;&gt;&gt;&gt; Phrase">
      <formula>NOT(ISERROR(SEARCH("&gt;&gt;&gt;&gt;&gt; Phrase",K4)))</formula>
    </cfRule>
  </conditionalFormatting>
  <conditionalFormatting sqref="R7:V7">
    <cfRule type="containsText" dxfId="544" priority="1" operator="containsText" text="&gt;&gt;&gt;&gt;&gt; Phrase">
      <formula>NOT(ISERROR(SEARCH("&gt;&gt;&gt;&gt;&gt; Phrase",R7)))</formula>
    </cfRule>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9A87-15C3-43FD-A6BE-991D37B22313}">
  <sheetPr>
    <tabColor theme="3" tint="0.59999389629810485"/>
  </sheetPr>
  <dimension ref="A1:BT38"/>
  <sheetViews>
    <sheetView zoomScaleNormal="100" workbookViewId="0">
      <pane ySplit="3" topLeftCell="A4" activePane="bottomLeft" state="frozen"/>
      <selection pane="bottomLeft" activeCell="B1" sqref="B1:D1048576"/>
    </sheetView>
  </sheetViews>
  <sheetFormatPr defaultRowHeight="15"/>
  <cols>
    <col min="2" max="2" width="18.28515625" customWidth="1"/>
    <col min="3" max="3" width="20.7109375" customWidth="1"/>
    <col min="4" max="4" width="18.85546875" customWidth="1"/>
    <col min="5" max="5" width="9.140625" customWidth="1"/>
    <col min="6" max="6" width="18.140625" customWidth="1"/>
    <col min="7" max="7" width="17.5703125" customWidth="1"/>
    <col min="8" max="8" width="45.140625" customWidth="1"/>
    <col min="9" max="9" width="23.7109375" customWidth="1"/>
    <col min="10" max="10" width="33.28515625" customWidth="1"/>
    <col min="11" max="11" width="19.28515625" style="87" customWidth="1"/>
    <col min="12" max="12" width="16.28515625" customWidth="1"/>
    <col min="13" max="13" width="14.42578125" style="87" customWidth="1"/>
    <col min="14" max="14" width="14.28515625" style="839" customWidth="1"/>
    <col min="15" max="15" width="14.28515625" customWidth="1"/>
    <col min="16" max="16" width="19" customWidth="1"/>
    <col min="17" max="18" width="14.28515625" customWidth="1"/>
    <col min="19" max="19" width="25.42578125" customWidth="1"/>
    <col min="20" max="20" width="31.5703125" customWidth="1"/>
    <col min="21" max="21" width="33.7109375" customWidth="1"/>
    <col min="22" max="22" width="18.5703125" customWidth="1"/>
    <col min="23" max="23" width="29" customWidth="1"/>
    <col min="24" max="24" width="33.7109375" customWidth="1"/>
    <col min="26" max="26" width="49.140625" customWidth="1"/>
  </cols>
  <sheetData>
    <row r="1" spans="1:72">
      <c r="A1" t="s">
        <v>6514</v>
      </c>
      <c r="B1" s="694">
        <v>44943</v>
      </c>
    </row>
    <row r="2" spans="1:72" s="46" customFormat="1" ht="35.450000000000003" customHeight="1">
      <c r="A2" s="39"/>
      <c r="B2" s="944" t="s">
        <v>5526</v>
      </c>
      <c r="C2" s="944"/>
      <c r="D2" s="944"/>
      <c r="E2" s="944"/>
      <c r="F2" s="944"/>
      <c r="G2" s="944"/>
      <c r="H2" s="976" t="s">
        <v>1</v>
      </c>
      <c r="I2" s="977"/>
      <c r="J2" s="977"/>
      <c r="K2" s="977"/>
      <c r="L2" s="977"/>
      <c r="M2" s="977"/>
      <c r="N2" s="977"/>
      <c r="O2" s="977"/>
      <c r="P2" s="977"/>
      <c r="Q2" s="977"/>
      <c r="R2" s="977"/>
      <c r="S2" s="978"/>
      <c r="T2" s="45" t="s">
        <v>2</v>
      </c>
      <c r="U2" s="45"/>
      <c r="V2" s="45"/>
      <c r="W2" s="41" t="s">
        <v>3</v>
      </c>
      <c r="X2" s="63" t="s">
        <v>346</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851" t="s">
        <v>6513</v>
      </c>
      <c r="O3" s="851" t="s">
        <v>1552</v>
      </c>
      <c r="P3" s="851" t="s">
        <v>1224</v>
      </c>
      <c r="Q3" s="851" t="s">
        <v>1622</v>
      </c>
      <c r="R3" s="47" t="s">
        <v>6512</v>
      </c>
      <c r="S3" s="47" t="s">
        <v>17</v>
      </c>
      <c r="T3" s="49" t="s">
        <v>18</v>
      </c>
      <c r="U3" s="49" t="s">
        <v>19</v>
      </c>
      <c r="V3" s="49" t="s">
        <v>20</v>
      </c>
      <c r="W3" s="41" t="s">
        <v>21</v>
      </c>
      <c r="X3" s="64"/>
      <c r="Y3" s="2"/>
      <c r="Z3" s="88" t="s">
        <v>521</v>
      </c>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2" customFormat="1" ht="87" customHeight="1">
      <c r="A4" s="83"/>
      <c r="B4" s="83" t="s">
        <v>564</v>
      </c>
      <c r="C4" s="979" t="s">
        <v>737</v>
      </c>
      <c r="D4" s="980"/>
      <c r="E4" s="980"/>
      <c r="F4" s="980"/>
      <c r="G4" s="981"/>
      <c r="H4" s="83" t="s">
        <v>5490</v>
      </c>
      <c r="I4" s="83" t="s">
        <v>741</v>
      </c>
      <c r="J4" s="83" t="s">
        <v>742</v>
      </c>
      <c r="K4" s="86">
        <v>25</v>
      </c>
      <c r="L4" s="83"/>
      <c r="M4" s="83"/>
      <c r="N4" s="849"/>
      <c r="O4" s="83"/>
      <c r="P4" s="83"/>
      <c r="Q4" s="83"/>
      <c r="R4" s="83"/>
      <c r="S4" s="83"/>
      <c r="T4" s="83"/>
      <c r="U4" s="83"/>
      <c r="V4" s="83"/>
      <c r="W4" s="83"/>
      <c r="X4" s="83"/>
      <c r="Z4" s="88"/>
    </row>
    <row r="5" spans="1:72" s="16" customFormat="1" ht="117.75" customHeight="1">
      <c r="A5" s="83">
        <v>5</v>
      </c>
      <c r="B5" s="83" t="s">
        <v>564</v>
      </c>
      <c r="C5" s="83" t="s">
        <v>515</v>
      </c>
      <c r="D5" s="83" t="s">
        <v>507</v>
      </c>
      <c r="E5" s="83"/>
      <c r="F5" s="83" t="s">
        <v>516</v>
      </c>
      <c r="G5" s="83" t="s">
        <v>508</v>
      </c>
      <c r="H5" s="83" t="s">
        <v>5491</v>
      </c>
      <c r="I5" s="83" t="s">
        <v>517</v>
      </c>
      <c r="J5" s="83" t="s">
        <v>517</v>
      </c>
      <c r="K5" s="86">
        <v>8</v>
      </c>
      <c r="L5" s="83" t="s">
        <v>518</v>
      </c>
      <c r="M5" s="86">
        <v>8</v>
      </c>
      <c r="N5" s="849">
        <v>874</v>
      </c>
      <c r="O5" s="83" t="s">
        <v>2220</v>
      </c>
      <c r="P5" s="83" t="s">
        <v>6511</v>
      </c>
      <c r="Q5" s="83" t="s">
        <v>2229</v>
      </c>
      <c r="R5" s="83" t="s">
        <v>5363</v>
      </c>
      <c r="S5" s="83" t="s">
        <v>176</v>
      </c>
      <c r="T5" s="83" t="s">
        <v>519</v>
      </c>
      <c r="U5" s="83" t="s">
        <v>520</v>
      </c>
      <c r="V5" s="83" t="s">
        <v>70</v>
      </c>
      <c r="W5" s="98" t="s">
        <v>522</v>
      </c>
      <c r="X5" s="83"/>
    </row>
    <row r="6" spans="1:72" s="2" customFormat="1" ht="14.25" customHeight="1">
      <c r="A6" s="95"/>
      <c r="B6" s="95"/>
      <c r="C6" s="95"/>
      <c r="D6" s="100"/>
      <c r="E6" s="95"/>
      <c r="F6" s="95"/>
      <c r="G6" s="95"/>
      <c r="H6" s="95"/>
      <c r="I6" s="95"/>
      <c r="J6" s="95"/>
      <c r="K6" s="96"/>
      <c r="L6" s="95"/>
      <c r="M6" s="96"/>
      <c r="N6" s="848"/>
      <c r="O6" s="95"/>
      <c r="P6" s="95"/>
      <c r="Q6" s="95"/>
      <c r="R6" s="95"/>
      <c r="S6" s="95"/>
      <c r="T6" s="95"/>
      <c r="U6" s="95"/>
      <c r="V6" s="95"/>
      <c r="W6" s="101"/>
      <c r="X6" s="95"/>
    </row>
    <row r="7" spans="1:72" s="2" customFormat="1" ht="158.25" customHeight="1">
      <c r="A7" s="83">
        <v>5</v>
      </c>
      <c r="B7" s="83" t="s">
        <v>564</v>
      </c>
      <c r="C7" s="83" t="s">
        <v>523</v>
      </c>
      <c r="D7" s="99" t="s">
        <v>510</v>
      </c>
      <c r="E7" s="83"/>
      <c r="F7" s="83" t="s">
        <v>524</v>
      </c>
      <c r="G7" s="83" t="s">
        <v>525</v>
      </c>
      <c r="H7" s="83" t="s">
        <v>5492</v>
      </c>
      <c r="I7" s="83" t="s">
        <v>565</v>
      </c>
      <c r="J7" s="83" t="s">
        <v>526</v>
      </c>
      <c r="K7" s="86">
        <v>5</v>
      </c>
      <c r="L7" s="83" t="s">
        <v>527</v>
      </c>
      <c r="M7" s="86">
        <v>5</v>
      </c>
      <c r="N7" s="849">
        <v>1000</v>
      </c>
      <c r="O7" s="83" t="s">
        <v>2499</v>
      </c>
      <c r="P7" s="83" t="s">
        <v>2500</v>
      </c>
      <c r="Q7" s="83" t="s">
        <v>5364</v>
      </c>
      <c r="R7" s="83" t="s">
        <v>5388</v>
      </c>
      <c r="S7" s="83" t="s">
        <v>372</v>
      </c>
      <c r="T7" s="83" t="s">
        <v>528</v>
      </c>
      <c r="U7" s="83" t="s">
        <v>529</v>
      </c>
      <c r="V7" s="83" t="s">
        <v>151</v>
      </c>
      <c r="W7" s="46" t="s">
        <v>673</v>
      </c>
      <c r="X7" s="83"/>
    </row>
    <row r="8" spans="1:72" s="2" customFormat="1" ht="14.25" customHeight="1">
      <c r="A8" s="95"/>
      <c r="B8" s="95"/>
      <c r="C8" s="95"/>
      <c r="D8" s="100"/>
      <c r="E8" s="95"/>
      <c r="F8" s="95"/>
      <c r="G8" s="95"/>
      <c r="H8" s="95"/>
      <c r="I8" s="95"/>
      <c r="J8" s="95"/>
      <c r="K8" s="96"/>
      <c r="L8" s="95"/>
      <c r="M8" s="96"/>
      <c r="N8" s="848"/>
      <c r="O8" s="95"/>
      <c r="P8" s="95"/>
      <c r="Q8" s="95"/>
      <c r="R8" s="95"/>
      <c r="S8" s="95"/>
      <c r="T8" s="95"/>
      <c r="U8" s="95"/>
      <c r="V8" s="95"/>
      <c r="W8" s="101"/>
      <c r="X8" s="95"/>
    </row>
    <row r="9" spans="1:72" s="2" customFormat="1" ht="82.5" customHeight="1">
      <c r="A9" s="83">
        <v>5</v>
      </c>
      <c r="B9" s="83" t="s">
        <v>564</v>
      </c>
      <c r="C9" s="83" t="s">
        <v>509</v>
      </c>
      <c r="D9" s="83" t="s">
        <v>511</v>
      </c>
      <c r="E9" s="83"/>
      <c r="F9" s="99" t="s">
        <v>512</v>
      </c>
      <c r="G9" s="99" t="s">
        <v>508</v>
      </c>
      <c r="H9" s="83" t="s">
        <v>5493</v>
      </c>
      <c r="I9" s="83" t="s">
        <v>566</v>
      </c>
      <c r="J9" s="83" t="s">
        <v>530</v>
      </c>
      <c r="K9" s="86">
        <v>8</v>
      </c>
      <c r="L9" s="83" t="s">
        <v>531</v>
      </c>
      <c r="M9" s="86">
        <v>5</v>
      </c>
      <c r="N9" s="849" t="s">
        <v>6510</v>
      </c>
      <c r="O9" s="83" t="s">
        <v>3343</v>
      </c>
      <c r="P9" s="83" t="s">
        <v>4307</v>
      </c>
      <c r="Q9" s="83" t="s">
        <v>1243</v>
      </c>
      <c r="R9" s="83" t="s">
        <v>5377</v>
      </c>
      <c r="S9" s="83" t="s">
        <v>533</v>
      </c>
      <c r="T9" s="83" t="s">
        <v>532</v>
      </c>
      <c r="U9" s="83" t="s">
        <v>534</v>
      </c>
      <c r="V9" s="83" t="s">
        <v>533</v>
      </c>
      <c r="W9" s="46" t="s">
        <v>535</v>
      </c>
      <c r="X9" s="83" t="s">
        <v>536</v>
      </c>
    </row>
    <row r="10" spans="1:72" s="2" customFormat="1" ht="82.5" customHeight="1">
      <c r="A10" s="83"/>
      <c r="B10" s="83"/>
      <c r="C10" s="83"/>
      <c r="D10" s="83"/>
      <c r="E10" s="83"/>
      <c r="F10" s="99"/>
      <c r="G10" s="99"/>
      <c r="H10" s="83"/>
      <c r="I10" s="83"/>
      <c r="J10" s="83"/>
      <c r="K10" s="86"/>
      <c r="L10" s="83"/>
      <c r="M10" s="86"/>
      <c r="N10" s="849">
        <v>897</v>
      </c>
      <c r="O10" s="83" t="s">
        <v>6509</v>
      </c>
      <c r="P10" s="83" t="s">
        <v>2210</v>
      </c>
      <c r="Q10" s="83" t="s">
        <v>6508</v>
      </c>
      <c r="R10" s="83" t="s">
        <v>5377</v>
      </c>
      <c r="S10" s="83"/>
      <c r="T10" s="83"/>
      <c r="U10" s="83"/>
      <c r="V10" s="83"/>
      <c r="W10" s="46"/>
      <c r="X10" s="83"/>
    </row>
    <row r="11" spans="1:72" s="2" customFormat="1" ht="14.25" customHeight="1">
      <c r="A11" s="95"/>
      <c r="B11" s="95"/>
      <c r="C11" s="95"/>
      <c r="D11" s="100"/>
      <c r="E11" s="95"/>
      <c r="F11" s="95"/>
      <c r="G11" s="95"/>
      <c r="H11" s="95"/>
      <c r="I11" s="95"/>
      <c r="J11" s="95"/>
      <c r="K11" s="96"/>
      <c r="L11" s="95"/>
      <c r="M11" s="96"/>
      <c r="N11" s="848"/>
      <c r="O11" s="95"/>
      <c r="P11" s="95"/>
      <c r="Q11" s="95"/>
      <c r="R11" s="95"/>
      <c r="S11" s="95"/>
      <c r="T11" s="95"/>
      <c r="U11" s="95"/>
      <c r="V11" s="95"/>
      <c r="W11" s="101"/>
      <c r="X11" s="95"/>
    </row>
    <row r="12" spans="1:72" ht="76.5" customHeight="1">
      <c r="A12" s="83">
        <v>5</v>
      </c>
      <c r="B12" s="83" t="s">
        <v>564</v>
      </c>
      <c r="C12" s="83" t="s">
        <v>537</v>
      </c>
      <c r="D12" s="83" t="s">
        <v>538</v>
      </c>
      <c r="E12" s="83"/>
      <c r="F12" s="83" t="s">
        <v>539</v>
      </c>
      <c r="G12" s="83" t="s">
        <v>546</v>
      </c>
      <c r="H12" s="83" t="s">
        <v>5494</v>
      </c>
      <c r="I12" s="83" t="s">
        <v>567</v>
      </c>
      <c r="J12" s="83" t="s">
        <v>547</v>
      </c>
      <c r="K12" s="86">
        <v>7</v>
      </c>
      <c r="L12" s="83" t="s">
        <v>549</v>
      </c>
      <c r="M12" s="86">
        <v>7</v>
      </c>
      <c r="N12" s="849">
        <v>827</v>
      </c>
      <c r="O12" s="83" t="s">
        <v>4333</v>
      </c>
      <c r="P12" s="83" t="s">
        <v>6507</v>
      </c>
      <c r="Q12" s="83" t="s">
        <v>6506</v>
      </c>
      <c r="R12" s="83" t="s">
        <v>6505</v>
      </c>
      <c r="S12" s="83" t="s">
        <v>550</v>
      </c>
      <c r="T12" s="83" t="s">
        <v>551</v>
      </c>
      <c r="U12" s="83" t="s">
        <v>553</v>
      </c>
      <c r="V12" s="83" t="s">
        <v>552</v>
      </c>
      <c r="W12" s="83" t="s">
        <v>554</v>
      </c>
      <c r="X12" s="83" t="s">
        <v>536</v>
      </c>
    </row>
    <row r="13" spans="1:72" ht="76.5" customHeight="1">
      <c r="A13" s="83"/>
      <c r="B13" s="83"/>
      <c r="C13" s="83"/>
      <c r="D13" s="83"/>
      <c r="E13" s="83"/>
      <c r="F13" s="83"/>
      <c r="G13" s="83"/>
      <c r="H13" s="83"/>
      <c r="I13" s="83"/>
      <c r="J13" s="83"/>
      <c r="K13" s="86"/>
      <c r="L13" s="83"/>
      <c r="M13" s="86"/>
      <c r="N13" s="849">
        <v>853</v>
      </c>
      <c r="O13" s="83" t="s">
        <v>4314</v>
      </c>
      <c r="P13" s="83" t="s">
        <v>4313</v>
      </c>
      <c r="Q13" s="83" t="s">
        <v>6504</v>
      </c>
      <c r="R13" s="83" t="s">
        <v>5377</v>
      </c>
      <c r="S13" s="83"/>
      <c r="T13" s="83"/>
      <c r="U13" s="83"/>
      <c r="V13" s="83"/>
      <c r="W13" s="83"/>
      <c r="X13" s="83"/>
    </row>
    <row r="14" spans="1:72" s="2" customFormat="1" ht="14.25" customHeight="1">
      <c r="A14" s="95"/>
      <c r="B14" s="95"/>
      <c r="C14" s="95"/>
      <c r="D14" s="100"/>
      <c r="E14" s="95"/>
      <c r="F14" s="95"/>
      <c r="G14" s="95"/>
      <c r="H14" s="95"/>
      <c r="I14" s="95"/>
      <c r="J14" s="95"/>
      <c r="K14" s="96"/>
      <c r="L14" s="95"/>
      <c r="M14" s="96"/>
      <c r="N14" s="848"/>
      <c r="O14" s="95"/>
      <c r="P14" s="95"/>
      <c r="Q14" s="95"/>
      <c r="R14" s="95"/>
      <c r="S14" s="95"/>
      <c r="T14" s="95"/>
      <c r="U14" s="95"/>
      <c r="V14" s="95"/>
      <c r="W14" s="101"/>
      <c r="X14" s="95"/>
    </row>
    <row r="15" spans="1:72" ht="98.25" customHeight="1">
      <c r="A15" s="83"/>
      <c r="B15" s="83" t="s">
        <v>564</v>
      </c>
      <c r="C15" s="97" t="s">
        <v>655</v>
      </c>
      <c r="D15" s="99" t="s">
        <v>656</v>
      </c>
      <c r="E15" s="83"/>
      <c r="F15" s="99" t="s">
        <v>657</v>
      </c>
      <c r="G15" s="99" t="s">
        <v>658</v>
      </c>
      <c r="H15" s="83" t="s">
        <v>5486</v>
      </c>
      <c r="I15" s="83" t="s">
        <v>659</v>
      </c>
      <c r="J15" s="83" t="s">
        <v>660</v>
      </c>
      <c r="K15" s="86">
        <v>5</v>
      </c>
      <c r="L15" s="83" t="s">
        <v>663</v>
      </c>
      <c r="M15" s="86">
        <v>4</v>
      </c>
      <c r="N15" s="849">
        <v>1000</v>
      </c>
      <c r="O15" s="83" t="s">
        <v>3167</v>
      </c>
      <c r="P15" s="83" t="s">
        <v>4303</v>
      </c>
      <c r="Q15" s="83" t="s">
        <v>1243</v>
      </c>
      <c r="R15" s="83" t="s">
        <v>6503</v>
      </c>
      <c r="S15" s="83" t="s">
        <v>664</v>
      </c>
      <c r="T15" s="83" t="s">
        <v>665</v>
      </c>
      <c r="U15" s="83" t="s">
        <v>666</v>
      </c>
      <c r="V15" s="83" t="s">
        <v>321</v>
      </c>
      <c r="W15" s="46" t="s">
        <v>667</v>
      </c>
      <c r="X15" s="83"/>
    </row>
    <row r="16" spans="1:72" s="2" customFormat="1" ht="14.25" customHeight="1">
      <c r="A16" s="95"/>
      <c r="B16" s="95"/>
      <c r="C16" s="95"/>
      <c r="D16" s="100"/>
      <c r="E16" s="95"/>
      <c r="F16" s="95"/>
      <c r="G16" s="95"/>
      <c r="H16" s="95"/>
      <c r="I16" s="95"/>
      <c r="J16" s="95"/>
      <c r="K16" s="96"/>
      <c r="L16" s="95"/>
      <c r="M16" s="96"/>
      <c r="N16" s="848"/>
      <c r="O16" s="95"/>
      <c r="P16" s="95"/>
      <c r="Q16" s="95"/>
      <c r="R16" s="95"/>
      <c r="S16" s="95"/>
      <c r="T16" s="95"/>
      <c r="U16" s="95"/>
      <c r="V16" s="95"/>
      <c r="W16" s="101"/>
      <c r="X16" s="95"/>
    </row>
    <row r="17" spans="1:24" ht="146.25" customHeight="1">
      <c r="A17" s="83">
        <v>5</v>
      </c>
      <c r="B17" s="83" t="s">
        <v>564</v>
      </c>
      <c r="C17" s="83" t="s">
        <v>630</v>
      </c>
      <c r="D17" s="83" t="s">
        <v>621</v>
      </c>
      <c r="E17" s="83"/>
      <c r="F17" s="83" t="s">
        <v>629</v>
      </c>
      <c r="G17" s="83" t="s">
        <v>622</v>
      </c>
      <c r="H17" s="83" t="s">
        <v>5495</v>
      </c>
      <c r="I17" s="83" t="s">
        <v>631</v>
      </c>
      <c r="J17" s="83" t="s">
        <v>632</v>
      </c>
      <c r="K17" s="86">
        <v>6</v>
      </c>
      <c r="L17" s="83" t="s">
        <v>636</v>
      </c>
      <c r="M17" s="86">
        <v>6</v>
      </c>
      <c r="N17" s="849" t="s">
        <v>6502</v>
      </c>
      <c r="O17" s="83" t="s">
        <v>3329</v>
      </c>
      <c r="P17" s="83" t="s">
        <v>6501</v>
      </c>
      <c r="Q17" s="83" t="s">
        <v>6500</v>
      </c>
      <c r="R17" s="83" t="s">
        <v>6499</v>
      </c>
      <c r="S17" s="83" t="s">
        <v>637</v>
      </c>
      <c r="T17" s="83" t="s">
        <v>638</v>
      </c>
      <c r="U17" s="83" t="s">
        <v>640</v>
      </c>
      <c r="V17" s="83" t="s">
        <v>639</v>
      </c>
      <c r="W17" s="83" t="s">
        <v>641</v>
      </c>
      <c r="X17" s="83" t="s">
        <v>642</v>
      </c>
    </row>
    <row r="18" spans="1:24" ht="146.25" customHeight="1">
      <c r="A18" s="83"/>
      <c r="B18" s="83"/>
      <c r="C18" s="83"/>
      <c r="D18" s="83"/>
      <c r="E18" s="83"/>
      <c r="F18" s="83"/>
      <c r="G18" s="83"/>
      <c r="H18" s="83"/>
      <c r="I18" s="83"/>
      <c r="J18" s="83"/>
      <c r="K18" s="86"/>
      <c r="L18" s="83"/>
      <c r="M18" s="86"/>
      <c r="N18" s="849">
        <v>1000</v>
      </c>
      <c r="O18" s="83" t="s">
        <v>6498</v>
      </c>
      <c r="P18" s="83" t="s">
        <v>6497</v>
      </c>
      <c r="Q18" s="83" t="s">
        <v>6496</v>
      </c>
      <c r="R18" s="83" t="s">
        <v>5369</v>
      </c>
      <c r="S18" s="83"/>
      <c r="T18" s="83"/>
      <c r="U18" s="83"/>
      <c r="V18" s="83"/>
      <c r="W18" s="83"/>
      <c r="X18" s="83"/>
    </row>
    <row r="19" spans="1:24" s="439" customFormat="1" ht="146.25" customHeight="1">
      <c r="A19" s="558"/>
      <c r="B19" s="558"/>
      <c r="C19" s="558"/>
      <c r="D19" s="558"/>
      <c r="E19" s="558"/>
      <c r="F19" s="558"/>
      <c r="G19" s="558"/>
      <c r="H19" s="558"/>
      <c r="I19" s="558"/>
      <c r="J19" s="558"/>
      <c r="K19" s="850"/>
      <c r="L19" s="558"/>
      <c r="M19" s="850"/>
      <c r="N19" s="849">
        <v>1000</v>
      </c>
      <c r="O19" s="558" t="s">
        <v>3235</v>
      </c>
      <c r="P19" s="558" t="s">
        <v>4499</v>
      </c>
      <c r="Q19" s="558" t="s">
        <v>6495</v>
      </c>
      <c r="R19" s="558" t="s">
        <v>5393</v>
      </c>
      <c r="S19" s="558"/>
      <c r="T19" s="558"/>
      <c r="U19" s="558"/>
      <c r="V19" s="558"/>
      <c r="W19" s="558"/>
      <c r="X19" s="558"/>
    </row>
    <row r="20" spans="1:24" s="2" customFormat="1" ht="14.25" customHeight="1">
      <c r="A20" s="95"/>
      <c r="B20" s="95"/>
      <c r="C20" s="95"/>
      <c r="D20" s="100"/>
      <c r="E20" s="95"/>
      <c r="F20" s="95"/>
      <c r="G20" s="95"/>
      <c r="H20" s="95"/>
      <c r="I20" s="95"/>
      <c r="J20" s="95"/>
      <c r="K20" s="96"/>
      <c r="L20" s="95"/>
      <c r="M20" s="96"/>
      <c r="N20" s="848"/>
      <c r="O20" s="95"/>
      <c r="P20" s="95"/>
      <c r="Q20" s="95"/>
      <c r="R20" s="95"/>
      <c r="S20" s="95"/>
      <c r="T20" s="95"/>
      <c r="U20" s="95"/>
      <c r="V20" s="95"/>
      <c r="W20" s="101"/>
      <c r="X20" s="95"/>
    </row>
    <row r="21" spans="1:24" ht="163.5" customHeight="1">
      <c r="A21" s="83">
        <v>5</v>
      </c>
      <c r="B21" s="83" t="s">
        <v>564</v>
      </c>
      <c r="C21" s="83" t="s">
        <v>623</v>
      </c>
      <c r="D21" s="83" t="s">
        <v>624</v>
      </c>
      <c r="E21" s="83"/>
      <c r="F21" s="83" t="s">
        <v>625</v>
      </c>
      <c r="G21" s="83" t="s">
        <v>622</v>
      </c>
      <c r="H21" s="83" t="s">
        <v>5487</v>
      </c>
      <c r="I21" s="83" t="s">
        <v>643</v>
      </c>
      <c r="J21" s="83" t="s">
        <v>644</v>
      </c>
      <c r="K21" s="86">
        <v>6</v>
      </c>
      <c r="L21" s="83" t="s">
        <v>645</v>
      </c>
      <c r="M21" s="86">
        <v>5</v>
      </c>
      <c r="N21" s="847">
        <v>1000</v>
      </c>
      <c r="O21" s="83" t="s">
        <v>2145</v>
      </c>
      <c r="P21" s="83" t="s">
        <v>2675</v>
      </c>
      <c r="Q21" s="83" t="s">
        <v>6494</v>
      </c>
      <c r="R21" s="83" t="s">
        <v>5361</v>
      </c>
      <c r="S21" s="83" t="s">
        <v>70</v>
      </c>
      <c r="T21" s="83" t="s">
        <v>646</v>
      </c>
      <c r="U21" s="83" t="s">
        <v>647</v>
      </c>
      <c r="V21" s="83" t="s">
        <v>73</v>
      </c>
      <c r="W21" s="83" t="s">
        <v>648</v>
      </c>
      <c r="X21" s="83"/>
    </row>
    <row r="22" spans="1:24" s="2" customFormat="1" ht="14.25" customHeight="1">
      <c r="A22" s="95"/>
      <c r="B22" s="95"/>
      <c r="C22" s="95"/>
      <c r="D22" s="100"/>
      <c r="E22" s="95"/>
      <c r="F22" s="95"/>
      <c r="G22" s="95"/>
      <c r="H22" s="95"/>
      <c r="I22" s="95"/>
      <c r="J22" s="95"/>
      <c r="K22" s="96"/>
      <c r="L22" s="95"/>
      <c r="M22" s="96"/>
      <c r="N22" s="846"/>
      <c r="O22" s="95"/>
      <c r="P22" s="95"/>
      <c r="Q22" s="95"/>
      <c r="R22" s="95"/>
      <c r="S22" s="95"/>
      <c r="T22" s="95"/>
      <c r="U22" s="95"/>
      <c r="V22" s="95"/>
      <c r="W22" s="101"/>
      <c r="X22" s="95"/>
    </row>
    <row r="23" spans="1:24" ht="175.5" customHeight="1">
      <c r="A23" s="83">
        <v>5</v>
      </c>
      <c r="B23" s="83" t="s">
        <v>564</v>
      </c>
      <c r="C23" s="83" t="s">
        <v>626</v>
      </c>
      <c r="D23" s="83" t="s">
        <v>627</v>
      </c>
      <c r="E23" s="83"/>
      <c r="F23" s="83" t="s">
        <v>628</v>
      </c>
      <c r="G23" s="83" t="s">
        <v>622</v>
      </c>
      <c r="H23" s="83" t="s">
        <v>5488</v>
      </c>
      <c r="I23" s="83" t="s">
        <v>649</v>
      </c>
      <c r="J23" s="83" t="s">
        <v>650</v>
      </c>
      <c r="K23" s="86">
        <v>5</v>
      </c>
      <c r="L23" s="83" t="s">
        <v>651</v>
      </c>
      <c r="M23" s="86">
        <v>3</v>
      </c>
      <c r="N23" s="847">
        <v>1000</v>
      </c>
      <c r="O23" s="83" t="s">
        <v>6493</v>
      </c>
      <c r="P23" s="83" t="s">
        <v>6492</v>
      </c>
      <c r="Q23" s="83" t="s">
        <v>6491</v>
      </c>
      <c r="R23" s="83" t="s">
        <v>5388</v>
      </c>
      <c r="S23" s="83" t="s">
        <v>33</v>
      </c>
      <c r="T23" s="83" t="s">
        <v>652</v>
      </c>
      <c r="U23" s="83" t="s">
        <v>653</v>
      </c>
      <c r="V23" s="83" t="s">
        <v>33</v>
      </c>
      <c r="W23" s="83" t="s">
        <v>654</v>
      </c>
      <c r="X23" s="83"/>
    </row>
    <row r="24" spans="1:24" s="2" customFormat="1" ht="14.25" customHeight="1">
      <c r="A24" s="95"/>
      <c r="B24" s="95"/>
      <c r="C24" s="95"/>
      <c r="D24" s="100"/>
      <c r="E24" s="95"/>
      <c r="F24" s="95"/>
      <c r="G24" s="95"/>
      <c r="H24" s="95"/>
      <c r="I24" s="95"/>
      <c r="J24" s="95"/>
      <c r="K24" s="96"/>
      <c r="L24" s="95"/>
      <c r="M24" s="96"/>
      <c r="N24" s="846"/>
      <c r="O24" s="95"/>
      <c r="P24" s="95"/>
      <c r="Q24" s="95"/>
      <c r="R24" s="95"/>
      <c r="S24" s="95"/>
      <c r="T24" s="95"/>
      <c r="U24" s="95"/>
      <c r="V24" s="95"/>
      <c r="W24" s="101"/>
      <c r="X24" s="95"/>
    </row>
    <row r="25" spans="1:24" ht="100.5" customHeight="1">
      <c r="A25" s="83">
        <v>5</v>
      </c>
      <c r="B25" s="32" t="s">
        <v>564</v>
      </c>
      <c r="C25" s="83" t="s">
        <v>540</v>
      </c>
      <c r="D25" s="83" t="s">
        <v>541</v>
      </c>
      <c r="E25" s="83"/>
      <c r="F25" s="83" t="s">
        <v>555</v>
      </c>
      <c r="G25" s="83" t="s">
        <v>543</v>
      </c>
      <c r="H25" s="83" t="s">
        <v>5496</v>
      </c>
      <c r="I25" s="83" t="s">
        <v>568</v>
      </c>
      <c r="J25" s="83" t="s">
        <v>563</v>
      </c>
      <c r="K25" s="86">
        <v>6</v>
      </c>
      <c r="L25" s="83" t="s">
        <v>559</v>
      </c>
      <c r="M25" s="86">
        <v>5</v>
      </c>
      <c r="N25" s="847">
        <v>804</v>
      </c>
      <c r="O25" s="83" t="s">
        <v>6482</v>
      </c>
      <c r="P25" s="83" t="s">
        <v>4363</v>
      </c>
      <c r="Q25" s="83" t="s">
        <v>6481</v>
      </c>
      <c r="R25" s="83" t="s">
        <v>5377</v>
      </c>
      <c r="S25" s="83" t="s">
        <v>671</v>
      </c>
      <c r="T25" s="83" t="s">
        <v>668</v>
      </c>
      <c r="U25" s="83" t="s">
        <v>669</v>
      </c>
      <c r="V25" s="83" t="s">
        <v>670</v>
      </c>
      <c r="W25" s="83" t="s">
        <v>672</v>
      </c>
      <c r="X25" s="83"/>
    </row>
    <row r="26" spans="1:24" ht="83.25" customHeight="1">
      <c r="A26" s="83">
        <v>5</v>
      </c>
      <c r="B26" s="32" t="s">
        <v>570</v>
      </c>
      <c r="C26" s="83" t="s">
        <v>540</v>
      </c>
      <c r="D26" s="83" t="s">
        <v>541</v>
      </c>
      <c r="E26" s="83"/>
      <c r="F26" s="83" t="s">
        <v>571</v>
      </c>
      <c r="G26" s="83" t="s">
        <v>543</v>
      </c>
      <c r="H26" s="83" t="s">
        <v>5484</v>
      </c>
      <c r="I26" s="83" t="s">
        <v>572</v>
      </c>
      <c r="J26" s="83" t="s">
        <v>573</v>
      </c>
      <c r="K26" s="86">
        <v>2</v>
      </c>
      <c r="L26" s="83" t="s">
        <v>574</v>
      </c>
      <c r="M26" s="86">
        <v>2</v>
      </c>
      <c r="N26" s="847">
        <v>804</v>
      </c>
      <c r="O26" s="83" t="s">
        <v>6482</v>
      </c>
      <c r="P26" s="83" t="s">
        <v>4363</v>
      </c>
      <c r="Q26" s="83" t="s">
        <v>6481</v>
      </c>
      <c r="R26" s="83" t="s">
        <v>5377</v>
      </c>
      <c r="S26" s="83" t="s">
        <v>576</v>
      </c>
      <c r="T26" s="83" t="s">
        <v>575</v>
      </c>
      <c r="U26" s="83" t="s">
        <v>602</v>
      </c>
      <c r="V26" s="83" t="s">
        <v>576</v>
      </c>
      <c r="W26" s="83" t="s">
        <v>577</v>
      </c>
      <c r="X26" s="83" t="s">
        <v>607</v>
      </c>
    </row>
    <row r="27" spans="1:24" ht="59.25" customHeight="1">
      <c r="A27" s="83">
        <v>5</v>
      </c>
      <c r="B27" s="32" t="s">
        <v>578</v>
      </c>
      <c r="C27" s="83" t="s">
        <v>579</v>
      </c>
      <c r="D27" s="83" t="s">
        <v>541</v>
      </c>
      <c r="E27" s="83"/>
      <c r="F27" s="83" t="s">
        <v>571</v>
      </c>
      <c r="G27" s="83" t="s">
        <v>580</v>
      </c>
      <c r="H27" s="83" t="s">
        <v>5485</v>
      </c>
      <c r="I27" s="83" t="s">
        <v>581</v>
      </c>
      <c r="J27" s="83" t="s">
        <v>582</v>
      </c>
      <c r="K27" s="86">
        <v>2</v>
      </c>
      <c r="L27" s="83" t="s">
        <v>583</v>
      </c>
      <c r="M27" s="86">
        <v>2</v>
      </c>
      <c r="N27" s="847">
        <v>1000</v>
      </c>
      <c r="O27" s="83" t="s">
        <v>6490</v>
      </c>
      <c r="P27" s="83" t="s">
        <v>6489</v>
      </c>
      <c r="Q27" s="83" t="s">
        <v>6488</v>
      </c>
      <c r="R27" s="83" t="s">
        <v>5363</v>
      </c>
      <c r="S27" s="83" t="s">
        <v>584</v>
      </c>
      <c r="T27" s="83" t="s">
        <v>585</v>
      </c>
      <c r="U27" s="83" t="s">
        <v>585</v>
      </c>
      <c r="V27" s="83" t="s">
        <v>585</v>
      </c>
      <c r="W27" s="83" t="s">
        <v>586</v>
      </c>
      <c r="X27" s="83" t="s">
        <v>608</v>
      </c>
    </row>
    <row r="28" spans="1:24" ht="83.25" customHeight="1">
      <c r="A28" s="83">
        <v>5</v>
      </c>
      <c r="B28" s="89" t="s">
        <v>587</v>
      </c>
      <c r="C28" s="89" t="s">
        <v>588</v>
      </c>
      <c r="D28" s="89" t="s">
        <v>541</v>
      </c>
      <c r="E28" s="89"/>
      <c r="F28" s="89" t="s">
        <v>589</v>
      </c>
      <c r="G28" s="89" t="s">
        <v>596</v>
      </c>
      <c r="H28" s="89" t="s">
        <v>5489</v>
      </c>
      <c r="I28" s="89" t="s">
        <v>597</v>
      </c>
      <c r="J28" s="89" t="s">
        <v>598</v>
      </c>
      <c r="K28" s="90">
        <v>5</v>
      </c>
      <c r="L28" s="89" t="s">
        <v>599</v>
      </c>
      <c r="M28" s="90">
        <v>3</v>
      </c>
      <c r="N28" s="844">
        <v>1000</v>
      </c>
      <c r="O28" s="89" t="s">
        <v>4393</v>
      </c>
      <c r="P28" s="89" t="s">
        <v>4392</v>
      </c>
      <c r="Q28" s="89" t="s">
        <v>6487</v>
      </c>
      <c r="R28" s="89" t="s">
        <v>5377</v>
      </c>
      <c r="S28" s="89" t="s">
        <v>600</v>
      </c>
      <c r="T28" s="89" t="s">
        <v>601</v>
      </c>
      <c r="U28" s="89" t="s">
        <v>605</v>
      </c>
      <c r="V28" s="89" t="s">
        <v>603</v>
      </c>
      <c r="W28" s="89" t="s">
        <v>606</v>
      </c>
      <c r="X28" s="89" t="s">
        <v>609</v>
      </c>
    </row>
    <row r="29" spans="1:24" ht="83.25" customHeight="1">
      <c r="A29" s="83"/>
      <c r="B29" s="89"/>
      <c r="C29" s="89"/>
      <c r="D29" s="89"/>
      <c r="E29" s="89"/>
      <c r="F29" s="89"/>
      <c r="G29" s="89"/>
      <c r="H29" s="89"/>
      <c r="I29" s="89"/>
      <c r="J29" s="89"/>
      <c r="K29" s="90"/>
      <c r="L29" s="89"/>
      <c r="M29" s="90"/>
      <c r="N29" s="844" t="s">
        <v>6486</v>
      </c>
      <c r="O29" s="89"/>
      <c r="P29" s="89" t="s">
        <v>6485</v>
      </c>
      <c r="Q29" s="89"/>
      <c r="R29" s="89"/>
      <c r="S29" s="89"/>
      <c r="T29" s="89"/>
      <c r="U29" s="89"/>
      <c r="V29" s="89"/>
      <c r="W29" s="89"/>
      <c r="X29" s="89"/>
    </row>
    <row r="30" spans="1:24" ht="83.25" customHeight="1">
      <c r="A30" s="83"/>
      <c r="B30" s="89"/>
      <c r="C30" s="89"/>
      <c r="D30" s="89"/>
      <c r="E30" s="89"/>
      <c r="F30" s="89"/>
      <c r="G30" s="89"/>
      <c r="H30" s="89"/>
      <c r="I30" s="89"/>
      <c r="J30" s="89"/>
      <c r="K30" s="90"/>
      <c r="L30" s="89"/>
      <c r="M30" s="90"/>
      <c r="N30" s="844" t="s">
        <v>6484</v>
      </c>
      <c r="O30" s="89" t="s">
        <v>6482</v>
      </c>
      <c r="P30" s="89" t="s">
        <v>4363</v>
      </c>
      <c r="Q30" s="89" t="s">
        <v>6481</v>
      </c>
      <c r="R30" s="89" t="s">
        <v>5377</v>
      </c>
      <c r="S30" s="89"/>
      <c r="T30" s="89"/>
      <c r="U30" s="89"/>
      <c r="V30" s="89"/>
      <c r="W30" s="89"/>
      <c r="X30" s="89"/>
    </row>
    <row r="31" spans="1:24" ht="83.25" customHeight="1">
      <c r="A31" s="83"/>
      <c r="B31" s="89"/>
      <c r="C31" s="89"/>
      <c r="D31" s="89"/>
      <c r="E31" s="89"/>
      <c r="F31" s="89"/>
      <c r="G31" s="89"/>
      <c r="H31" s="89"/>
      <c r="I31" s="89"/>
      <c r="J31" s="89"/>
      <c r="K31" s="90"/>
      <c r="L31" s="89"/>
      <c r="M31" s="90"/>
      <c r="N31" s="844">
        <v>861</v>
      </c>
      <c r="O31" s="89" t="s">
        <v>1484</v>
      </c>
      <c r="P31" s="89" t="s">
        <v>1485</v>
      </c>
      <c r="Q31" s="89" t="s">
        <v>6483</v>
      </c>
      <c r="R31" s="89" t="s">
        <v>5361</v>
      </c>
      <c r="S31" s="89"/>
      <c r="T31" s="89"/>
      <c r="U31" s="89"/>
      <c r="V31" s="89"/>
      <c r="W31" s="89"/>
      <c r="X31" s="89"/>
    </row>
    <row r="32" spans="1:24" ht="62.25" customHeight="1">
      <c r="A32" s="83">
        <v>5</v>
      </c>
      <c r="B32" s="91" t="s">
        <v>564</v>
      </c>
      <c r="C32" s="91" t="s">
        <v>540</v>
      </c>
      <c r="D32" s="91" t="s">
        <v>541</v>
      </c>
      <c r="E32" s="91"/>
      <c r="F32" s="91" t="s">
        <v>555</v>
      </c>
      <c r="G32" s="91" t="s">
        <v>543</v>
      </c>
      <c r="H32" s="91" t="s">
        <v>604</v>
      </c>
      <c r="I32" s="91" t="s">
        <v>604</v>
      </c>
      <c r="J32" s="91" t="s">
        <v>592</v>
      </c>
      <c r="K32" s="92">
        <v>2</v>
      </c>
      <c r="L32" s="91" t="s">
        <v>593</v>
      </c>
      <c r="M32" s="91">
        <v>2</v>
      </c>
      <c r="N32" s="91">
        <v>861</v>
      </c>
      <c r="O32" s="91" t="s">
        <v>1484</v>
      </c>
      <c r="P32" s="91" t="s">
        <v>1485</v>
      </c>
      <c r="Q32" s="91" t="s">
        <v>6483</v>
      </c>
      <c r="R32" s="91" t="s">
        <v>5361</v>
      </c>
      <c r="S32" s="91" t="s">
        <v>593</v>
      </c>
      <c r="T32" s="91" t="s">
        <v>590</v>
      </c>
      <c r="U32" s="91" t="s">
        <v>594</v>
      </c>
      <c r="V32" s="91" t="s">
        <v>591</v>
      </c>
      <c r="W32" s="102" t="s">
        <v>595</v>
      </c>
      <c r="X32" s="91" t="s">
        <v>611</v>
      </c>
    </row>
    <row r="33" spans="1:24" ht="62.25" customHeight="1">
      <c r="A33" s="83"/>
      <c r="B33" s="91"/>
      <c r="C33" s="91"/>
      <c r="D33" s="91"/>
      <c r="E33" s="91"/>
      <c r="F33" s="91"/>
      <c r="G33" s="91"/>
      <c r="H33" s="91"/>
      <c r="I33" s="91"/>
      <c r="J33" s="91"/>
      <c r="K33" s="92"/>
      <c r="L33" s="91"/>
      <c r="M33" s="91"/>
      <c r="N33" s="91">
        <v>804</v>
      </c>
      <c r="O33" s="91" t="s">
        <v>6482</v>
      </c>
      <c r="P33" s="91" t="s">
        <v>4363</v>
      </c>
      <c r="Q33" s="91" t="s">
        <v>6481</v>
      </c>
      <c r="R33" s="91" t="s">
        <v>5377</v>
      </c>
      <c r="S33" s="91"/>
      <c r="T33" s="91"/>
      <c r="U33" s="91"/>
      <c r="V33" s="91"/>
      <c r="W33" s="102"/>
      <c r="X33" s="91"/>
    </row>
    <row r="34" spans="1:24" s="2" customFormat="1" ht="14.25" customHeight="1">
      <c r="A34" s="95"/>
      <c r="B34" s="95"/>
      <c r="C34" s="95"/>
      <c r="D34" s="100"/>
      <c r="E34" s="95"/>
      <c r="F34" s="95"/>
      <c r="G34" s="95"/>
      <c r="H34" s="95"/>
      <c r="I34" s="95"/>
      <c r="J34" s="95"/>
      <c r="K34" s="96"/>
      <c r="L34" s="95"/>
      <c r="M34" s="96"/>
      <c r="N34" s="846"/>
      <c r="O34" s="95"/>
      <c r="P34" s="95"/>
      <c r="Q34" s="95"/>
      <c r="R34" s="95"/>
      <c r="S34" s="95"/>
      <c r="T34" s="95"/>
      <c r="U34" s="95"/>
      <c r="V34" s="95"/>
      <c r="W34" s="101"/>
      <c r="X34" s="95"/>
    </row>
    <row r="35" spans="1:24" ht="153" customHeight="1">
      <c r="A35" s="89">
        <v>5</v>
      </c>
      <c r="B35" s="89" t="s">
        <v>587</v>
      </c>
      <c r="C35" s="89" t="s">
        <v>544</v>
      </c>
      <c r="D35" s="89" t="s">
        <v>545</v>
      </c>
      <c r="E35" s="89"/>
      <c r="F35" s="89" t="s">
        <v>560</v>
      </c>
      <c r="G35" s="89" t="s">
        <v>543</v>
      </c>
      <c r="H35" s="89" t="s">
        <v>5498</v>
      </c>
      <c r="I35" s="89" t="s">
        <v>612</v>
      </c>
      <c r="J35" s="89" t="s">
        <v>613</v>
      </c>
      <c r="K35" s="90">
        <v>5</v>
      </c>
      <c r="L35" s="89" t="s">
        <v>614</v>
      </c>
      <c r="M35" s="90">
        <v>5</v>
      </c>
      <c r="N35" s="844">
        <v>1000</v>
      </c>
      <c r="O35" s="89" t="s">
        <v>4378</v>
      </c>
      <c r="P35" s="89" t="s">
        <v>6480</v>
      </c>
      <c r="Q35" s="89" t="s">
        <v>6479</v>
      </c>
      <c r="R35" s="89" t="s">
        <v>6478</v>
      </c>
      <c r="S35" s="89" t="s">
        <v>615</v>
      </c>
      <c r="T35" s="89" t="s">
        <v>616</v>
      </c>
      <c r="U35" s="89" t="s">
        <v>618</v>
      </c>
      <c r="V35" s="89" t="s">
        <v>619</v>
      </c>
      <c r="W35" s="89" t="s">
        <v>620</v>
      </c>
      <c r="X35" s="89" t="s">
        <v>617</v>
      </c>
    </row>
    <row r="36" spans="1:24" ht="15.75">
      <c r="A36" s="843"/>
      <c r="B36" s="843"/>
      <c r="C36" s="843"/>
      <c r="D36" s="843"/>
      <c r="E36" s="843"/>
      <c r="F36" s="843"/>
      <c r="G36" s="843"/>
      <c r="H36" s="843"/>
      <c r="I36" s="843"/>
      <c r="J36" s="843"/>
      <c r="K36" s="845"/>
      <c r="L36" s="843"/>
      <c r="M36" s="845"/>
      <c r="N36" s="844">
        <v>1000</v>
      </c>
      <c r="O36" s="843" t="s">
        <v>4376</v>
      </c>
      <c r="P36" s="89" t="s">
        <v>4375</v>
      </c>
      <c r="Q36" s="843" t="s">
        <v>5389</v>
      </c>
      <c r="R36" s="843" t="s">
        <v>5369</v>
      </c>
      <c r="S36" s="843"/>
      <c r="T36" s="843"/>
      <c r="U36" s="843"/>
      <c r="V36" s="843"/>
      <c r="W36" s="843"/>
      <c r="X36" s="843"/>
    </row>
    <row r="37" spans="1:24" ht="144.75" customHeight="1">
      <c r="A37" s="840">
        <v>5</v>
      </c>
      <c r="B37" s="840" t="s">
        <v>564</v>
      </c>
      <c r="C37" s="840" t="s">
        <v>544</v>
      </c>
      <c r="D37" s="840" t="s">
        <v>545</v>
      </c>
      <c r="E37" s="840"/>
      <c r="F37" s="840" t="s">
        <v>560</v>
      </c>
      <c r="G37" s="840" t="s">
        <v>543</v>
      </c>
      <c r="H37" s="840" t="s">
        <v>5497</v>
      </c>
      <c r="I37" s="840" t="s">
        <v>569</v>
      </c>
      <c r="J37" s="840" t="s">
        <v>561</v>
      </c>
      <c r="K37" s="842">
        <v>5</v>
      </c>
      <c r="L37" s="840" t="s">
        <v>562</v>
      </c>
      <c r="M37" s="842">
        <v>5</v>
      </c>
      <c r="N37" s="841">
        <v>1000</v>
      </c>
      <c r="O37" s="840" t="s">
        <v>4378</v>
      </c>
      <c r="P37" s="840" t="s">
        <v>6480</v>
      </c>
      <c r="Q37" s="840" t="s">
        <v>6479</v>
      </c>
      <c r="R37" s="840" t="s">
        <v>6478</v>
      </c>
      <c r="S37" s="840" t="s">
        <v>615</v>
      </c>
      <c r="T37" s="840" t="s">
        <v>616</v>
      </c>
      <c r="U37" s="840" t="s">
        <v>618</v>
      </c>
      <c r="V37" s="840" t="s">
        <v>619</v>
      </c>
      <c r="W37" s="840" t="s">
        <v>620</v>
      </c>
      <c r="X37" s="840" t="s">
        <v>610</v>
      </c>
    </row>
    <row r="38" spans="1:24" ht="144.75" customHeight="1">
      <c r="A38" s="840"/>
      <c r="B38" s="840"/>
      <c r="C38" s="840"/>
      <c r="D38" s="840"/>
      <c r="E38" s="840"/>
      <c r="F38" s="840"/>
      <c r="G38" s="840"/>
      <c r="H38" s="840"/>
      <c r="I38" s="840"/>
      <c r="J38" s="840"/>
      <c r="K38" s="842"/>
      <c r="L38" s="840"/>
      <c r="M38" s="842"/>
      <c r="N38" s="841">
        <v>1000</v>
      </c>
      <c r="O38" s="840" t="s">
        <v>4376</v>
      </c>
      <c r="P38" s="840" t="s">
        <v>4375</v>
      </c>
      <c r="Q38" s="840" t="s">
        <v>5389</v>
      </c>
      <c r="R38" s="840" t="s">
        <v>5369</v>
      </c>
      <c r="S38" s="840"/>
      <c r="T38" s="840"/>
      <c r="U38" s="840"/>
      <c r="V38" s="840"/>
      <c r="W38" s="840"/>
      <c r="X38" s="840"/>
    </row>
  </sheetData>
  <autoFilter ref="C2:C38" xr:uid="{EA9134F7-C206-452F-BCB6-CEE162BCB005}"/>
  <mergeCells count="3">
    <mergeCell ref="B2:G2"/>
    <mergeCell ref="C4:G4"/>
    <mergeCell ref="H2:S2"/>
  </mergeCells>
  <conditionalFormatting sqref="C37:C38">
    <cfRule type="cellIs" dxfId="543" priority="4" operator="equal">
      <formula>"_"</formula>
    </cfRule>
  </conditionalFormatting>
  <conditionalFormatting sqref="B25">
    <cfRule type="cellIs" dxfId="542" priority="3" operator="equal">
      <formula>"_"</formula>
    </cfRule>
  </conditionalFormatting>
  <conditionalFormatting sqref="B32:B33">
    <cfRule type="cellIs" dxfId="541" priority="2" operator="equal">
      <formula>"_"</formula>
    </cfRule>
  </conditionalFormatting>
  <conditionalFormatting sqref="C15">
    <cfRule type="cellIs" dxfId="540" priority="1" operator="equal">
      <formula>"_"</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AFE4-EF66-4202-97BA-8940C4F82B00}">
  <sheetPr>
    <tabColor rgb="FFFF0000"/>
  </sheetPr>
  <dimension ref="A1:C29"/>
  <sheetViews>
    <sheetView workbookViewId="0">
      <selection activeCell="F7" sqref="F7"/>
    </sheetView>
  </sheetViews>
  <sheetFormatPr defaultRowHeight="15"/>
  <cols>
    <col min="2" max="2" width="15.140625" customWidth="1"/>
    <col min="3" max="3" width="27" customWidth="1"/>
  </cols>
  <sheetData>
    <row r="1" spans="1:3">
      <c r="A1" t="s">
        <v>4</v>
      </c>
      <c r="B1" t="s">
        <v>5</v>
      </c>
      <c r="C1" t="s">
        <v>7548</v>
      </c>
    </row>
    <row r="2" spans="1:3" ht="102">
      <c r="A2" s="99" t="s">
        <v>993</v>
      </c>
      <c r="B2" s="884" t="s">
        <v>1928</v>
      </c>
      <c r="C2" s="307" t="s">
        <v>994</v>
      </c>
    </row>
    <row r="3" spans="1:3" ht="76.5">
      <c r="A3" s="99" t="s">
        <v>993</v>
      </c>
      <c r="B3" s="884" t="s">
        <v>991</v>
      </c>
      <c r="C3" s="307" t="s">
        <v>995</v>
      </c>
    </row>
    <row r="4" spans="1:3" ht="63.75">
      <c r="A4" s="99" t="s">
        <v>993</v>
      </c>
      <c r="B4" s="884" t="s">
        <v>3208</v>
      </c>
      <c r="C4" s="307" t="s">
        <v>996</v>
      </c>
    </row>
    <row r="5" spans="1:3" ht="38.25">
      <c r="A5" s="99" t="s">
        <v>993</v>
      </c>
      <c r="B5" s="890" t="s">
        <v>992</v>
      </c>
      <c r="C5" s="891" t="s">
        <v>997</v>
      </c>
    </row>
    <row r="6" spans="1:3" ht="38.25">
      <c r="A6" s="99" t="s">
        <v>838</v>
      </c>
      <c r="B6" s="890" t="s">
        <v>1182</v>
      </c>
      <c r="C6" s="896" t="s">
        <v>1183</v>
      </c>
    </row>
    <row r="7" spans="1:3" ht="38.25">
      <c r="A7" s="99" t="s">
        <v>838</v>
      </c>
      <c r="B7" s="890" t="s">
        <v>1173</v>
      </c>
      <c r="C7" s="891" t="s">
        <v>1174</v>
      </c>
    </row>
    <row r="8" spans="1:3" ht="76.5">
      <c r="A8" s="99" t="s">
        <v>838</v>
      </c>
      <c r="B8" s="890" t="s">
        <v>1184</v>
      </c>
      <c r="C8" s="891" t="s">
        <v>1188</v>
      </c>
    </row>
    <row r="9" spans="1:3" ht="38.25">
      <c r="A9" s="99" t="s">
        <v>838</v>
      </c>
      <c r="B9" s="890" t="s">
        <v>1185</v>
      </c>
      <c r="C9" s="896" t="s">
        <v>1189</v>
      </c>
    </row>
    <row r="10" spans="1:3" ht="38.25">
      <c r="A10" s="99" t="s">
        <v>838</v>
      </c>
      <c r="B10" s="890" t="s">
        <v>1186</v>
      </c>
      <c r="C10" s="896" t="s">
        <v>1190</v>
      </c>
    </row>
    <row r="11" spans="1:3" ht="38.25">
      <c r="A11" s="99" t="s">
        <v>838</v>
      </c>
      <c r="B11" s="890" t="s">
        <v>1187</v>
      </c>
      <c r="C11" s="896" t="s">
        <v>1190</v>
      </c>
    </row>
    <row r="12" spans="1:3" ht="38.25">
      <c r="A12" s="99" t="s">
        <v>837</v>
      </c>
      <c r="B12" s="884" t="s">
        <v>1142</v>
      </c>
      <c r="C12" s="307" t="s">
        <v>1145</v>
      </c>
    </row>
    <row r="13" spans="1:3" ht="51">
      <c r="A13" s="99" t="s">
        <v>837</v>
      </c>
      <c r="B13" s="884" t="s">
        <v>1143</v>
      </c>
      <c r="C13" s="307" t="s">
        <v>1146</v>
      </c>
    </row>
    <row r="14" spans="1:3" ht="89.25">
      <c r="A14" s="99" t="s">
        <v>837</v>
      </c>
      <c r="B14" s="884" t="s">
        <v>1144</v>
      </c>
      <c r="C14" s="307" t="s">
        <v>112</v>
      </c>
    </row>
    <row r="15" spans="1:3" ht="102">
      <c r="A15" s="926" t="s">
        <v>1303</v>
      </c>
      <c r="B15" s="890" t="s">
        <v>2240</v>
      </c>
      <c r="C15" s="890" t="s">
        <v>1304</v>
      </c>
    </row>
    <row r="16" spans="1:3" ht="102">
      <c r="A16" s="926" t="s">
        <v>1303</v>
      </c>
      <c r="B16" s="890" t="s">
        <v>3269</v>
      </c>
      <c r="C16" s="893" t="s">
        <v>1305</v>
      </c>
    </row>
    <row r="17" spans="1:3" ht="38.25">
      <c r="A17" s="99" t="s">
        <v>834</v>
      </c>
      <c r="B17" s="884" t="s">
        <v>675</v>
      </c>
      <c r="C17" s="307" t="s">
        <v>688</v>
      </c>
    </row>
    <row r="18" spans="1:3" ht="38.25">
      <c r="A18" s="99" t="s">
        <v>834</v>
      </c>
      <c r="B18" s="884" t="s">
        <v>676</v>
      </c>
      <c r="C18" s="307" t="s">
        <v>6699</v>
      </c>
    </row>
    <row r="19" spans="1:3" ht="38.25">
      <c r="A19" s="99" t="s">
        <v>834</v>
      </c>
      <c r="B19" s="884" t="s">
        <v>677</v>
      </c>
      <c r="C19" s="307" t="s">
        <v>689</v>
      </c>
    </row>
    <row r="20" spans="1:3" ht="38.25">
      <c r="A20" s="99" t="s">
        <v>834</v>
      </c>
      <c r="B20" s="884" t="s">
        <v>678</v>
      </c>
      <c r="C20" s="307" t="s">
        <v>678</v>
      </c>
    </row>
    <row r="21" spans="1:3" ht="38.25">
      <c r="A21" s="99" t="s">
        <v>834</v>
      </c>
      <c r="B21" s="884" t="s">
        <v>679</v>
      </c>
      <c r="C21" s="307" t="s">
        <v>690</v>
      </c>
    </row>
    <row r="22" spans="1:3" ht="38.25">
      <c r="A22" s="99" t="s">
        <v>834</v>
      </c>
      <c r="B22" s="884" t="s">
        <v>680</v>
      </c>
      <c r="C22" s="307" t="s">
        <v>6711</v>
      </c>
    </row>
    <row r="23" spans="1:3" ht="51">
      <c r="A23" s="99" t="s">
        <v>834</v>
      </c>
      <c r="B23" s="884" t="s">
        <v>681</v>
      </c>
      <c r="C23" s="307" t="s">
        <v>112</v>
      </c>
    </row>
    <row r="24" spans="1:3" ht="51">
      <c r="A24" s="99" t="s">
        <v>834</v>
      </c>
      <c r="B24" s="884" t="s">
        <v>682</v>
      </c>
      <c r="C24" s="307" t="s">
        <v>691</v>
      </c>
    </row>
    <row r="25" spans="1:3" ht="38.25">
      <c r="A25" s="99" t="s">
        <v>834</v>
      </c>
      <c r="B25" s="884" t="s">
        <v>683</v>
      </c>
      <c r="C25" s="307" t="s">
        <v>692</v>
      </c>
    </row>
    <row r="26" spans="1:3" ht="38.25">
      <c r="A26" s="99" t="s">
        <v>834</v>
      </c>
      <c r="B26" s="884" t="s">
        <v>684</v>
      </c>
      <c r="C26" s="307" t="s">
        <v>693</v>
      </c>
    </row>
    <row r="27" spans="1:3" ht="38.25">
      <c r="A27" s="99" t="s">
        <v>834</v>
      </c>
      <c r="B27" s="884" t="s">
        <v>685</v>
      </c>
      <c r="C27" s="307" t="s">
        <v>694</v>
      </c>
    </row>
    <row r="28" spans="1:3" ht="51">
      <c r="A28" s="99" t="s">
        <v>834</v>
      </c>
      <c r="B28" s="884" t="s">
        <v>686</v>
      </c>
      <c r="C28" s="307" t="s">
        <v>695</v>
      </c>
    </row>
    <row r="29" spans="1:3" ht="51">
      <c r="A29" s="99" t="s">
        <v>834</v>
      </c>
      <c r="B29" s="884" t="s">
        <v>687</v>
      </c>
      <c r="C29" s="307" t="s">
        <v>112</v>
      </c>
    </row>
  </sheetData>
  <conditionalFormatting sqref="B2:B4">
    <cfRule type="cellIs" dxfId="655" priority="11" operator="equal">
      <formula>"_"</formula>
    </cfRule>
  </conditionalFormatting>
  <conditionalFormatting sqref="B2:B5">
    <cfRule type="containsText" dxfId="654" priority="10" operator="containsText" text="Concomitant">
      <formula>NOT(ISERROR(SEARCH("Concomitant",B2)))</formula>
    </cfRule>
  </conditionalFormatting>
  <conditionalFormatting sqref="B5">
    <cfRule type="cellIs" dxfId="653" priority="9" operator="equal">
      <formula>"_"</formula>
    </cfRule>
  </conditionalFormatting>
  <conditionalFormatting sqref="B6:B11">
    <cfRule type="cellIs" dxfId="652" priority="8" operator="equal">
      <formula>"_"</formula>
    </cfRule>
  </conditionalFormatting>
  <conditionalFormatting sqref="B6:B11">
    <cfRule type="containsText" dxfId="651" priority="7" operator="containsText" text="Concomitant">
      <formula>NOT(ISERROR(SEARCH("Concomitant",B6)))</formula>
    </cfRule>
  </conditionalFormatting>
  <conditionalFormatting sqref="B12:B14">
    <cfRule type="cellIs" dxfId="650" priority="6" operator="equal">
      <formula>"_"</formula>
    </cfRule>
  </conditionalFormatting>
  <conditionalFormatting sqref="B12:B14">
    <cfRule type="containsText" dxfId="649" priority="5" operator="containsText" text="Concomitant">
      <formula>NOT(ISERROR(SEARCH("Concomitant",B12)))</formula>
    </cfRule>
  </conditionalFormatting>
  <conditionalFormatting sqref="B15:B16">
    <cfRule type="cellIs" dxfId="648" priority="4" operator="equal">
      <formula>"_"</formula>
    </cfRule>
  </conditionalFormatting>
  <conditionalFormatting sqref="B15:B16">
    <cfRule type="containsText" dxfId="647" priority="3" operator="containsText" text="Concomitant">
      <formula>NOT(ISERROR(SEARCH("Concomitant",B15)))</formula>
    </cfRule>
  </conditionalFormatting>
  <conditionalFormatting sqref="B17:B29">
    <cfRule type="cellIs" dxfId="646" priority="2" operator="equal">
      <formula>"_"</formula>
    </cfRule>
  </conditionalFormatting>
  <conditionalFormatting sqref="B17:B29">
    <cfRule type="containsText" dxfId="645" priority="1" operator="containsText" text="Concomitant">
      <formula>NOT(ISERROR(SEARCH("Concomitant",B17)))</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07A5-BBCC-4D85-B520-33A20C173C99}">
  <sheetPr>
    <tabColor theme="5" tint="0.39997558519241921"/>
  </sheetPr>
  <dimension ref="A1:BD115"/>
  <sheetViews>
    <sheetView workbookViewId="0">
      <pane ySplit="2" topLeftCell="A3" activePane="bottomLeft" state="frozen"/>
      <selection pane="bottomLeft" activeCell="N16" sqref="N16"/>
    </sheetView>
  </sheetViews>
  <sheetFormatPr defaultRowHeight="15"/>
  <cols>
    <col min="1" max="4" width="9.140625" style="9"/>
    <col min="5" max="5" width="26.28515625" style="9" customWidth="1"/>
    <col min="6" max="6" width="9.140625" style="9"/>
    <col min="7" max="7" width="16.140625" style="9" customWidth="1"/>
    <col min="8" max="8" width="15.7109375" style="9" customWidth="1"/>
    <col min="9" max="9" width="18.85546875" style="9" customWidth="1"/>
    <col min="10" max="10" width="20.140625" style="9" customWidth="1"/>
    <col min="11" max="11" width="10" style="9" customWidth="1"/>
    <col min="12" max="12" width="31" style="9" customWidth="1"/>
    <col min="13" max="13" width="11.140625" style="9" customWidth="1"/>
    <col min="14" max="14" width="60.28515625" style="9" customWidth="1"/>
    <col min="15" max="15" width="25.140625" style="9" customWidth="1"/>
    <col min="16" max="16" width="28.42578125" style="9" customWidth="1"/>
    <col min="17" max="17" width="9.140625" style="9"/>
  </cols>
  <sheetData>
    <row r="1" spans="1:56" s="2" customFormat="1" ht="68.25" customHeight="1">
      <c r="A1" s="982" t="s">
        <v>6515</v>
      </c>
      <c r="B1" s="983"/>
      <c r="C1" s="983"/>
      <c r="D1" s="983"/>
      <c r="E1" s="983"/>
      <c r="F1" s="984"/>
      <c r="G1" s="985" t="s">
        <v>3915</v>
      </c>
      <c r="H1" s="986"/>
      <c r="I1" s="986"/>
      <c r="J1" s="986"/>
      <c r="K1" s="986"/>
      <c r="L1" s="986"/>
      <c r="M1" s="986"/>
      <c r="N1" s="986"/>
      <c r="O1" s="987"/>
      <c r="P1" s="988" t="s">
        <v>1870</v>
      </c>
      <c r="Q1" s="989"/>
      <c r="R1"/>
      <c r="S1"/>
      <c r="T1"/>
      <c r="U1"/>
      <c r="V1"/>
      <c r="W1"/>
      <c r="X1"/>
      <c r="Y1"/>
      <c r="Z1"/>
      <c r="AA1"/>
      <c r="AB1"/>
      <c r="AC1"/>
      <c r="AD1"/>
      <c r="AE1"/>
      <c r="AF1"/>
      <c r="AG1"/>
      <c r="AH1"/>
      <c r="AI1"/>
      <c r="AJ1"/>
      <c r="AK1"/>
      <c r="AL1"/>
      <c r="AM1"/>
      <c r="AN1"/>
      <c r="AO1"/>
      <c r="AP1"/>
      <c r="AQ1"/>
      <c r="AR1"/>
      <c r="AS1"/>
      <c r="AT1"/>
      <c r="AU1"/>
      <c r="AV1"/>
      <c r="AW1"/>
      <c r="AX1"/>
      <c r="AY1"/>
      <c r="AZ1"/>
      <c r="BA1"/>
      <c r="BB1"/>
      <c r="BC1"/>
      <c r="BD1"/>
    </row>
    <row r="2" spans="1:56" s="2" customFormat="1" ht="45" customHeight="1">
      <c r="A2" s="474" t="s">
        <v>1412</v>
      </c>
      <c r="B2" s="474" t="s">
        <v>2042</v>
      </c>
      <c r="C2" s="474" t="s">
        <v>5</v>
      </c>
      <c r="D2" s="474" t="s">
        <v>6</v>
      </c>
      <c r="E2" s="474" t="s">
        <v>2041</v>
      </c>
      <c r="F2" s="474" t="s">
        <v>9</v>
      </c>
      <c r="G2" s="475" t="s">
        <v>1927</v>
      </c>
      <c r="H2" s="475" t="s">
        <v>2316</v>
      </c>
      <c r="I2" s="476" t="s">
        <v>1926</v>
      </c>
      <c r="J2" s="476" t="s">
        <v>3414</v>
      </c>
      <c r="K2" s="476" t="s">
        <v>2044</v>
      </c>
      <c r="L2" s="476" t="s">
        <v>1552</v>
      </c>
      <c r="M2" s="476" t="s">
        <v>1224</v>
      </c>
      <c r="N2" s="476" t="s">
        <v>1622</v>
      </c>
      <c r="O2" s="476" t="s">
        <v>1925</v>
      </c>
      <c r="P2" s="476" t="s">
        <v>3418</v>
      </c>
      <c r="Q2" s="476"/>
      <c r="R2"/>
      <c r="S2"/>
      <c r="T2"/>
      <c r="U2"/>
      <c r="V2"/>
      <c r="W2"/>
      <c r="X2"/>
      <c r="Y2"/>
      <c r="Z2"/>
      <c r="AA2"/>
      <c r="AB2"/>
      <c r="AC2"/>
      <c r="AD2"/>
      <c r="AE2"/>
      <c r="AF2"/>
      <c r="AG2"/>
      <c r="AH2"/>
      <c r="AI2"/>
      <c r="AJ2"/>
      <c r="AK2"/>
      <c r="AL2"/>
      <c r="AM2"/>
      <c r="AN2"/>
      <c r="AO2"/>
      <c r="AP2"/>
      <c r="AQ2"/>
      <c r="AR2"/>
      <c r="AS2"/>
      <c r="AT2"/>
      <c r="AU2"/>
      <c r="AV2"/>
      <c r="AW2"/>
      <c r="AX2"/>
      <c r="AY2"/>
      <c r="AZ2"/>
      <c r="BA2"/>
      <c r="BB2"/>
      <c r="BC2"/>
      <c r="BD2"/>
    </row>
    <row r="3" spans="1:56" ht="33.75" customHeight="1">
      <c r="A3" s="99">
        <v>1</v>
      </c>
      <c r="B3" s="99" t="s">
        <v>3873</v>
      </c>
      <c r="C3" s="99" t="s">
        <v>3346</v>
      </c>
      <c r="D3" s="99" t="s">
        <v>507</v>
      </c>
      <c r="E3" s="99" t="s">
        <v>4297</v>
      </c>
      <c r="F3" s="99" t="s">
        <v>508</v>
      </c>
      <c r="G3" s="155">
        <v>3</v>
      </c>
      <c r="H3" s="155">
        <v>3</v>
      </c>
      <c r="I3" s="614" t="s">
        <v>4298</v>
      </c>
      <c r="J3" s="614" t="s">
        <v>4299</v>
      </c>
      <c r="K3" s="622">
        <v>660</v>
      </c>
      <c r="L3" s="154" t="s">
        <v>2138</v>
      </c>
      <c r="M3" s="154" t="s">
        <v>1861</v>
      </c>
      <c r="N3" s="154" t="s">
        <v>1954</v>
      </c>
      <c r="O3" s="154" t="s">
        <v>1053</v>
      </c>
      <c r="P3" s="615" t="s">
        <v>3307</v>
      </c>
      <c r="Q3" s="154" t="s">
        <v>3308</v>
      </c>
    </row>
    <row r="4" spans="1:56">
      <c r="A4" s="155"/>
      <c r="B4" s="155"/>
      <c r="C4" s="155"/>
      <c r="D4" s="155"/>
      <c r="E4" s="155"/>
      <c r="F4" s="155"/>
      <c r="G4" s="155"/>
      <c r="H4" s="155"/>
      <c r="I4" s="155"/>
      <c r="J4" s="155"/>
      <c r="K4" s="622">
        <v>791</v>
      </c>
      <c r="L4" s="154" t="s">
        <v>2220</v>
      </c>
      <c r="M4" s="154" t="s">
        <v>2211</v>
      </c>
      <c r="N4" s="154" t="s">
        <v>1372</v>
      </c>
      <c r="O4" s="154" t="s">
        <v>1048</v>
      </c>
      <c r="P4" s="155" t="s">
        <v>2220</v>
      </c>
      <c r="Q4" s="154" t="s">
        <v>3347</v>
      </c>
    </row>
    <row r="5" spans="1:56">
      <c r="A5" s="155"/>
      <c r="B5" s="155"/>
      <c r="C5" s="155"/>
      <c r="D5" s="155"/>
      <c r="E5" s="155"/>
      <c r="F5" s="155"/>
      <c r="G5" s="155"/>
      <c r="H5" s="155"/>
      <c r="I5" s="155"/>
      <c r="J5" s="155"/>
      <c r="K5" s="622">
        <v>641</v>
      </c>
      <c r="L5" s="154" t="s">
        <v>2476</v>
      </c>
      <c r="M5" s="154" t="s">
        <v>1822</v>
      </c>
      <c r="N5" s="154" t="s">
        <v>1942</v>
      </c>
      <c r="O5" s="154" t="s">
        <v>1052</v>
      </c>
      <c r="P5" s="154" t="s">
        <v>1436</v>
      </c>
      <c r="Q5" s="154" t="s">
        <v>3437</v>
      </c>
    </row>
    <row r="6" spans="1:56" s="118" customFormat="1">
      <c r="A6" s="616"/>
      <c r="B6" s="616"/>
      <c r="C6" s="616"/>
      <c r="D6" s="616"/>
      <c r="E6" s="616"/>
      <c r="F6" s="616"/>
      <c r="G6" s="616"/>
      <c r="H6" s="616"/>
      <c r="I6" s="616"/>
      <c r="J6" s="616"/>
      <c r="K6" s="616"/>
      <c r="L6" s="617"/>
      <c r="M6" s="617"/>
      <c r="N6" s="617"/>
      <c r="O6" s="617"/>
      <c r="P6" s="617"/>
      <c r="Q6" s="617"/>
      <c r="R6"/>
      <c r="S6"/>
      <c r="T6"/>
      <c r="U6"/>
      <c r="V6"/>
      <c r="W6"/>
      <c r="X6"/>
      <c r="Y6"/>
      <c r="Z6"/>
      <c r="AA6"/>
      <c r="AB6"/>
      <c r="AC6"/>
      <c r="AD6"/>
      <c r="AE6"/>
      <c r="AF6"/>
      <c r="AG6"/>
      <c r="AH6"/>
      <c r="AI6"/>
      <c r="AJ6"/>
      <c r="AK6"/>
      <c r="AL6"/>
      <c r="AM6"/>
      <c r="AN6"/>
      <c r="AO6"/>
      <c r="AP6"/>
      <c r="AQ6"/>
      <c r="AR6"/>
      <c r="AS6"/>
      <c r="AT6"/>
      <c r="AU6"/>
      <c r="AV6"/>
      <c r="AW6"/>
      <c r="AX6"/>
      <c r="AY6"/>
      <c r="AZ6"/>
      <c r="BA6"/>
      <c r="BB6"/>
      <c r="BC6"/>
      <c r="BD6"/>
    </row>
    <row r="7" spans="1:56" ht="47.25" customHeight="1">
      <c r="A7" s="99">
        <v>2</v>
      </c>
      <c r="B7" s="99" t="s">
        <v>3873</v>
      </c>
      <c r="C7" s="99" t="s">
        <v>1843</v>
      </c>
      <c r="D7" s="99" t="s">
        <v>510</v>
      </c>
      <c r="E7" s="99" t="s">
        <v>4300</v>
      </c>
      <c r="F7" s="99" t="s">
        <v>508</v>
      </c>
      <c r="G7" s="155">
        <v>3</v>
      </c>
      <c r="H7" s="155">
        <v>3</v>
      </c>
      <c r="I7" s="614" t="s">
        <v>2589</v>
      </c>
      <c r="J7" s="614" t="s">
        <v>2612</v>
      </c>
      <c r="K7" s="622">
        <v>694</v>
      </c>
      <c r="L7" s="154" t="s">
        <v>2138</v>
      </c>
      <c r="M7" s="154" t="s">
        <v>1861</v>
      </c>
      <c r="N7" s="154" t="s">
        <v>1954</v>
      </c>
      <c r="O7" s="154" t="s">
        <v>1053</v>
      </c>
      <c r="P7" s="154" t="s">
        <v>3307</v>
      </c>
      <c r="Q7" s="154" t="s">
        <v>3308</v>
      </c>
    </row>
    <row r="8" spans="1:56">
      <c r="A8" s="155"/>
      <c r="B8" s="155"/>
      <c r="C8" s="155"/>
      <c r="D8" s="155"/>
      <c r="E8" s="155"/>
      <c r="F8" s="155"/>
      <c r="G8" s="155"/>
      <c r="H8" s="155"/>
      <c r="I8" s="155"/>
      <c r="J8" s="155"/>
      <c r="K8" s="622">
        <v>827</v>
      </c>
      <c r="L8" s="154" t="s">
        <v>2740</v>
      </c>
      <c r="M8" s="154" t="s">
        <v>3886</v>
      </c>
      <c r="N8" s="154" t="s">
        <v>2796</v>
      </c>
      <c r="O8" s="154" t="s">
        <v>1259</v>
      </c>
      <c r="P8" s="154" t="s">
        <v>1842</v>
      </c>
      <c r="Q8" s="154" t="s">
        <v>3529</v>
      </c>
    </row>
    <row r="9" spans="1:56">
      <c r="A9" s="155"/>
      <c r="B9" s="155"/>
      <c r="C9" s="155"/>
      <c r="D9" s="155"/>
      <c r="E9" s="155"/>
      <c r="F9" s="155"/>
      <c r="G9" s="155"/>
      <c r="H9" s="155"/>
      <c r="I9" s="155"/>
      <c r="J9" s="155"/>
      <c r="K9" s="622">
        <v>632</v>
      </c>
      <c r="L9" s="154" t="s">
        <v>2741</v>
      </c>
      <c r="M9" s="154" t="s">
        <v>1834</v>
      </c>
      <c r="N9" s="154" t="s">
        <v>2797</v>
      </c>
      <c r="O9" s="154" t="s">
        <v>1058</v>
      </c>
      <c r="P9" s="154" t="s">
        <v>4503</v>
      </c>
      <c r="Q9" s="154" t="s">
        <v>3507</v>
      </c>
    </row>
    <row r="10" spans="1:56" s="118" customFormat="1">
      <c r="A10" s="616"/>
      <c r="B10" s="616"/>
      <c r="C10" s="616"/>
      <c r="D10" s="616"/>
      <c r="E10" s="616"/>
      <c r="F10" s="616"/>
      <c r="G10" s="616"/>
      <c r="H10" s="616"/>
      <c r="I10" s="616"/>
      <c r="J10" s="616"/>
      <c r="K10" s="623"/>
      <c r="L10" s="617"/>
      <c r="M10" s="617"/>
      <c r="N10" s="617"/>
      <c r="O10" s="617"/>
      <c r="P10" s="617"/>
      <c r="Q10" s="617"/>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row>
    <row r="11" spans="1:56" ht="30.75" customHeight="1">
      <c r="A11" s="99">
        <v>3</v>
      </c>
      <c r="B11" s="99" t="s">
        <v>3873</v>
      </c>
      <c r="C11" s="99" t="s">
        <v>655</v>
      </c>
      <c r="D11" s="99" t="s">
        <v>656</v>
      </c>
      <c r="E11" s="99" t="s">
        <v>657</v>
      </c>
      <c r="F11" s="99" t="s">
        <v>508</v>
      </c>
      <c r="G11" s="155">
        <v>5</v>
      </c>
      <c r="H11" s="155">
        <v>5</v>
      </c>
      <c r="I11" s="614" t="s">
        <v>4301</v>
      </c>
      <c r="J11" s="614" t="s">
        <v>4302</v>
      </c>
      <c r="K11" s="622">
        <v>654</v>
      </c>
      <c r="L11" s="154" t="s">
        <v>2138</v>
      </c>
      <c r="M11" s="154" t="s">
        <v>1861</v>
      </c>
      <c r="N11" s="154" t="s">
        <v>1954</v>
      </c>
      <c r="O11" s="154" t="s">
        <v>1053</v>
      </c>
      <c r="P11" s="154" t="s">
        <v>3307</v>
      </c>
      <c r="Q11" s="154" t="s">
        <v>3308</v>
      </c>
    </row>
    <row r="12" spans="1:56">
      <c r="A12" s="155"/>
      <c r="B12" s="155"/>
      <c r="C12" s="155"/>
      <c r="D12" s="155"/>
      <c r="E12" s="155"/>
      <c r="F12" s="155"/>
      <c r="G12" s="155"/>
      <c r="H12" s="155"/>
      <c r="I12" s="155"/>
      <c r="J12" s="155"/>
      <c r="K12" s="622">
        <v>846</v>
      </c>
      <c r="L12" s="154" t="s">
        <v>2740</v>
      </c>
      <c r="M12" s="154" t="s">
        <v>3886</v>
      </c>
      <c r="N12" s="154" t="s">
        <v>2796</v>
      </c>
      <c r="O12" s="154" t="s">
        <v>1259</v>
      </c>
      <c r="P12" s="154" t="s">
        <v>1842</v>
      </c>
      <c r="Q12" s="154" t="s">
        <v>3529</v>
      </c>
    </row>
    <row r="13" spans="1:56">
      <c r="A13" s="155"/>
      <c r="B13" s="155"/>
      <c r="C13" s="155"/>
      <c r="D13" s="155"/>
      <c r="E13" s="155"/>
      <c r="F13" s="155"/>
      <c r="G13" s="155"/>
      <c r="H13" s="155"/>
      <c r="I13" s="155"/>
      <c r="J13" s="155"/>
      <c r="K13" s="622">
        <v>654</v>
      </c>
      <c r="L13" s="154" t="s">
        <v>1823</v>
      </c>
      <c r="M13" s="154" t="s">
        <v>1822</v>
      </c>
      <c r="N13" s="154" t="s">
        <v>1942</v>
      </c>
      <c r="O13" s="154" t="s">
        <v>1052</v>
      </c>
      <c r="P13" s="154" t="s">
        <v>1436</v>
      </c>
      <c r="Q13" s="154" t="s">
        <v>3437</v>
      </c>
    </row>
    <row r="14" spans="1:56">
      <c r="A14" s="155"/>
      <c r="B14" s="155"/>
      <c r="C14" s="155"/>
      <c r="D14" s="155"/>
      <c r="E14" s="155"/>
      <c r="F14" s="155"/>
      <c r="G14" s="155"/>
      <c r="H14" s="155"/>
      <c r="I14" s="155"/>
      <c r="J14" s="155"/>
      <c r="K14" s="622">
        <v>623</v>
      </c>
      <c r="L14" s="154" t="s">
        <v>3167</v>
      </c>
      <c r="M14" s="154" t="s">
        <v>4303</v>
      </c>
      <c r="N14" s="154" t="s">
        <v>2522</v>
      </c>
      <c r="O14" s="154" t="s">
        <v>1113</v>
      </c>
      <c r="P14" s="154" t="s">
        <v>3167</v>
      </c>
      <c r="Q14" s="154" t="s">
        <v>4549</v>
      </c>
    </row>
    <row r="15" spans="1:56">
      <c r="A15" s="155"/>
      <c r="B15" s="155"/>
      <c r="C15" s="155"/>
      <c r="D15" s="155"/>
      <c r="E15" s="155"/>
      <c r="F15" s="155"/>
      <c r="G15" s="155"/>
      <c r="H15" s="155"/>
      <c r="I15" s="155"/>
      <c r="J15" s="155"/>
      <c r="K15" s="622">
        <v>790</v>
      </c>
      <c r="L15" s="154" t="s">
        <v>4304</v>
      </c>
      <c r="M15" s="154" t="s">
        <v>1579</v>
      </c>
      <c r="N15" s="154" t="s">
        <v>4305</v>
      </c>
      <c r="O15" s="154" t="s">
        <v>1046</v>
      </c>
      <c r="P15" s="154" t="s">
        <v>3229</v>
      </c>
      <c r="Q15" s="154" t="s">
        <v>3230</v>
      </c>
    </row>
    <row r="16" spans="1:56" s="118" customFormat="1">
      <c r="A16" s="616"/>
      <c r="B16" s="616"/>
      <c r="C16" s="616"/>
      <c r="D16" s="616"/>
      <c r="E16" s="616"/>
      <c r="F16" s="616"/>
      <c r="G16" s="616"/>
      <c r="H16" s="616"/>
      <c r="I16" s="616"/>
      <c r="J16" s="616"/>
      <c r="K16" s="623"/>
      <c r="L16" s="617"/>
      <c r="M16" s="617"/>
      <c r="N16" s="617"/>
      <c r="O16" s="617"/>
      <c r="P16" s="617"/>
      <c r="Q16" s="61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row>
    <row r="17" spans="1:56" ht="57.75" customHeight="1">
      <c r="A17" s="99">
        <v>4</v>
      </c>
      <c r="B17" s="99" t="s">
        <v>3873</v>
      </c>
      <c r="C17" s="99" t="s">
        <v>509</v>
      </c>
      <c r="D17" s="99" t="s">
        <v>511</v>
      </c>
      <c r="E17" s="99" t="s">
        <v>512</v>
      </c>
      <c r="F17" s="99" t="s">
        <v>508</v>
      </c>
      <c r="G17" s="155">
        <v>4</v>
      </c>
      <c r="H17" s="155">
        <v>4</v>
      </c>
      <c r="I17" s="614" t="s">
        <v>4306</v>
      </c>
      <c r="J17" s="614" t="s">
        <v>2087</v>
      </c>
      <c r="K17" s="622">
        <v>645</v>
      </c>
      <c r="L17" s="154" t="s">
        <v>2138</v>
      </c>
      <c r="M17" s="154" t="s">
        <v>1861</v>
      </c>
      <c r="N17" s="154" t="s">
        <v>1954</v>
      </c>
      <c r="O17" s="154" t="s">
        <v>1053</v>
      </c>
      <c r="P17" s="154" t="s">
        <v>3307</v>
      </c>
      <c r="Q17" s="154" t="s">
        <v>3308</v>
      </c>
    </row>
    <row r="18" spans="1:56">
      <c r="A18" s="155"/>
      <c r="B18" s="155"/>
      <c r="C18" s="155"/>
      <c r="D18" s="155"/>
      <c r="E18" s="155"/>
      <c r="F18" s="155"/>
      <c r="G18" s="155"/>
      <c r="H18" s="155"/>
      <c r="I18" s="155"/>
      <c r="J18" s="155"/>
      <c r="K18" s="622">
        <v>632</v>
      </c>
      <c r="L18" s="154" t="s">
        <v>3343</v>
      </c>
      <c r="M18" s="154" t="s">
        <v>4307</v>
      </c>
      <c r="N18" s="154" t="s">
        <v>1246</v>
      </c>
      <c r="O18" s="154" t="s">
        <v>1051</v>
      </c>
      <c r="P18" s="154" t="s">
        <v>3343</v>
      </c>
      <c r="Q18" s="154" t="s">
        <v>3344</v>
      </c>
    </row>
    <row r="19" spans="1:56">
      <c r="A19" s="155"/>
      <c r="B19" s="155"/>
      <c r="C19" s="155"/>
      <c r="D19" s="155"/>
      <c r="E19" s="155"/>
      <c r="F19" s="155"/>
      <c r="G19" s="155"/>
      <c r="H19" s="155"/>
      <c r="I19" s="155"/>
      <c r="J19" s="155"/>
      <c r="K19" s="622">
        <v>632</v>
      </c>
      <c r="L19" s="154" t="s">
        <v>2538</v>
      </c>
      <c r="M19" s="154" t="s">
        <v>2210</v>
      </c>
      <c r="N19" s="154" t="s">
        <v>1947</v>
      </c>
      <c r="O19" s="154" t="s">
        <v>1051</v>
      </c>
      <c r="P19" s="155" t="s">
        <v>3349</v>
      </c>
      <c r="Q19" s="154" t="s">
        <v>3350</v>
      </c>
    </row>
    <row r="20" spans="1:56">
      <c r="A20" s="155"/>
      <c r="B20" s="155"/>
      <c r="C20" s="155"/>
      <c r="D20" s="155"/>
      <c r="E20" s="155"/>
      <c r="F20" s="155"/>
      <c r="G20" s="155"/>
      <c r="H20" s="155"/>
      <c r="I20" s="155"/>
      <c r="J20" s="155"/>
      <c r="K20" s="622">
        <v>621</v>
      </c>
      <c r="L20" s="154" t="s">
        <v>3789</v>
      </c>
      <c r="M20" s="154" t="s">
        <v>3788</v>
      </c>
      <c r="N20" s="154" t="s">
        <v>2522</v>
      </c>
      <c r="O20" s="154" t="s">
        <v>1058</v>
      </c>
      <c r="P20" s="154" t="s">
        <v>3832</v>
      </c>
      <c r="Q20" s="154" t="s">
        <v>3833</v>
      </c>
    </row>
    <row r="21" spans="1:56" s="612" customFormat="1">
      <c r="A21" s="616"/>
      <c r="B21" s="616"/>
      <c r="C21" s="616"/>
      <c r="D21" s="616"/>
      <c r="E21" s="616"/>
      <c r="F21" s="616"/>
      <c r="G21" s="616"/>
      <c r="H21" s="616"/>
      <c r="I21" s="616"/>
      <c r="J21" s="616"/>
      <c r="K21" s="616"/>
      <c r="L21" s="617"/>
      <c r="M21" s="617"/>
      <c r="N21" s="617"/>
      <c r="O21" s="617"/>
      <c r="P21" s="617"/>
      <c r="Q21" s="61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ht="56.25" customHeight="1">
      <c r="A22" s="155">
        <v>5</v>
      </c>
      <c r="B22" s="155" t="s">
        <v>3873</v>
      </c>
      <c r="C22" s="155" t="s">
        <v>4308</v>
      </c>
      <c r="D22" s="155" t="s">
        <v>4309</v>
      </c>
      <c r="E22" s="155" t="s">
        <v>4310</v>
      </c>
      <c r="F22" s="155" t="s">
        <v>508</v>
      </c>
      <c r="G22" s="155">
        <v>6</v>
      </c>
      <c r="H22" s="155">
        <v>6</v>
      </c>
      <c r="I22" s="614" t="s">
        <v>4311</v>
      </c>
      <c r="J22" s="614" t="s">
        <v>4312</v>
      </c>
      <c r="K22" s="622">
        <v>634</v>
      </c>
      <c r="L22" s="154" t="s">
        <v>2138</v>
      </c>
      <c r="M22" s="154" t="s">
        <v>1861</v>
      </c>
      <c r="N22" s="154" t="s">
        <v>1954</v>
      </c>
      <c r="O22" s="154" t="s">
        <v>1053</v>
      </c>
      <c r="P22" s="615" t="s">
        <v>3307</v>
      </c>
      <c r="Q22" s="154" t="s">
        <v>3308</v>
      </c>
    </row>
    <row r="23" spans="1:56">
      <c r="A23" s="155"/>
      <c r="B23" s="155"/>
      <c r="C23" s="155"/>
      <c r="D23" s="155"/>
      <c r="E23" s="155"/>
      <c r="F23" s="155"/>
      <c r="G23" s="155"/>
      <c r="H23" s="155"/>
      <c r="I23" s="155"/>
      <c r="J23" s="155"/>
      <c r="K23" s="622">
        <v>670</v>
      </c>
      <c r="L23" s="154" t="s">
        <v>2740</v>
      </c>
      <c r="M23" s="154" t="s">
        <v>3886</v>
      </c>
      <c r="N23" s="154" t="s">
        <v>2796</v>
      </c>
      <c r="O23" s="154" t="s">
        <v>1259</v>
      </c>
      <c r="P23" s="154" t="s">
        <v>1842</v>
      </c>
      <c r="Q23" s="154" t="s">
        <v>3529</v>
      </c>
    </row>
    <row r="24" spans="1:56">
      <c r="A24" s="155"/>
      <c r="B24" s="155"/>
      <c r="C24" s="155"/>
      <c r="D24" s="155"/>
      <c r="E24" s="155"/>
      <c r="F24" s="155"/>
      <c r="G24" s="155"/>
      <c r="H24" s="155"/>
      <c r="I24" s="155"/>
      <c r="J24" s="155"/>
      <c r="K24" s="622">
        <v>631</v>
      </c>
      <c r="L24" s="154" t="s">
        <v>4314</v>
      </c>
      <c r="M24" s="154" t="s">
        <v>4313</v>
      </c>
      <c r="N24" s="154" t="s">
        <v>4315</v>
      </c>
      <c r="O24" s="154" t="s">
        <v>1051</v>
      </c>
      <c r="P24" s="155"/>
      <c r="Q24" s="154"/>
    </row>
    <row r="25" spans="1:56">
      <c r="A25" s="155"/>
      <c r="B25" s="155"/>
      <c r="C25" s="155"/>
      <c r="D25" s="155"/>
      <c r="E25" s="155"/>
      <c r="F25" s="155"/>
      <c r="G25" s="155"/>
      <c r="H25" s="155"/>
      <c r="I25" s="155"/>
      <c r="J25" s="155"/>
      <c r="K25" s="622">
        <v>618</v>
      </c>
      <c r="L25" s="154" t="s">
        <v>4317</v>
      </c>
      <c r="M25" s="154" t="s">
        <v>4316</v>
      </c>
      <c r="N25" s="154" t="s">
        <v>4318</v>
      </c>
      <c r="O25" s="154" t="s">
        <v>1040</v>
      </c>
      <c r="P25" s="154" t="s">
        <v>3360</v>
      </c>
      <c r="Q25" s="154" t="s">
        <v>3361</v>
      </c>
    </row>
    <row r="26" spans="1:56">
      <c r="A26" s="155"/>
      <c r="B26" s="155"/>
      <c r="C26" s="155"/>
      <c r="D26" s="155"/>
      <c r="E26" s="155"/>
      <c r="F26" s="155"/>
      <c r="G26" s="155"/>
      <c r="H26" s="155"/>
      <c r="I26" s="155"/>
      <c r="J26" s="155"/>
      <c r="K26" s="622">
        <v>638</v>
      </c>
      <c r="L26" s="154" t="s">
        <v>4320</v>
      </c>
      <c r="M26" s="154" t="s">
        <v>4319</v>
      </c>
      <c r="N26" s="154" t="s">
        <v>4321</v>
      </c>
      <c r="O26" s="154" t="s">
        <v>1047</v>
      </c>
      <c r="P26" s="154" t="s">
        <v>3255</v>
      </c>
      <c r="Q26" s="154" t="s">
        <v>3256</v>
      </c>
    </row>
    <row r="27" spans="1:56">
      <c r="A27" s="155"/>
      <c r="B27" s="155"/>
      <c r="C27" s="155"/>
      <c r="D27" s="155"/>
      <c r="E27" s="155"/>
      <c r="F27" s="155"/>
      <c r="G27" s="155"/>
      <c r="H27" s="155"/>
      <c r="I27" s="155"/>
      <c r="J27" s="155"/>
      <c r="K27" s="622">
        <v>618</v>
      </c>
      <c r="L27" s="154" t="s">
        <v>4323</v>
      </c>
      <c r="M27" s="154" t="s">
        <v>4322</v>
      </c>
      <c r="N27" s="154" t="s">
        <v>4324</v>
      </c>
      <c r="O27" s="154" t="s">
        <v>1040</v>
      </c>
      <c r="P27" s="154" t="s">
        <v>3252</v>
      </c>
      <c r="Q27" s="154" t="s">
        <v>3253</v>
      </c>
    </row>
    <row r="28" spans="1:56" s="613" customFormat="1">
      <c r="A28" s="491"/>
      <c r="B28" s="491"/>
      <c r="C28" s="491"/>
      <c r="D28" s="491"/>
      <c r="E28" s="491"/>
      <c r="F28" s="491"/>
      <c r="G28" s="491"/>
      <c r="H28" s="491"/>
      <c r="I28" s="491"/>
      <c r="J28" s="491"/>
      <c r="K28" s="491"/>
      <c r="L28" s="618"/>
      <c r="M28" s="618"/>
      <c r="N28" s="618"/>
      <c r="O28" s="618"/>
      <c r="P28" s="618"/>
      <c r="Q28" s="61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ht="55.5" customHeight="1">
      <c r="A29" s="155">
        <v>6</v>
      </c>
      <c r="B29" s="155" t="s">
        <v>3873</v>
      </c>
      <c r="C29" s="155" t="s">
        <v>4325</v>
      </c>
      <c r="D29" s="155" t="s">
        <v>4326</v>
      </c>
      <c r="E29" s="155" t="s">
        <v>4327</v>
      </c>
      <c r="F29" s="155" t="s">
        <v>508</v>
      </c>
      <c r="G29" s="155">
        <v>3</v>
      </c>
      <c r="H29" s="155">
        <v>3</v>
      </c>
      <c r="I29" s="614" t="s">
        <v>4328</v>
      </c>
      <c r="J29" s="614" t="s">
        <v>4329</v>
      </c>
      <c r="K29" s="622">
        <v>679</v>
      </c>
      <c r="L29" s="154" t="s">
        <v>2138</v>
      </c>
      <c r="M29" s="154" t="s">
        <v>1861</v>
      </c>
      <c r="N29" s="154" t="s">
        <v>1954</v>
      </c>
      <c r="O29" s="154" t="s">
        <v>1053</v>
      </c>
      <c r="P29" s="154" t="s">
        <v>3307</v>
      </c>
      <c r="Q29" s="154" t="s">
        <v>3308</v>
      </c>
    </row>
    <row r="30" spans="1:56">
      <c r="A30" s="155"/>
      <c r="B30" s="155"/>
      <c r="C30" s="155"/>
      <c r="D30" s="155"/>
      <c r="E30" s="155"/>
      <c r="F30" s="155"/>
      <c r="G30" s="155"/>
      <c r="H30" s="155"/>
      <c r="I30" s="155"/>
      <c r="J30" s="155"/>
      <c r="K30" s="622">
        <v>829</v>
      </c>
      <c r="L30" s="154" t="s">
        <v>2740</v>
      </c>
      <c r="M30" s="154" t="s">
        <v>3886</v>
      </c>
      <c r="N30" s="154" t="s">
        <v>2796</v>
      </c>
      <c r="O30" s="154" t="s">
        <v>1259</v>
      </c>
      <c r="P30" s="154" t="s">
        <v>1842</v>
      </c>
      <c r="Q30" s="154" t="s">
        <v>3529</v>
      </c>
    </row>
    <row r="31" spans="1:56">
      <c r="A31" s="155"/>
      <c r="B31" s="155"/>
      <c r="C31" s="155"/>
      <c r="D31" s="155"/>
      <c r="E31" s="155"/>
      <c r="F31" s="155"/>
      <c r="G31" s="155"/>
      <c r="H31" s="155"/>
      <c r="I31" s="155"/>
      <c r="J31" s="155"/>
      <c r="K31" s="622">
        <v>629</v>
      </c>
      <c r="L31" s="154" t="s">
        <v>4304</v>
      </c>
      <c r="M31" s="154" t="s">
        <v>1579</v>
      </c>
      <c r="N31" s="154" t="s">
        <v>4305</v>
      </c>
      <c r="O31" s="154" t="s">
        <v>1046</v>
      </c>
      <c r="P31" s="155" t="s">
        <v>3229</v>
      </c>
      <c r="Q31" s="154" t="s">
        <v>3230</v>
      </c>
    </row>
    <row r="32" spans="1:56" s="613" customFormat="1">
      <c r="A32" s="491"/>
      <c r="B32" s="491"/>
      <c r="C32" s="491"/>
      <c r="D32" s="491"/>
      <c r="E32" s="491"/>
      <c r="F32" s="491"/>
      <c r="G32" s="491"/>
      <c r="H32" s="491"/>
      <c r="I32" s="491"/>
      <c r="J32" s="491"/>
      <c r="K32" s="491"/>
      <c r="L32" s="618"/>
      <c r="M32" s="618"/>
      <c r="N32" s="618"/>
      <c r="O32" s="618"/>
      <c r="P32" s="618"/>
      <c r="Q32" s="618"/>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17" ht="42" customHeight="1">
      <c r="A33" s="155">
        <v>7</v>
      </c>
      <c r="B33" s="155" t="s">
        <v>3873</v>
      </c>
      <c r="C33" s="155" t="s">
        <v>537</v>
      </c>
      <c r="D33" s="155" t="s">
        <v>538</v>
      </c>
      <c r="E33" s="155" t="s">
        <v>539</v>
      </c>
      <c r="F33" s="155" t="s">
        <v>508</v>
      </c>
      <c r="G33" s="155">
        <v>4</v>
      </c>
      <c r="H33" s="155">
        <v>4</v>
      </c>
      <c r="I33" s="614" t="s">
        <v>4330</v>
      </c>
      <c r="J33" s="614" t="s">
        <v>4331</v>
      </c>
      <c r="K33" s="622">
        <v>649</v>
      </c>
      <c r="L33" s="154" t="s">
        <v>2138</v>
      </c>
      <c r="M33" s="154" t="s">
        <v>1861</v>
      </c>
      <c r="N33" s="154" t="s">
        <v>1954</v>
      </c>
      <c r="O33" s="154" t="s">
        <v>1053</v>
      </c>
      <c r="P33" s="615" t="s">
        <v>3307</v>
      </c>
      <c r="Q33" s="154" t="s">
        <v>3308</v>
      </c>
    </row>
    <row r="34" spans="1:17">
      <c r="A34" s="155"/>
      <c r="B34" s="155"/>
      <c r="C34" s="155"/>
      <c r="D34" s="155"/>
      <c r="E34" s="155"/>
      <c r="F34" s="155"/>
      <c r="G34" s="155"/>
      <c r="H34" s="155"/>
      <c r="I34" s="155"/>
      <c r="J34" s="155"/>
      <c r="K34" s="622">
        <v>860</v>
      </c>
      <c r="L34" s="154" t="s">
        <v>4333</v>
      </c>
      <c r="M34" s="154" t="s">
        <v>4332</v>
      </c>
      <c r="N34" s="154" t="s">
        <v>4334</v>
      </c>
      <c r="O34" s="154" t="s">
        <v>1261</v>
      </c>
      <c r="P34" s="154" t="s">
        <v>3229</v>
      </c>
      <c r="Q34" s="154" t="s">
        <v>3230</v>
      </c>
    </row>
    <row r="35" spans="1:17">
      <c r="A35" s="155"/>
      <c r="B35" s="155"/>
      <c r="C35" s="155"/>
      <c r="D35" s="155"/>
      <c r="E35" s="155"/>
      <c r="F35" s="155"/>
      <c r="G35" s="155"/>
      <c r="H35" s="155"/>
      <c r="I35" s="155"/>
      <c r="J35" s="155"/>
      <c r="K35" s="622">
        <v>622</v>
      </c>
      <c r="L35" s="154" t="s">
        <v>4335</v>
      </c>
      <c r="M35" s="154" t="s">
        <v>1361</v>
      </c>
      <c r="N35" s="154" t="s">
        <v>4336</v>
      </c>
      <c r="O35" s="154" t="s">
        <v>1051</v>
      </c>
      <c r="P35" s="154" t="s">
        <v>3150</v>
      </c>
      <c r="Q35" s="154" t="s">
        <v>3151</v>
      </c>
    </row>
    <row r="36" spans="1:17">
      <c r="A36" s="155"/>
      <c r="B36" s="155"/>
      <c r="C36" s="155"/>
      <c r="D36" s="155"/>
      <c r="E36" s="155"/>
      <c r="F36" s="155"/>
      <c r="G36" s="155"/>
      <c r="H36" s="155"/>
      <c r="I36" s="155"/>
      <c r="J36" s="155"/>
      <c r="K36" s="622">
        <v>622</v>
      </c>
      <c r="L36" s="154" t="s">
        <v>4304</v>
      </c>
      <c r="M36" s="154" t="s">
        <v>1579</v>
      </c>
      <c r="N36" s="154" t="s">
        <v>4305</v>
      </c>
      <c r="O36" s="154" t="s">
        <v>1046</v>
      </c>
      <c r="P36" s="155" t="s">
        <v>3229</v>
      </c>
      <c r="Q36" s="154" t="s">
        <v>3230</v>
      </c>
    </row>
    <row r="37" spans="1:17">
      <c r="A37" s="153"/>
      <c r="B37" s="153"/>
      <c r="C37" s="153"/>
      <c r="D37" s="153"/>
      <c r="E37" s="153"/>
      <c r="F37" s="153"/>
      <c r="G37" s="153"/>
      <c r="H37" s="153"/>
      <c r="I37" s="153"/>
      <c r="J37" s="153"/>
      <c r="K37" s="153"/>
      <c r="L37" s="619"/>
      <c r="M37" s="619"/>
      <c r="N37" s="619"/>
      <c r="O37" s="619"/>
      <c r="P37" s="619"/>
      <c r="Q37" s="619"/>
    </row>
    <row r="38" spans="1:17" ht="49.5" customHeight="1">
      <c r="A38" s="155">
        <v>8</v>
      </c>
      <c r="B38" s="155" t="s">
        <v>3873</v>
      </c>
      <c r="C38" s="155" t="s">
        <v>4337</v>
      </c>
      <c r="D38" s="155" t="s">
        <v>4338</v>
      </c>
      <c r="E38" s="155" t="s">
        <v>4339</v>
      </c>
      <c r="F38" s="155" t="s">
        <v>4340</v>
      </c>
      <c r="G38" s="155">
        <v>6</v>
      </c>
      <c r="H38" s="155">
        <v>6</v>
      </c>
      <c r="I38" s="614" t="s">
        <v>4341</v>
      </c>
      <c r="J38" s="614" t="s">
        <v>2602</v>
      </c>
      <c r="K38" s="622">
        <v>632</v>
      </c>
      <c r="L38" s="154" t="s">
        <v>4343</v>
      </c>
      <c r="M38" s="154" t="s">
        <v>4342</v>
      </c>
      <c r="N38" s="154" t="s">
        <v>4344</v>
      </c>
      <c r="O38" s="154" t="s">
        <v>1061</v>
      </c>
      <c r="P38" s="155" t="s">
        <v>4550</v>
      </c>
      <c r="Q38" s="154" t="s">
        <v>4551</v>
      </c>
    </row>
    <row r="39" spans="1:17">
      <c r="A39" s="155"/>
      <c r="B39" s="155"/>
      <c r="C39" s="155"/>
      <c r="D39" s="155"/>
      <c r="E39" s="155"/>
      <c r="F39" s="155"/>
      <c r="G39" s="155"/>
      <c r="H39" s="155"/>
      <c r="I39" s="155"/>
      <c r="J39" s="155"/>
      <c r="K39" s="622">
        <v>621</v>
      </c>
      <c r="L39" s="154" t="s">
        <v>1964</v>
      </c>
      <c r="M39" s="154" t="s">
        <v>1965</v>
      </c>
      <c r="N39" s="154" t="s">
        <v>1966</v>
      </c>
      <c r="O39" s="154" t="s">
        <v>1064</v>
      </c>
      <c r="P39" s="154" t="s">
        <v>4504</v>
      </c>
      <c r="Q39" s="154" t="s">
        <v>4523</v>
      </c>
    </row>
    <row r="40" spans="1:17">
      <c r="A40" s="155"/>
      <c r="B40" s="155"/>
      <c r="C40" s="155"/>
      <c r="D40" s="155"/>
      <c r="E40" s="155"/>
      <c r="F40" s="155"/>
      <c r="G40" s="155"/>
      <c r="H40" s="155"/>
      <c r="I40" s="155"/>
      <c r="J40" s="155"/>
      <c r="K40" s="622">
        <v>621</v>
      </c>
      <c r="L40" s="154" t="s">
        <v>4346</v>
      </c>
      <c r="M40" s="154" t="s">
        <v>4345</v>
      </c>
      <c r="N40" s="154" t="s">
        <v>4347</v>
      </c>
      <c r="O40" s="154" t="s">
        <v>1040</v>
      </c>
      <c r="P40" s="154" t="s">
        <v>4505</v>
      </c>
      <c r="Q40" s="154" t="s">
        <v>4524</v>
      </c>
    </row>
    <row r="41" spans="1:17">
      <c r="A41" s="155"/>
      <c r="B41" s="155"/>
      <c r="C41" s="155"/>
      <c r="D41" s="155"/>
      <c r="E41" s="155"/>
      <c r="F41" s="155"/>
      <c r="G41" s="155"/>
      <c r="H41" s="155"/>
      <c r="I41" s="155"/>
      <c r="J41" s="155"/>
      <c r="K41" s="622">
        <v>658</v>
      </c>
      <c r="L41" s="154" t="s">
        <v>4349</v>
      </c>
      <c r="M41" s="154" t="s">
        <v>4348</v>
      </c>
      <c r="N41" s="154" t="s">
        <v>4350</v>
      </c>
      <c r="O41" s="154" t="s">
        <v>1046</v>
      </c>
      <c r="P41" s="154" t="s">
        <v>4349</v>
      </c>
      <c r="Q41" s="154" t="s">
        <v>4525</v>
      </c>
    </row>
    <row r="42" spans="1:17">
      <c r="A42" s="155"/>
      <c r="B42" s="155"/>
      <c r="C42" s="155"/>
      <c r="D42" s="155"/>
      <c r="E42" s="155"/>
      <c r="F42" s="155"/>
      <c r="G42" s="155"/>
      <c r="H42" s="155"/>
      <c r="I42" s="155"/>
      <c r="J42" s="155"/>
      <c r="K42" s="622">
        <v>621</v>
      </c>
      <c r="L42" s="154" t="s">
        <v>4352</v>
      </c>
      <c r="M42" s="154" t="s">
        <v>4351</v>
      </c>
      <c r="N42" s="154" t="s">
        <v>4353</v>
      </c>
      <c r="O42" s="154" t="s">
        <v>1040</v>
      </c>
      <c r="P42" s="154" t="s">
        <v>4352</v>
      </c>
      <c r="Q42" s="154" t="s">
        <v>4526</v>
      </c>
    </row>
    <row r="43" spans="1:17">
      <c r="A43" s="155"/>
      <c r="B43" s="155"/>
      <c r="C43" s="155"/>
      <c r="D43" s="155"/>
      <c r="E43" s="155"/>
      <c r="F43" s="155"/>
      <c r="G43" s="155"/>
      <c r="H43" s="155"/>
      <c r="I43" s="155"/>
      <c r="J43" s="155"/>
      <c r="K43" s="622">
        <v>621</v>
      </c>
      <c r="L43" s="154" t="s">
        <v>4355</v>
      </c>
      <c r="M43" s="154" t="s">
        <v>4354</v>
      </c>
      <c r="N43" s="154" t="s">
        <v>4356</v>
      </c>
      <c r="O43" s="154" t="s">
        <v>1040</v>
      </c>
      <c r="P43" s="154" t="s">
        <v>4506</v>
      </c>
      <c r="Q43" s="154" t="s">
        <v>4527</v>
      </c>
    </row>
    <row r="44" spans="1:17">
      <c r="A44" s="153"/>
      <c r="B44" s="153"/>
      <c r="C44" s="153"/>
      <c r="D44" s="153"/>
      <c r="E44" s="153"/>
      <c r="F44" s="153"/>
      <c r="G44" s="153"/>
      <c r="H44" s="153"/>
      <c r="I44" s="153"/>
      <c r="J44" s="153"/>
      <c r="K44" s="153"/>
      <c r="L44" s="619"/>
      <c r="M44" s="619"/>
      <c r="N44" s="619"/>
      <c r="O44" s="619"/>
      <c r="P44" s="619"/>
      <c r="Q44" s="619"/>
    </row>
    <row r="45" spans="1:17" ht="33.75" customHeight="1">
      <c r="A45" s="155">
        <v>9</v>
      </c>
      <c r="B45" s="155" t="s">
        <v>3873</v>
      </c>
      <c r="C45" s="155" t="s">
        <v>540</v>
      </c>
      <c r="D45" s="155" t="s">
        <v>541</v>
      </c>
      <c r="E45" s="155" t="s">
        <v>542</v>
      </c>
      <c r="F45" s="155" t="s">
        <v>543</v>
      </c>
      <c r="G45" s="155">
        <v>6</v>
      </c>
      <c r="H45" s="155">
        <v>5</v>
      </c>
      <c r="I45" s="614" t="s">
        <v>4357</v>
      </c>
      <c r="J45" s="614" t="s">
        <v>4358</v>
      </c>
      <c r="K45" s="622">
        <v>792</v>
      </c>
      <c r="L45" s="154" t="s">
        <v>4360</v>
      </c>
      <c r="M45" s="154" t="s">
        <v>4359</v>
      </c>
      <c r="N45" s="154" t="s">
        <v>2522</v>
      </c>
      <c r="O45" s="154" t="s">
        <v>1046</v>
      </c>
      <c r="P45" s="154" t="s">
        <v>3352</v>
      </c>
      <c r="Q45" s="154" t="s">
        <v>3353</v>
      </c>
    </row>
    <row r="46" spans="1:17">
      <c r="A46" s="155"/>
      <c r="B46" s="155"/>
      <c r="C46" s="155"/>
      <c r="D46" s="155"/>
      <c r="E46" s="155"/>
      <c r="F46" s="155"/>
      <c r="G46" s="155"/>
      <c r="H46" s="155"/>
      <c r="I46" s="155"/>
      <c r="J46" s="155"/>
      <c r="K46" s="622">
        <v>625</v>
      </c>
      <c r="L46" s="154" t="s">
        <v>4362</v>
      </c>
      <c r="M46" s="154" t="s">
        <v>4361</v>
      </c>
      <c r="N46" s="154" t="s">
        <v>2506</v>
      </c>
      <c r="O46" s="154" t="s">
        <v>1051</v>
      </c>
      <c r="P46" s="154" t="s">
        <v>4507</v>
      </c>
      <c r="Q46" s="154" t="s">
        <v>4528</v>
      </c>
    </row>
    <row r="47" spans="1:17">
      <c r="A47" s="155"/>
      <c r="B47" s="155"/>
      <c r="C47" s="155"/>
      <c r="D47" s="155"/>
      <c r="E47" s="155"/>
      <c r="F47" s="155"/>
      <c r="G47" s="155"/>
      <c r="H47" s="155"/>
      <c r="I47" s="155"/>
      <c r="J47" s="155"/>
      <c r="K47" s="622">
        <v>631</v>
      </c>
      <c r="L47" s="154" t="s">
        <v>4364</v>
      </c>
      <c r="M47" s="154" t="s">
        <v>4363</v>
      </c>
      <c r="N47" s="154" t="s">
        <v>4365</v>
      </c>
      <c r="O47" s="154" t="s">
        <v>1051</v>
      </c>
      <c r="P47" s="154"/>
      <c r="Q47" s="154"/>
    </row>
    <row r="48" spans="1:17">
      <c r="A48" s="155"/>
      <c r="B48" s="155"/>
      <c r="C48" s="155"/>
      <c r="D48" s="155"/>
      <c r="E48" s="155"/>
      <c r="F48" s="155"/>
      <c r="G48" s="155"/>
      <c r="H48" s="155"/>
      <c r="I48" s="155"/>
      <c r="J48" s="155"/>
      <c r="K48" s="622">
        <v>618</v>
      </c>
      <c r="L48" s="154" t="s">
        <v>2281</v>
      </c>
      <c r="M48" s="154" t="s">
        <v>2264</v>
      </c>
      <c r="N48" s="154" t="s">
        <v>2494</v>
      </c>
      <c r="O48" s="154" t="s">
        <v>1058</v>
      </c>
      <c r="P48" s="154" t="s">
        <v>4508</v>
      </c>
      <c r="Q48" s="154" t="s">
        <v>4529</v>
      </c>
    </row>
    <row r="49" spans="1:17">
      <c r="A49" s="155"/>
      <c r="B49" s="155"/>
      <c r="C49" s="155"/>
      <c r="D49" s="155"/>
      <c r="E49" s="155"/>
      <c r="F49" s="155"/>
      <c r="G49" s="155"/>
      <c r="H49" s="155"/>
      <c r="I49" s="155"/>
      <c r="J49" s="155"/>
      <c r="K49" s="624">
        <v>618</v>
      </c>
      <c r="L49" s="621" t="s">
        <v>1230</v>
      </c>
      <c r="M49" s="621" t="s">
        <v>1214</v>
      </c>
      <c r="N49" s="621" t="s">
        <v>1376</v>
      </c>
      <c r="O49" s="621" t="s">
        <v>1041</v>
      </c>
      <c r="P49" s="621"/>
      <c r="Q49" s="621"/>
    </row>
    <row r="50" spans="1:17">
      <c r="A50" s="155"/>
      <c r="B50" s="155"/>
      <c r="C50" s="155"/>
      <c r="D50" s="155"/>
      <c r="E50" s="155"/>
      <c r="F50" s="155"/>
      <c r="G50" s="155"/>
      <c r="H50" s="155"/>
      <c r="I50" s="155"/>
      <c r="J50" s="155"/>
      <c r="K50" s="622">
        <v>625</v>
      </c>
      <c r="L50" s="154" t="s">
        <v>4367</v>
      </c>
      <c r="M50" s="154" t="s">
        <v>4366</v>
      </c>
      <c r="N50" s="154" t="s">
        <v>4368</v>
      </c>
      <c r="O50" s="154" t="s">
        <v>1051</v>
      </c>
      <c r="P50" s="154" t="s">
        <v>4509</v>
      </c>
      <c r="Q50" s="154" t="s">
        <v>4530</v>
      </c>
    </row>
    <row r="51" spans="1:17">
      <c r="A51" s="153"/>
      <c r="B51" s="153"/>
      <c r="C51" s="153"/>
      <c r="D51" s="153"/>
      <c r="E51" s="153"/>
      <c r="F51" s="153"/>
      <c r="G51" s="153"/>
      <c r="H51" s="153"/>
      <c r="I51" s="153"/>
      <c r="J51" s="153"/>
      <c r="K51" s="153"/>
      <c r="L51" s="619"/>
      <c r="M51" s="619"/>
      <c r="N51" s="619"/>
      <c r="O51" s="619"/>
      <c r="P51" s="619"/>
      <c r="Q51" s="619"/>
    </row>
    <row r="52" spans="1:17" ht="27" customHeight="1">
      <c r="A52" s="155">
        <v>10</v>
      </c>
      <c r="B52" s="155" t="s">
        <v>3873</v>
      </c>
      <c r="C52" s="155" t="s">
        <v>544</v>
      </c>
      <c r="D52" s="155" t="s">
        <v>545</v>
      </c>
      <c r="E52" s="155" t="s">
        <v>4369</v>
      </c>
      <c r="F52" s="155" t="s">
        <v>543</v>
      </c>
      <c r="G52" s="155">
        <v>3</v>
      </c>
      <c r="H52" s="155">
        <v>3</v>
      </c>
      <c r="I52" s="614" t="s">
        <v>4370</v>
      </c>
      <c r="J52" s="614" t="s">
        <v>4371</v>
      </c>
      <c r="K52" s="622">
        <v>632</v>
      </c>
      <c r="L52" s="154" t="s">
        <v>4373</v>
      </c>
      <c r="M52" s="154" t="s">
        <v>4372</v>
      </c>
      <c r="N52" s="154" t="s">
        <v>4374</v>
      </c>
      <c r="O52" s="154" t="s">
        <v>1111</v>
      </c>
      <c r="P52" s="154" t="s">
        <v>4510</v>
      </c>
      <c r="Q52" s="154" t="s">
        <v>3165</v>
      </c>
    </row>
    <row r="53" spans="1:17">
      <c r="A53" s="11"/>
      <c r="B53" s="11"/>
      <c r="C53" s="11"/>
      <c r="D53" s="11"/>
      <c r="E53" s="11"/>
      <c r="F53" s="11"/>
      <c r="G53" s="11"/>
      <c r="H53" s="11"/>
      <c r="I53" s="155"/>
      <c r="J53" s="155"/>
      <c r="K53" s="622">
        <v>632</v>
      </c>
      <c r="L53" s="154" t="s">
        <v>4376</v>
      </c>
      <c r="M53" s="154" t="s">
        <v>4375</v>
      </c>
      <c r="N53" s="154" t="s">
        <v>1246</v>
      </c>
      <c r="O53" s="154" t="s">
        <v>1058</v>
      </c>
      <c r="P53" s="154" t="s">
        <v>3164</v>
      </c>
      <c r="Q53" s="154" t="s">
        <v>4531</v>
      </c>
    </row>
    <row r="54" spans="1:17">
      <c r="A54" s="155"/>
      <c r="B54" s="155"/>
      <c r="C54" s="155"/>
      <c r="D54" s="155"/>
      <c r="E54" s="155"/>
      <c r="F54" s="155"/>
      <c r="G54" s="155"/>
      <c r="H54" s="155"/>
      <c r="I54" s="155"/>
      <c r="J54" s="155"/>
      <c r="K54" s="622">
        <v>632</v>
      </c>
      <c r="L54" s="154" t="s">
        <v>4378</v>
      </c>
      <c r="M54" s="154" t="s">
        <v>4377</v>
      </c>
      <c r="N54" s="154" t="s">
        <v>4379</v>
      </c>
      <c r="O54" s="154" t="s">
        <v>1255</v>
      </c>
      <c r="P54" s="154" t="s">
        <v>1239</v>
      </c>
      <c r="Q54" s="154" t="s">
        <v>3332</v>
      </c>
    </row>
    <row r="55" spans="1:17">
      <c r="A55" s="153"/>
      <c r="B55" s="153"/>
      <c r="C55" s="153"/>
      <c r="D55" s="153"/>
      <c r="E55" s="153"/>
      <c r="F55" s="153"/>
      <c r="G55" s="153"/>
      <c r="H55" s="153"/>
      <c r="I55" s="153"/>
      <c r="J55" s="153"/>
      <c r="K55" s="153"/>
      <c r="L55" s="619"/>
      <c r="M55" s="619"/>
      <c r="N55" s="619"/>
      <c r="O55" s="619"/>
      <c r="P55" s="619"/>
      <c r="Q55" s="619"/>
    </row>
    <row r="56" spans="1:17" ht="31.5" customHeight="1">
      <c r="A56" s="155">
        <v>11</v>
      </c>
      <c r="B56" s="155" t="s">
        <v>3873</v>
      </c>
      <c r="C56" s="155" t="s">
        <v>4380</v>
      </c>
      <c r="D56" s="155" t="s">
        <v>4381</v>
      </c>
      <c r="E56" s="155" t="s">
        <v>4382</v>
      </c>
      <c r="F56" s="155" t="s">
        <v>543</v>
      </c>
      <c r="G56" s="155">
        <v>3</v>
      </c>
      <c r="H56" s="155">
        <v>3</v>
      </c>
      <c r="I56" s="614" t="s">
        <v>4383</v>
      </c>
      <c r="J56" s="614" t="s">
        <v>4084</v>
      </c>
      <c r="K56" s="622">
        <v>812</v>
      </c>
      <c r="L56" s="154" t="s">
        <v>4373</v>
      </c>
      <c r="M56" s="154" t="s">
        <v>4372</v>
      </c>
      <c r="N56" s="154" t="s">
        <v>4374</v>
      </c>
      <c r="O56" s="154" t="s">
        <v>1111</v>
      </c>
      <c r="P56" s="154" t="s">
        <v>4510</v>
      </c>
      <c r="Q56" s="154" t="s">
        <v>3165</v>
      </c>
    </row>
    <row r="57" spans="1:17">
      <c r="A57" s="155"/>
      <c r="B57" s="155"/>
      <c r="C57" s="155"/>
      <c r="D57" s="155"/>
      <c r="E57" s="155"/>
      <c r="F57" s="155"/>
      <c r="G57" s="155"/>
      <c r="H57" s="155"/>
      <c r="I57" s="155"/>
      <c r="J57" s="155"/>
      <c r="K57" s="622">
        <v>812</v>
      </c>
      <c r="L57" s="154" t="s">
        <v>4376</v>
      </c>
      <c r="M57" s="154" t="s">
        <v>4375</v>
      </c>
      <c r="N57" s="154" t="s">
        <v>1246</v>
      </c>
      <c r="O57" s="154" t="s">
        <v>1058</v>
      </c>
      <c r="P57" s="154" t="s">
        <v>3164</v>
      </c>
      <c r="Q57" s="154" t="s">
        <v>4531</v>
      </c>
    </row>
    <row r="58" spans="1:17">
      <c r="A58" s="155"/>
      <c r="B58" s="155"/>
      <c r="C58" s="155"/>
      <c r="D58" s="155"/>
      <c r="E58" s="155"/>
      <c r="F58" s="155"/>
      <c r="G58" s="155"/>
      <c r="H58" s="155"/>
      <c r="I58" s="155"/>
      <c r="J58" s="155"/>
      <c r="K58" s="622">
        <v>812</v>
      </c>
      <c r="L58" s="154" t="s">
        <v>4385</v>
      </c>
      <c r="M58" s="154" t="s">
        <v>4384</v>
      </c>
      <c r="N58" s="154" t="s">
        <v>4386</v>
      </c>
      <c r="O58" s="154" t="s">
        <v>1253</v>
      </c>
      <c r="P58" s="154" t="s">
        <v>4511</v>
      </c>
      <c r="Q58" s="154" t="s">
        <v>4532</v>
      </c>
    </row>
    <row r="59" spans="1:17">
      <c r="A59" s="153"/>
      <c r="B59" s="153"/>
      <c r="C59" s="153"/>
      <c r="D59" s="153"/>
      <c r="E59" s="153"/>
      <c r="F59" s="153"/>
      <c r="G59" s="153"/>
      <c r="H59" s="153"/>
      <c r="I59" s="153"/>
      <c r="J59" s="153"/>
      <c r="K59" s="153"/>
      <c r="L59" s="619"/>
      <c r="M59" s="619"/>
      <c r="N59" s="619"/>
      <c r="O59" s="619"/>
      <c r="P59" s="619"/>
      <c r="Q59" s="619"/>
    </row>
    <row r="60" spans="1:17" ht="38.25" customHeight="1">
      <c r="A60" s="155">
        <v>12</v>
      </c>
      <c r="B60" s="155" t="s">
        <v>3873</v>
      </c>
      <c r="C60" s="155" t="s">
        <v>4387</v>
      </c>
      <c r="D60" s="155" t="s">
        <v>4388</v>
      </c>
      <c r="E60" s="155" t="s">
        <v>4389</v>
      </c>
      <c r="F60" s="155" t="s">
        <v>543</v>
      </c>
      <c r="G60" s="155">
        <v>10</v>
      </c>
      <c r="H60" s="155">
        <v>8</v>
      </c>
      <c r="I60" s="614" t="s">
        <v>4390</v>
      </c>
      <c r="J60" s="614" t="s">
        <v>4391</v>
      </c>
      <c r="K60" s="622">
        <v>618</v>
      </c>
      <c r="L60" s="154" t="s">
        <v>4393</v>
      </c>
      <c r="M60" s="154" t="s">
        <v>4392</v>
      </c>
      <c r="N60" s="154" t="s">
        <v>2545</v>
      </c>
      <c r="O60" s="154" t="s">
        <v>1051</v>
      </c>
      <c r="P60" s="154" t="s">
        <v>4393</v>
      </c>
      <c r="Q60" s="154" t="s">
        <v>4533</v>
      </c>
    </row>
    <row r="61" spans="1:17">
      <c r="A61" s="155"/>
      <c r="B61" s="155"/>
      <c r="C61" s="155"/>
      <c r="D61" s="155"/>
      <c r="E61" s="155"/>
      <c r="F61" s="155"/>
      <c r="G61" s="155"/>
      <c r="H61" s="155"/>
      <c r="I61" s="155"/>
      <c r="J61" s="155"/>
      <c r="K61" s="622">
        <v>618</v>
      </c>
      <c r="L61" s="154" t="s">
        <v>4373</v>
      </c>
      <c r="M61" s="154" t="s">
        <v>4372</v>
      </c>
      <c r="N61" s="154" t="s">
        <v>4374</v>
      </c>
      <c r="O61" s="154" t="s">
        <v>1111</v>
      </c>
      <c r="P61" s="154" t="s">
        <v>4510</v>
      </c>
      <c r="Q61" s="154" t="s">
        <v>3165</v>
      </c>
    </row>
    <row r="62" spans="1:17">
      <c r="A62" s="155"/>
      <c r="B62" s="155"/>
      <c r="C62" s="155"/>
      <c r="D62" s="155"/>
      <c r="E62" s="155"/>
      <c r="F62" s="155"/>
      <c r="G62" s="155"/>
      <c r="H62" s="155"/>
      <c r="I62" s="155"/>
      <c r="J62" s="155"/>
      <c r="K62" s="622">
        <v>618</v>
      </c>
      <c r="L62" s="154" t="s">
        <v>4335</v>
      </c>
      <c r="M62" s="154" t="s">
        <v>1361</v>
      </c>
      <c r="N62" s="154" t="s">
        <v>4336</v>
      </c>
      <c r="O62" s="154" t="s">
        <v>1051</v>
      </c>
      <c r="P62" s="154" t="s">
        <v>3150</v>
      </c>
      <c r="Q62" s="154" t="s">
        <v>3151</v>
      </c>
    </row>
    <row r="63" spans="1:17">
      <c r="A63" s="155"/>
      <c r="B63" s="155"/>
      <c r="C63" s="155"/>
      <c r="D63" s="155"/>
      <c r="E63" s="155"/>
      <c r="F63" s="155"/>
      <c r="G63" s="155"/>
      <c r="H63" s="155"/>
      <c r="I63" s="155"/>
      <c r="J63" s="155"/>
      <c r="K63" s="622">
        <v>618</v>
      </c>
      <c r="L63" s="154" t="s">
        <v>4396</v>
      </c>
      <c r="M63" s="154" t="s">
        <v>4395</v>
      </c>
      <c r="N63" s="154" t="s">
        <v>1246</v>
      </c>
      <c r="O63" s="154" t="s">
        <v>1065</v>
      </c>
      <c r="P63" s="154" t="s">
        <v>4512</v>
      </c>
      <c r="Q63" s="154" t="s">
        <v>4534</v>
      </c>
    </row>
    <row r="64" spans="1:17">
      <c r="A64" s="155"/>
      <c r="B64" s="155"/>
      <c r="C64" s="155"/>
      <c r="D64" s="155"/>
      <c r="E64" s="155"/>
      <c r="F64" s="155"/>
      <c r="G64" s="155"/>
      <c r="H64" s="155"/>
      <c r="I64" s="155"/>
      <c r="J64" s="155"/>
      <c r="K64" s="622">
        <v>625</v>
      </c>
      <c r="L64" s="154" t="s">
        <v>4362</v>
      </c>
      <c r="M64" s="154" t="s">
        <v>4361</v>
      </c>
      <c r="N64" s="154" t="s">
        <v>2506</v>
      </c>
      <c r="O64" s="154" t="s">
        <v>1051</v>
      </c>
      <c r="P64" s="154" t="s">
        <v>4507</v>
      </c>
      <c r="Q64" s="154" t="s">
        <v>4528</v>
      </c>
    </row>
    <row r="65" spans="1:17">
      <c r="A65" s="155"/>
      <c r="B65" s="155"/>
      <c r="C65" s="155"/>
      <c r="D65" s="155"/>
      <c r="E65" s="155"/>
      <c r="F65" s="155"/>
      <c r="G65" s="155"/>
      <c r="H65" s="155"/>
      <c r="I65" s="155"/>
      <c r="J65" s="155"/>
      <c r="K65" s="622">
        <v>618</v>
      </c>
      <c r="L65" s="154" t="s">
        <v>4367</v>
      </c>
      <c r="M65" s="154" t="s">
        <v>4366</v>
      </c>
      <c r="N65" s="154" t="s">
        <v>4368</v>
      </c>
      <c r="O65" s="154" t="s">
        <v>4397</v>
      </c>
      <c r="P65" s="154" t="s">
        <v>4509</v>
      </c>
      <c r="Q65" s="154" t="s">
        <v>4530</v>
      </c>
    </row>
    <row r="66" spans="1:17">
      <c r="A66" s="155"/>
      <c r="B66" s="155"/>
      <c r="C66" s="155"/>
      <c r="D66" s="155"/>
      <c r="E66" s="155"/>
      <c r="F66" s="155"/>
      <c r="G66" s="155"/>
      <c r="H66" s="155"/>
      <c r="I66" s="155"/>
      <c r="J66" s="155"/>
      <c r="K66" s="622">
        <v>631</v>
      </c>
      <c r="L66" s="154" t="s">
        <v>4364</v>
      </c>
      <c r="M66" s="154" t="s">
        <v>4363</v>
      </c>
      <c r="N66" s="154" t="s">
        <v>4365</v>
      </c>
      <c r="O66" s="154" t="s">
        <v>1051</v>
      </c>
      <c r="P66" s="154"/>
      <c r="Q66" s="154"/>
    </row>
    <row r="67" spans="1:17">
      <c r="A67" s="155"/>
      <c r="B67" s="155"/>
      <c r="C67" s="155"/>
      <c r="D67" s="155"/>
      <c r="E67" s="155"/>
      <c r="F67" s="155"/>
      <c r="G67" s="155"/>
      <c r="H67" s="155"/>
      <c r="I67" s="155"/>
      <c r="J67" s="155"/>
      <c r="K67" s="622">
        <v>618</v>
      </c>
      <c r="L67" s="154" t="s">
        <v>2281</v>
      </c>
      <c r="M67" s="154" t="s">
        <v>2264</v>
      </c>
      <c r="N67" s="154" t="s">
        <v>2494</v>
      </c>
      <c r="O67" s="154" t="s">
        <v>1058</v>
      </c>
      <c r="P67" s="154" t="s">
        <v>4508</v>
      </c>
      <c r="Q67" s="154" t="s">
        <v>4529</v>
      </c>
    </row>
    <row r="68" spans="1:17">
      <c r="A68" s="155"/>
      <c r="B68" s="155"/>
      <c r="C68" s="155"/>
      <c r="D68" s="155"/>
      <c r="E68" s="155"/>
      <c r="F68" s="155"/>
      <c r="G68" s="155"/>
      <c r="H68" s="155"/>
      <c r="I68" s="155"/>
      <c r="J68" s="155"/>
      <c r="K68" s="624">
        <v>618</v>
      </c>
      <c r="L68" s="621" t="s">
        <v>4399</v>
      </c>
      <c r="M68" s="621" t="s">
        <v>4398</v>
      </c>
      <c r="N68" s="621" t="s">
        <v>3700</v>
      </c>
      <c r="O68" s="621" t="s">
        <v>1058</v>
      </c>
      <c r="P68" s="621"/>
      <c r="Q68" s="621"/>
    </row>
    <row r="69" spans="1:17">
      <c r="A69" s="155"/>
      <c r="B69" s="155"/>
      <c r="C69" s="155"/>
      <c r="D69" s="155"/>
      <c r="E69" s="155"/>
      <c r="F69" s="155"/>
      <c r="G69" s="155"/>
      <c r="H69" s="155"/>
      <c r="I69" s="155"/>
      <c r="J69" s="155"/>
      <c r="K69" s="624">
        <v>584</v>
      </c>
      <c r="L69" s="621" t="s">
        <v>4401</v>
      </c>
      <c r="M69" s="621" t="s">
        <v>4400</v>
      </c>
      <c r="N69" s="621" t="s">
        <v>4402</v>
      </c>
      <c r="O69" s="621" t="s">
        <v>1048</v>
      </c>
      <c r="P69" s="621"/>
      <c r="Q69" s="621"/>
    </row>
    <row r="70" spans="1:17">
      <c r="A70" s="153"/>
      <c r="B70" s="153"/>
      <c r="C70" s="153"/>
      <c r="D70" s="153"/>
      <c r="E70" s="153"/>
      <c r="F70" s="153"/>
      <c r="G70" s="153"/>
      <c r="H70" s="153"/>
      <c r="I70" s="153"/>
      <c r="J70" s="153"/>
      <c r="K70" s="153"/>
      <c r="L70" s="619"/>
      <c r="M70" s="619"/>
      <c r="N70" s="619"/>
      <c r="O70" s="619"/>
      <c r="P70" s="619"/>
      <c r="Q70" s="619"/>
    </row>
    <row r="71" spans="1:17" ht="31.5" customHeight="1">
      <c r="A71" s="155">
        <v>13</v>
      </c>
      <c r="B71" s="155" t="s">
        <v>3873</v>
      </c>
      <c r="C71" s="155" t="s">
        <v>4403</v>
      </c>
      <c r="D71" s="155" t="s">
        <v>4404</v>
      </c>
      <c r="E71" s="155" t="s">
        <v>4405</v>
      </c>
      <c r="F71" s="155" t="s">
        <v>543</v>
      </c>
      <c r="G71" s="155">
        <v>11</v>
      </c>
      <c r="H71" s="155">
        <v>8</v>
      </c>
      <c r="I71" s="614" t="s">
        <v>4406</v>
      </c>
      <c r="J71" s="614" t="s">
        <v>3642</v>
      </c>
      <c r="K71" s="622">
        <v>618</v>
      </c>
      <c r="L71" s="154" t="s">
        <v>4393</v>
      </c>
      <c r="M71" s="154" t="s">
        <v>4392</v>
      </c>
      <c r="N71" s="154" t="s">
        <v>2545</v>
      </c>
      <c r="O71" s="154" t="s">
        <v>1051</v>
      </c>
      <c r="P71" s="154" t="s">
        <v>4393</v>
      </c>
      <c r="Q71" s="154" t="s">
        <v>4533</v>
      </c>
    </row>
    <row r="72" spans="1:17">
      <c r="A72" s="155"/>
      <c r="B72" s="155"/>
      <c r="C72" s="155"/>
      <c r="D72" s="155"/>
      <c r="E72" s="155"/>
      <c r="F72" s="155"/>
      <c r="G72" s="155"/>
      <c r="H72" s="155"/>
      <c r="I72" s="155"/>
      <c r="J72" s="155"/>
      <c r="K72" s="622">
        <v>618</v>
      </c>
      <c r="L72" s="154" t="s">
        <v>4373</v>
      </c>
      <c r="M72" s="154" t="s">
        <v>4372</v>
      </c>
      <c r="N72" s="154" t="s">
        <v>4374</v>
      </c>
      <c r="O72" s="154" t="s">
        <v>1111</v>
      </c>
      <c r="P72" s="154" t="s">
        <v>4510</v>
      </c>
      <c r="Q72" s="154" t="s">
        <v>3165</v>
      </c>
    </row>
    <row r="73" spans="1:17">
      <c r="A73" s="155"/>
      <c r="B73" s="155"/>
      <c r="C73" s="155"/>
      <c r="D73" s="155"/>
      <c r="E73" s="155"/>
      <c r="F73" s="155"/>
      <c r="G73" s="155"/>
      <c r="H73" s="155"/>
      <c r="I73" s="155"/>
      <c r="J73" s="155"/>
      <c r="K73" s="622">
        <v>618</v>
      </c>
      <c r="L73" s="154" t="s">
        <v>4335</v>
      </c>
      <c r="M73" s="154" t="s">
        <v>1361</v>
      </c>
      <c r="N73" s="154" t="s">
        <v>4336</v>
      </c>
      <c r="O73" s="154" t="s">
        <v>1051</v>
      </c>
      <c r="P73" s="154" t="s">
        <v>3150</v>
      </c>
      <c r="Q73" s="154" t="s">
        <v>3151</v>
      </c>
    </row>
    <row r="74" spans="1:17">
      <c r="A74" s="155"/>
      <c r="B74" s="155"/>
      <c r="C74" s="155"/>
      <c r="D74" s="155"/>
      <c r="E74" s="155"/>
      <c r="F74" s="155"/>
      <c r="G74" s="155"/>
      <c r="H74" s="155"/>
      <c r="I74" s="155"/>
      <c r="J74" s="155"/>
      <c r="K74" s="622">
        <v>784</v>
      </c>
      <c r="L74" s="154" t="s">
        <v>4408</v>
      </c>
      <c r="M74" s="154" t="s">
        <v>4407</v>
      </c>
      <c r="N74" s="154" t="s">
        <v>2478</v>
      </c>
      <c r="O74" s="154" t="s">
        <v>1040</v>
      </c>
      <c r="P74" s="154" t="s">
        <v>4513</v>
      </c>
      <c r="Q74" s="154" t="s">
        <v>4535</v>
      </c>
    </row>
    <row r="75" spans="1:17">
      <c r="A75" s="155"/>
      <c r="B75" s="155"/>
      <c r="C75" s="155"/>
      <c r="D75" s="155"/>
      <c r="E75" s="155"/>
      <c r="F75" s="155"/>
      <c r="G75" s="155"/>
      <c r="H75" s="155"/>
      <c r="I75" s="155"/>
      <c r="J75" s="155"/>
      <c r="K75" s="622">
        <v>625</v>
      </c>
      <c r="L75" s="154" t="s">
        <v>4362</v>
      </c>
      <c r="M75" s="154" t="s">
        <v>4361</v>
      </c>
      <c r="N75" s="154" t="s">
        <v>2506</v>
      </c>
      <c r="O75" s="154" t="s">
        <v>1051</v>
      </c>
      <c r="P75" s="154" t="s">
        <v>4507</v>
      </c>
      <c r="Q75" s="154" t="s">
        <v>4528</v>
      </c>
    </row>
    <row r="76" spans="1:17">
      <c r="A76" s="155"/>
      <c r="B76" s="155"/>
      <c r="C76" s="155"/>
      <c r="D76" s="155"/>
      <c r="E76" s="155"/>
      <c r="F76" s="155"/>
      <c r="G76" s="155"/>
      <c r="H76" s="155"/>
      <c r="I76" s="155"/>
      <c r="J76" s="155"/>
      <c r="K76" s="622">
        <v>625</v>
      </c>
      <c r="L76" s="154" t="s">
        <v>4367</v>
      </c>
      <c r="M76" s="154" t="s">
        <v>4366</v>
      </c>
      <c r="N76" s="154" t="s">
        <v>4368</v>
      </c>
      <c r="O76" s="154" t="s">
        <v>1051</v>
      </c>
      <c r="P76" s="154" t="s">
        <v>4509</v>
      </c>
      <c r="Q76" s="154" t="s">
        <v>4530</v>
      </c>
    </row>
    <row r="77" spans="1:17">
      <c r="A77" s="155"/>
      <c r="B77" s="155"/>
      <c r="C77" s="155"/>
      <c r="D77" s="155"/>
      <c r="E77" s="155"/>
      <c r="F77" s="155"/>
      <c r="G77" s="155"/>
      <c r="H77" s="155"/>
      <c r="I77" s="155"/>
      <c r="J77" s="155"/>
      <c r="K77" s="622">
        <v>631</v>
      </c>
      <c r="L77" s="154" t="s">
        <v>4364</v>
      </c>
      <c r="M77" s="154" t="s">
        <v>4363</v>
      </c>
      <c r="N77" s="154" t="s">
        <v>4365</v>
      </c>
      <c r="O77" s="154" t="s">
        <v>1051</v>
      </c>
      <c r="P77" s="154"/>
      <c r="Q77" s="154"/>
    </row>
    <row r="78" spans="1:17">
      <c r="A78" s="155"/>
      <c r="B78" s="155"/>
      <c r="C78" s="155"/>
      <c r="D78" s="155"/>
      <c r="E78" s="155"/>
      <c r="F78" s="155"/>
      <c r="G78" s="155"/>
      <c r="H78" s="155"/>
      <c r="I78" s="155"/>
      <c r="J78" s="155"/>
      <c r="K78" s="622">
        <v>618</v>
      </c>
      <c r="L78" s="154" t="s">
        <v>2281</v>
      </c>
      <c r="M78" s="154" t="s">
        <v>2264</v>
      </c>
      <c r="N78" s="154" t="s">
        <v>2494</v>
      </c>
      <c r="O78" s="154" t="s">
        <v>1058</v>
      </c>
      <c r="P78" s="154" t="s">
        <v>4508</v>
      </c>
      <c r="Q78" s="154" t="s">
        <v>4529</v>
      </c>
    </row>
    <row r="79" spans="1:17">
      <c r="A79" s="155"/>
      <c r="B79" s="155"/>
      <c r="C79" s="155"/>
      <c r="D79" s="155"/>
      <c r="E79" s="155"/>
      <c r="F79" s="155"/>
      <c r="G79" s="155"/>
      <c r="H79" s="155"/>
      <c r="I79" s="155"/>
      <c r="J79" s="155"/>
      <c r="K79" s="624">
        <v>618</v>
      </c>
      <c r="L79" s="621" t="s">
        <v>4410</v>
      </c>
      <c r="M79" s="621" t="s">
        <v>4409</v>
      </c>
      <c r="N79" s="621" t="s">
        <v>4394</v>
      </c>
      <c r="O79" s="621" t="s">
        <v>1047</v>
      </c>
      <c r="P79" s="621"/>
      <c r="Q79" s="621"/>
    </row>
    <row r="80" spans="1:17">
      <c r="A80" s="155"/>
      <c r="B80" s="155"/>
      <c r="C80" s="155"/>
      <c r="D80" s="155"/>
      <c r="E80" s="155"/>
      <c r="F80" s="155"/>
      <c r="G80" s="155"/>
      <c r="H80" s="155"/>
      <c r="I80" s="155"/>
      <c r="J80" s="155"/>
      <c r="K80" s="624">
        <v>618</v>
      </c>
      <c r="L80" s="621" t="s">
        <v>4399</v>
      </c>
      <c r="M80" s="621" t="s">
        <v>4398</v>
      </c>
      <c r="N80" s="621" t="s">
        <v>3700</v>
      </c>
      <c r="O80" s="621" t="s">
        <v>1058</v>
      </c>
      <c r="P80" s="621"/>
      <c r="Q80" s="621"/>
    </row>
    <row r="81" spans="1:17" ht="25.5">
      <c r="A81" s="155"/>
      <c r="B81" s="155"/>
      <c r="C81" s="155"/>
      <c r="D81" s="155"/>
      <c r="E81" s="155"/>
      <c r="F81" s="155"/>
      <c r="G81" s="155"/>
      <c r="H81" s="155"/>
      <c r="I81" s="155"/>
      <c r="J81" s="155"/>
      <c r="K81" s="624">
        <v>584</v>
      </c>
      <c r="L81" s="620" t="s">
        <v>4401</v>
      </c>
      <c r="M81" s="620" t="s">
        <v>4400</v>
      </c>
      <c r="N81" s="620" t="s">
        <v>4402</v>
      </c>
      <c r="O81" s="620" t="s">
        <v>1048</v>
      </c>
      <c r="P81" s="620"/>
      <c r="Q81" s="620"/>
    </row>
    <row r="82" spans="1:17">
      <c r="A82" s="153"/>
      <c r="B82" s="153"/>
      <c r="C82" s="153"/>
      <c r="D82" s="153"/>
      <c r="E82" s="153"/>
      <c r="F82" s="153"/>
      <c r="G82" s="153"/>
      <c r="H82" s="153"/>
      <c r="I82" s="153"/>
      <c r="J82" s="153"/>
      <c r="K82" s="153"/>
      <c r="L82" s="619"/>
      <c r="M82" s="619"/>
      <c r="N82" s="619"/>
      <c r="O82" s="619"/>
      <c r="P82" s="619"/>
      <c r="Q82" s="619"/>
    </row>
    <row r="83" spans="1:17" ht="74.25" customHeight="1">
      <c r="A83" s="155">
        <v>14</v>
      </c>
      <c r="B83" s="155" t="s">
        <v>3873</v>
      </c>
      <c r="C83" s="155" t="s">
        <v>4411</v>
      </c>
      <c r="D83" s="155" t="s">
        <v>4412</v>
      </c>
      <c r="E83" s="155" t="s">
        <v>4413</v>
      </c>
      <c r="F83" s="155" t="s">
        <v>4414</v>
      </c>
      <c r="G83" s="155">
        <v>6</v>
      </c>
      <c r="H83" s="155">
        <v>4</v>
      </c>
      <c r="I83" s="614" t="s">
        <v>4415</v>
      </c>
      <c r="J83" s="614" t="s">
        <v>4416</v>
      </c>
      <c r="K83" s="624">
        <v>681</v>
      </c>
      <c r="L83" s="621" t="s">
        <v>4418</v>
      </c>
      <c r="M83" s="621" t="s">
        <v>4417</v>
      </c>
      <c r="N83" s="621" t="s">
        <v>4419</v>
      </c>
      <c r="O83" s="621" t="s">
        <v>1062</v>
      </c>
      <c r="P83" s="621"/>
      <c r="Q83" s="621"/>
    </row>
    <row r="84" spans="1:17">
      <c r="A84" s="155"/>
      <c r="B84" s="155"/>
      <c r="C84" s="155"/>
      <c r="D84" s="155"/>
      <c r="E84" s="155"/>
      <c r="F84" s="155"/>
      <c r="G84" s="155"/>
      <c r="H84" s="155"/>
      <c r="I84" s="155"/>
      <c r="J84" s="155"/>
      <c r="K84" s="622">
        <v>618</v>
      </c>
      <c r="L84" s="154" t="s">
        <v>4421</v>
      </c>
      <c r="M84" s="154" t="s">
        <v>4420</v>
      </c>
      <c r="N84" s="154" t="s">
        <v>4422</v>
      </c>
      <c r="O84" s="154" t="s">
        <v>1062</v>
      </c>
      <c r="P84" s="615" t="s">
        <v>4514</v>
      </c>
      <c r="Q84" s="154" t="s">
        <v>4536</v>
      </c>
    </row>
    <row r="85" spans="1:17">
      <c r="A85" s="155"/>
      <c r="B85" s="155"/>
      <c r="C85" s="155"/>
      <c r="D85" s="155"/>
      <c r="E85" s="155"/>
      <c r="F85" s="155"/>
      <c r="G85" s="155"/>
      <c r="H85" s="155"/>
      <c r="I85" s="155"/>
      <c r="J85" s="155"/>
      <c r="K85" s="622">
        <v>618</v>
      </c>
      <c r="L85" s="154" t="s">
        <v>4424</v>
      </c>
      <c r="M85" s="154" t="s">
        <v>4423</v>
      </c>
      <c r="N85" s="154" t="s">
        <v>4425</v>
      </c>
      <c r="O85" s="154" t="s">
        <v>1047</v>
      </c>
      <c r="P85" s="154" t="s">
        <v>4515</v>
      </c>
      <c r="Q85" s="154" t="s">
        <v>4537</v>
      </c>
    </row>
    <row r="86" spans="1:17">
      <c r="A86" s="155"/>
      <c r="B86" s="155"/>
      <c r="C86" s="155"/>
      <c r="D86" s="155"/>
      <c r="E86" s="155"/>
      <c r="F86" s="155"/>
      <c r="G86" s="155"/>
      <c r="H86" s="155"/>
      <c r="I86" s="155"/>
      <c r="J86" s="155"/>
      <c r="K86" s="622">
        <v>626</v>
      </c>
      <c r="L86" s="154" t="s">
        <v>4427</v>
      </c>
      <c r="M86" s="154" t="s">
        <v>4426</v>
      </c>
      <c r="N86" s="154" t="s">
        <v>4428</v>
      </c>
      <c r="O86" s="154" t="s">
        <v>1042</v>
      </c>
      <c r="P86" s="154" t="s">
        <v>4516</v>
      </c>
      <c r="Q86" s="154" t="s">
        <v>4538</v>
      </c>
    </row>
    <row r="87" spans="1:17">
      <c r="A87" s="155"/>
      <c r="B87" s="155"/>
      <c r="C87" s="155"/>
      <c r="D87" s="155"/>
      <c r="E87" s="155"/>
      <c r="F87" s="155"/>
      <c r="G87" s="155"/>
      <c r="H87" s="155"/>
      <c r="I87" s="155"/>
      <c r="J87" s="155"/>
      <c r="K87" s="622">
        <v>635</v>
      </c>
      <c r="L87" s="154" t="s">
        <v>4430</v>
      </c>
      <c r="M87" s="154" t="s">
        <v>4429</v>
      </c>
      <c r="N87" s="154" t="s">
        <v>1245</v>
      </c>
      <c r="O87" s="154" t="s">
        <v>1062</v>
      </c>
      <c r="P87" s="154" t="s">
        <v>4517</v>
      </c>
      <c r="Q87" s="154" t="s">
        <v>4539</v>
      </c>
    </row>
    <row r="88" spans="1:17">
      <c r="A88" s="155"/>
      <c r="B88" s="155"/>
      <c r="C88" s="155"/>
      <c r="D88" s="155"/>
      <c r="E88" s="155"/>
      <c r="F88" s="155"/>
      <c r="G88" s="155"/>
      <c r="H88" s="155"/>
      <c r="I88" s="155"/>
      <c r="J88" s="155"/>
      <c r="K88" s="622">
        <v>618</v>
      </c>
      <c r="L88" s="154" t="s">
        <v>4432</v>
      </c>
      <c r="M88" s="154" t="s">
        <v>4431</v>
      </c>
      <c r="N88" s="154" t="s">
        <v>4433</v>
      </c>
      <c r="O88" s="154" t="s">
        <v>1062</v>
      </c>
      <c r="P88" s="615" t="s">
        <v>4514</v>
      </c>
      <c r="Q88" s="154" t="s">
        <v>4536</v>
      </c>
    </row>
    <row r="89" spans="1:17">
      <c r="A89" s="153"/>
      <c r="B89" s="153"/>
      <c r="C89" s="153"/>
      <c r="D89" s="153"/>
      <c r="E89" s="153"/>
      <c r="F89" s="153"/>
      <c r="G89" s="153"/>
      <c r="H89" s="153"/>
      <c r="I89" s="153"/>
      <c r="J89" s="153"/>
      <c r="K89" s="153"/>
      <c r="L89" s="619"/>
      <c r="M89" s="619"/>
      <c r="N89" s="619"/>
      <c r="O89" s="619"/>
      <c r="P89" s="619"/>
      <c r="Q89" s="619"/>
    </row>
    <row r="90" spans="1:17" ht="33" customHeight="1">
      <c r="A90" s="155">
        <v>15</v>
      </c>
      <c r="B90" s="155" t="s">
        <v>3873</v>
      </c>
      <c r="C90" s="155" t="s">
        <v>4434</v>
      </c>
      <c r="D90" s="155" t="s">
        <v>4435</v>
      </c>
      <c r="E90" s="155" t="s">
        <v>4436</v>
      </c>
      <c r="F90" s="155" t="s">
        <v>4414</v>
      </c>
      <c r="G90" s="155">
        <v>3</v>
      </c>
      <c r="H90" s="155">
        <v>3</v>
      </c>
      <c r="I90" s="614" t="s">
        <v>4437</v>
      </c>
      <c r="J90" s="614" t="s">
        <v>4438</v>
      </c>
      <c r="K90" s="622">
        <v>676</v>
      </c>
      <c r="L90" s="154" t="s">
        <v>4440</v>
      </c>
      <c r="M90" s="154" t="s">
        <v>4439</v>
      </c>
      <c r="N90" s="154" t="s">
        <v>2798</v>
      </c>
      <c r="O90" s="154" t="s">
        <v>1113</v>
      </c>
      <c r="P90" s="155" t="s">
        <v>4518</v>
      </c>
      <c r="Q90" s="154" t="s">
        <v>4540</v>
      </c>
    </row>
    <row r="91" spans="1:17">
      <c r="A91" s="155"/>
      <c r="B91" s="155"/>
      <c r="C91" s="155"/>
      <c r="D91" s="155"/>
      <c r="E91" s="155"/>
      <c r="F91" s="155"/>
      <c r="G91" s="155"/>
      <c r="H91" s="155"/>
      <c r="I91" s="155"/>
      <c r="J91" s="155"/>
      <c r="K91" s="622">
        <v>622</v>
      </c>
      <c r="L91" s="154" t="s">
        <v>4442</v>
      </c>
      <c r="M91" s="154" t="s">
        <v>4441</v>
      </c>
      <c r="N91" s="154" t="s">
        <v>4443</v>
      </c>
      <c r="O91" s="154" t="s">
        <v>1040</v>
      </c>
      <c r="P91" s="154"/>
      <c r="Q91" s="154"/>
    </row>
    <row r="92" spans="1:17">
      <c r="A92" s="155"/>
      <c r="B92" s="155"/>
      <c r="C92" s="155"/>
      <c r="D92" s="155"/>
      <c r="E92" s="155"/>
      <c r="F92" s="155"/>
      <c r="G92" s="155"/>
      <c r="H92" s="155"/>
      <c r="I92" s="155"/>
      <c r="J92" s="155"/>
      <c r="K92" s="622">
        <v>622</v>
      </c>
      <c r="L92" s="154" t="s">
        <v>4445</v>
      </c>
      <c r="M92" s="154" t="s">
        <v>4444</v>
      </c>
      <c r="N92" s="154" t="s">
        <v>1246</v>
      </c>
      <c r="O92" s="154" t="s">
        <v>1268</v>
      </c>
      <c r="P92" s="155"/>
      <c r="Q92" s="154"/>
    </row>
    <row r="93" spans="1:17">
      <c r="A93" s="153"/>
      <c r="B93" s="153"/>
      <c r="C93" s="153"/>
      <c r="D93" s="153"/>
      <c r="E93" s="153"/>
      <c r="F93" s="153"/>
      <c r="G93" s="153"/>
      <c r="H93" s="153"/>
      <c r="I93" s="153"/>
      <c r="J93" s="153"/>
      <c r="K93" s="153"/>
      <c r="L93" s="619"/>
      <c r="M93" s="619"/>
      <c r="N93" s="619"/>
      <c r="O93" s="619"/>
      <c r="P93" s="619"/>
      <c r="Q93" s="619"/>
    </row>
    <row r="94" spans="1:17" ht="58.5" customHeight="1">
      <c r="A94" s="155">
        <v>16</v>
      </c>
      <c r="B94" s="155" t="s">
        <v>3873</v>
      </c>
      <c r="C94" s="155" t="s">
        <v>4446</v>
      </c>
      <c r="D94" s="155" t="s">
        <v>4447</v>
      </c>
      <c r="E94" s="155" t="s">
        <v>4448</v>
      </c>
      <c r="F94" s="155" t="s">
        <v>4414</v>
      </c>
      <c r="G94" s="155">
        <v>2</v>
      </c>
      <c r="H94" s="155">
        <v>2</v>
      </c>
      <c r="I94" s="614" t="s">
        <v>4502</v>
      </c>
      <c r="J94" s="614" t="s">
        <v>4449</v>
      </c>
      <c r="K94" s="622">
        <v>637</v>
      </c>
      <c r="L94" s="154" t="s">
        <v>4450</v>
      </c>
      <c r="M94" s="154" t="s">
        <v>4426</v>
      </c>
      <c r="N94" s="154" t="s">
        <v>4428</v>
      </c>
      <c r="O94" s="154" t="s">
        <v>1042</v>
      </c>
      <c r="P94" s="154" t="s">
        <v>4516</v>
      </c>
      <c r="Q94" s="154" t="s">
        <v>4538</v>
      </c>
    </row>
    <row r="95" spans="1:17">
      <c r="A95" s="155"/>
      <c r="B95" s="155"/>
      <c r="C95" s="155"/>
      <c r="D95" s="155"/>
      <c r="E95" s="155"/>
      <c r="F95" s="155"/>
      <c r="G95" s="155"/>
      <c r="H95" s="155"/>
      <c r="I95" s="155"/>
      <c r="J95" s="155"/>
      <c r="K95" s="622">
        <v>637</v>
      </c>
      <c r="L95" s="154" t="s">
        <v>4452</v>
      </c>
      <c r="M95" s="154" t="s">
        <v>4451</v>
      </c>
      <c r="N95" s="154" t="s">
        <v>4453</v>
      </c>
      <c r="O95" s="154" t="s">
        <v>4454</v>
      </c>
      <c r="P95" s="154" t="s">
        <v>4519</v>
      </c>
      <c r="Q95" s="154" t="s">
        <v>4541</v>
      </c>
    </row>
    <row r="96" spans="1:17">
      <c r="A96" s="153"/>
      <c r="B96" s="153"/>
      <c r="C96" s="153"/>
      <c r="D96" s="153"/>
      <c r="E96" s="153"/>
      <c r="F96" s="153"/>
      <c r="G96" s="153"/>
      <c r="H96" s="153"/>
      <c r="I96" s="153"/>
      <c r="J96" s="153"/>
      <c r="K96" s="153"/>
      <c r="L96" s="619"/>
      <c r="M96" s="619"/>
      <c r="N96" s="619"/>
      <c r="O96" s="619"/>
      <c r="P96" s="619"/>
      <c r="Q96" s="619"/>
    </row>
    <row r="97" spans="1:17" ht="67.5" customHeight="1">
      <c r="A97" s="155">
        <v>17</v>
      </c>
      <c r="B97" s="155" t="s">
        <v>3873</v>
      </c>
      <c r="C97" s="155" t="s">
        <v>4455</v>
      </c>
      <c r="D97" s="155" t="s">
        <v>4456</v>
      </c>
      <c r="E97" s="155" t="s">
        <v>4457</v>
      </c>
      <c r="F97" s="155" t="s">
        <v>4414</v>
      </c>
      <c r="G97" s="155">
        <v>1</v>
      </c>
      <c r="H97" s="155">
        <v>1</v>
      </c>
      <c r="I97" s="614" t="s">
        <v>4458</v>
      </c>
      <c r="J97" s="614" t="s">
        <v>4459</v>
      </c>
      <c r="K97" s="622">
        <v>694</v>
      </c>
      <c r="L97" s="154" t="s">
        <v>4461</v>
      </c>
      <c r="M97" s="154" t="s">
        <v>4460</v>
      </c>
      <c r="N97" s="154" t="s">
        <v>1245</v>
      </c>
      <c r="O97" s="154" t="s">
        <v>1051</v>
      </c>
      <c r="P97" s="154" t="s">
        <v>4461</v>
      </c>
      <c r="Q97" s="154" t="s">
        <v>4542</v>
      </c>
    </row>
    <row r="98" spans="1:17">
      <c r="A98" s="153"/>
      <c r="B98" s="153"/>
      <c r="C98" s="153"/>
      <c r="D98" s="153"/>
      <c r="E98" s="153"/>
      <c r="F98" s="153"/>
      <c r="G98" s="153"/>
      <c r="H98" s="153"/>
      <c r="I98" s="153"/>
      <c r="J98" s="153"/>
      <c r="K98" s="153"/>
      <c r="L98" s="619"/>
      <c r="M98" s="619"/>
      <c r="N98" s="619"/>
      <c r="O98" s="619"/>
      <c r="P98" s="619"/>
      <c r="Q98" s="619"/>
    </row>
    <row r="99" spans="1:17" ht="54" customHeight="1">
      <c r="A99" s="155">
        <v>18</v>
      </c>
      <c r="B99" s="155" t="s">
        <v>3873</v>
      </c>
      <c r="C99" s="155" t="s">
        <v>4462</v>
      </c>
      <c r="D99" s="155" t="s">
        <v>4463</v>
      </c>
      <c r="E99" s="155" t="s">
        <v>4464</v>
      </c>
      <c r="F99" s="155" t="s">
        <v>4414</v>
      </c>
      <c r="G99" s="155">
        <v>1</v>
      </c>
      <c r="H99" s="155">
        <v>1</v>
      </c>
      <c r="I99" s="614" t="s">
        <v>4465</v>
      </c>
      <c r="J99" s="614" t="s">
        <v>4459</v>
      </c>
      <c r="K99" s="622">
        <v>694</v>
      </c>
      <c r="L99" s="154" t="s">
        <v>4467</v>
      </c>
      <c r="M99" s="154" t="s">
        <v>4466</v>
      </c>
      <c r="N99" s="154" t="s">
        <v>1245</v>
      </c>
      <c r="O99" s="154" t="s">
        <v>1051</v>
      </c>
      <c r="P99" s="11" t="s">
        <v>4520</v>
      </c>
      <c r="Q99" s="154" t="s">
        <v>4543</v>
      </c>
    </row>
    <row r="100" spans="1:17">
      <c r="A100" s="153"/>
      <c r="B100" s="153"/>
      <c r="C100" s="153"/>
      <c r="D100" s="153"/>
      <c r="E100" s="153"/>
      <c r="F100" s="153"/>
      <c r="G100" s="153"/>
      <c r="H100" s="153"/>
      <c r="I100" s="153"/>
      <c r="J100" s="153"/>
      <c r="K100" s="153"/>
      <c r="L100" s="619"/>
      <c r="M100" s="619"/>
      <c r="N100" s="619"/>
      <c r="O100" s="619"/>
      <c r="P100" s="619"/>
      <c r="Q100" s="619"/>
    </row>
    <row r="101" spans="1:17" ht="63.75">
      <c r="A101" s="155">
        <v>19</v>
      </c>
      <c r="B101" s="155" t="s">
        <v>3873</v>
      </c>
      <c r="C101" s="155" t="s">
        <v>4468</v>
      </c>
      <c r="D101" s="155" t="s">
        <v>4469</v>
      </c>
      <c r="E101" s="155" t="s">
        <v>4470</v>
      </c>
      <c r="F101" s="155" t="s">
        <v>4414</v>
      </c>
      <c r="G101" s="155">
        <v>1</v>
      </c>
      <c r="H101" s="155">
        <v>1</v>
      </c>
      <c r="I101" s="614" t="s">
        <v>4471</v>
      </c>
      <c r="J101" s="614" t="s">
        <v>4459</v>
      </c>
      <c r="K101" s="622">
        <v>694</v>
      </c>
      <c r="L101" s="154" t="s">
        <v>4473</v>
      </c>
      <c r="M101" s="154" t="s">
        <v>4472</v>
      </c>
      <c r="N101" s="154" t="s">
        <v>1245</v>
      </c>
      <c r="O101" s="154" t="s">
        <v>1051</v>
      </c>
      <c r="P101" s="155" t="s">
        <v>4473</v>
      </c>
      <c r="Q101" s="154" t="s">
        <v>4544</v>
      </c>
    </row>
    <row r="102" spans="1:17">
      <c r="A102" s="153"/>
      <c r="B102" s="153"/>
      <c r="C102" s="153"/>
      <c r="D102" s="153"/>
      <c r="E102" s="153"/>
      <c r="F102" s="153"/>
      <c r="G102" s="153"/>
      <c r="H102" s="153"/>
      <c r="I102" s="153"/>
      <c r="J102" s="153"/>
      <c r="K102" s="153"/>
      <c r="L102" s="619"/>
      <c r="M102" s="619"/>
      <c r="N102" s="619"/>
      <c r="O102" s="619"/>
      <c r="P102" s="619"/>
      <c r="Q102" s="619"/>
    </row>
    <row r="103" spans="1:17" ht="63.75">
      <c r="A103" s="155">
        <v>20</v>
      </c>
      <c r="B103" s="155" t="s">
        <v>3873</v>
      </c>
      <c r="C103" s="155" t="s">
        <v>4474</v>
      </c>
      <c r="D103" s="155" t="s">
        <v>4475</v>
      </c>
      <c r="E103" s="155" t="s">
        <v>4476</v>
      </c>
      <c r="F103" s="155" t="s">
        <v>4414</v>
      </c>
      <c r="G103" s="155">
        <v>1</v>
      </c>
      <c r="H103" s="155">
        <v>1</v>
      </c>
      <c r="I103" s="614" t="s">
        <v>4477</v>
      </c>
      <c r="J103" s="614" t="s">
        <v>4459</v>
      </c>
      <c r="K103" s="622">
        <v>694</v>
      </c>
      <c r="L103" s="154" t="s">
        <v>4479</v>
      </c>
      <c r="M103" s="154" t="s">
        <v>4478</v>
      </c>
      <c r="N103" s="154" t="s">
        <v>1245</v>
      </c>
      <c r="O103" s="154" t="s">
        <v>1051</v>
      </c>
      <c r="P103" s="155" t="s">
        <v>4521</v>
      </c>
      <c r="Q103" s="154" t="s">
        <v>4545</v>
      </c>
    </row>
    <row r="104" spans="1:17">
      <c r="A104" s="153"/>
      <c r="B104" s="153"/>
      <c r="C104" s="153"/>
      <c r="D104" s="153"/>
      <c r="E104" s="153"/>
      <c r="F104" s="153"/>
      <c r="G104" s="153"/>
      <c r="H104" s="153"/>
      <c r="I104" s="153"/>
      <c r="J104" s="153"/>
      <c r="K104" s="153"/>
      <c r="L104" s="619"/>
      <c r="M104" s="619"/>
      <c r="N104" s="619"/>
      <c r="O104" s="619"/>
      <c r="P104" s="619"/>
      <c r="Q104" s="619"/>
    </row>
    <row r="105" spans="1:17" ht="51">
      <c r="A105" s="155">
        <v>21</v>
      </c>
      <c r="B105" s="155" t="s">
        <v>3873</v>
      </c>
      <c r="C105" s="155" t="s">
        <v>4480</v>
      </c>
      <c r="D105" s="155" t="s">
        <v>4481</v>
      </c>
      <c r="E105" s="155" t="s">
        <v>4482</v>
      </c>
      <c r="F105" s="155" t="s">
        <v>4414</v>
      </c>
      <c r="G105" s="155">
        <v>1</v>
      </c>
      <c r="H105" s="155">
        <v>1</v>
      </c>
      <c r="I105" s="614" t="s">
        <v>4483</v>
      </c>
      <c r="J105" s="614" t="s">
        <v>4459</v>
      </c>
      <c r="K105" s="622">
        <v>694</v>
      </c>
      <c r="L105" s="154" t="s">
        <v>4485</v>
      </c>
      <c r="M105" s="154" t="s">
        <v>4484</v>
      </c>
      <c r="N105" s="154" t="s">
        <v>1245</v>
      </c>
      <c r="O105" s="154" t="s">
        <v>1046</v>
      </c>
      <c r="P105" s="155" t="s">
        <v>4485</v>
      </c>
      <c r="Q105" s="154" t="s">
        <v>4546</v>
      </c>
    </row>
    <row r="106" spans="1:17">
      <c r="A106" s="153"/>
      <c r="B106" s="153"/>
      <c r="C106" s="153"/>
      <c r="D106" s="153"/>
      <c r="E106" s="153"/>
      <c r="F106" s="153"/>
      <c r="G106" s="153"/>
      <c r="H106" s="153"/>
      <c r="I106" s="153"/>
      <c r="J106" s="153"/>
      <c r="K106" s="153"/>
      <c r="L106" s="619"/>
      <c r="M106" s="619"/>
      <c r="N106" s="619"/>
      <c r="O106" s="619"/>
      <c r="P106" s="619"/>
      <c r="Q106" s="619"/>
    </row>
    <row r="107" spans="1:17" ht="63.75">
      <c r="A107" s="155">
        <v>22</v>
      </c>
      <c r="B107" s="155" t="s">
        <v>3873</v>
      </c>
      <c r="C107" s="155" t="s">
        <v>4486</v>
      </c>
      <c r="D107" s="155" t="s">
        <v>4487</v>
      </c>
      <c r="E107" s="155" t="s">
        <v>4488</v>
      </c>
      <c r="F107" s="155" t="s">
        <v>4414</v>
      </c>
      <c r="G107" s="155">
        <v>1</v>
      </c>
      <c r="H107" s="155">
        <v>1</v>
      </c>
      <c r="I107" s="614" t="s">
        <v>4489</v>
      </c>
      <c r="J107" s="614" t="s">
        <v>4490</v>
      </c>
      <c r="K107" s="622">
        <v>919</v>
      </c>
      <c r="L107" s="154" t="s">
        <v>4486</v>
      </c>
      <c r="M107" s="154" t="s">
        <v>4491</v>
      </c>
      <c r="N107" s="154" t="s">
        <v>4492</v>
      </c>
      <c r="O107" s="154" t="s">
        <v>1046</v>
      </c>
      <c r="P107" s="154" t="s">
        <v>4486</v>
      </c>
      <c r="Q107" s="154" t="s">
        <v>4547</v>
      </c>
    </row>
    <row r="108" spans="1:17">
      <c r="A108" s="153"/>
      <c r="B108" s="153"/>
      <c r="C108" s="153"/>
      <c r="D108" s="153"/>
      <c r="E108" s="153"/>
      <c r="F108" s="153"/>
      <c r="G108" s="153"/>
      <c r="H108" s="153"/>
      <c r="I108" s="153"/>
      <c r="J108" s="153"/>
      <c r="K108" s="153"/>
      <c r="L108" s="619"/>
      <c r="M108" s="619"/>
      <c r="N108" s="619"/>
      <c r="O108" s="619"/>
      <c r="P108" s="619"/>
      <c r="Q108" s="619"/>
    </row>
    <row r="109" spans="1:17" ht="59.25" customHeight="1">
      <c r="A109" s="155">
        <v>23</v>
      </c>
      <c r="B109" s="155" t="s">
        <v>3873</v>
      </c>
      <c r="C109" s="155" t="s">
        <v>4493</v>
      </c>
      <c r="D109" s="155" t="s">
        <v>4494</v>
      </c>
      <c r="E109" s="155" t="s">
        <v>4495</v>
      </c>
      <c r="F109" s="155" t="s">
        <v>4496</v>
      </c>
      <c r="G109" s="155">
        <v>4</v>
      </c>
      <c r="H109" s="155">
        <v>3</v>
      </c>
      <c r="I109" s="614" t="s">
        <v>4501</v>
      </c>
      <c r="J109" s="614" t="s">
        <v>4497</v>
      </c>
      <c r="K109" s="622">
        <v>660</v>
      </c>
      <c r="L109" s="154" t="s">
        <v>2138</v>
      </c>
      <c r="M109" s="154" t="s">
        <v>1861</v>
      </c>
      <c r="N109" s="154" t="s">
        <v>1954</v>
      </c>
      <c r="O109" s="154" t="s">
        <v>1053</v>
      </c>
      <c r="P109" s="154" t="s">
        <v>3307</v>
      </c>
      <c r="Q109" s="154" t="s">
        <v>3308</v>
      </c>
    </row>
    <row r="110" spans="1:17">
      <c r="A110" s="155"/>
      <c r="B110" s="155"/>
      <c r="C110" s="155"/>
      <c r="D110" s="155"/>
      <c r="E110" s="155"/>
      <c r="F110" s="155"/>
      <c r="G110" s="155"/>
      <c r="H110" s="155"/>
      <c r="I110" s="155"/>
      <c r="J110" s="155"/>
      <c r="K110" s="622">
        <v>658</v>
      </c>
      <c r="L110" s="154" t="s">
        <v>2740</v>
      </c>
      <c r="M110" s="154" t="s">
        <v>3886</v>
      </c>
      <c r="N110" s="154" t="s">
        <v>2796</v>
      </c>
      <c r="O110" s="154" t="s">
        <v>1259</v>
      </c>
      <c r="P110" s="154" t="s">
        <v>1842</v>
      </c>
      <c r="Q110" s="154" t="s">
        <v>3529</v>
      </c>
    </row>
    <row r="111" spans="1:17">
      <c r="A111" s="155"/>
      <c r="B111" s="155"/>
      <c r="C111" s="155"/>
      <c r="D111" s="155"/>
      <c r="E111" s="155"/>
      <c r="F111" s="155"/>
      <c r="G111" s="155"/>
      <c r="H111" s="155"/>
      <c r="I111" s="155"/>
      <c r="J111" s="155"/>
      <c r="K111" s="621">
        <v>650</v>
      </c>
      <c r="L111" s="621" t="s">
        <v>4552</v>
      </c>
      <c r="M111" s="621" t="s">
        <v>4498</v>
      </c>
      <c r="N111" s="621" t="s">
        <v>1331</v>
      </c>
      <c r="O111" s="621" t="s">
        <v>1047</v>
      </c>
      <c r="P111" s="621" t="s">
        <v>4522</v>
      </c>
      <c r="Q111" s="621" t="s">
        <v>4548</v>
      </c>
    </row>
    <row r="112" spans="1:17">
      <c r="A112" s="155"/>
      <c r="B112" s="155"/>
      <c r="C112" s="155"/>
      <c r="D112" s="155"/>
      <c r="E112" s="155"/>
      <c r="F112" s="155"/>
      <c r="G112" s="155"/>
      <c r="H112" s="155"/>
      <c r="I112" s="155"/>
      <c r="J112" s="155"/>
      <c r="K112" s="622">
        <v>624</v>
      </c>
      <c r="L112" s="154" t="s">
        <v>3235</v>
      </c>
      <c r="M112" s="154" t="s">
        <v>4499</v>
      </c>
      <c r="N112" s="154" t="s">
        <v>4500</v>
      </c>
      <c r="O112" s="154" t="s">
        <v>1064</v>
      </c>
      <c r="P112" s="154" t="s">
        <v>3235</v>
      </c>
      <c r="Q112" s="154" t="s">
        <v>3236</v>
      </c>
    </row>
    <row r="113" spans="1:17">
      <c r="A113" s="625"/>
      <c r="B113" s="625"/>
      <c r="C113" s="625"/>
      <c r="D113" s="625"/>
      <c r="E113" s="625"/>
      <c r="F113" s="625"/>
      <c r="G113" s="625"/>
      <c r="H113" s="625"/>
      <c r="I113" s="625"/>
      <c r="J113" s="625"/>
      <c r="K113" s="626"/>
      <c r="L113" s="625"/>
      <c r="M113" s="625"/>
      <c r="N113" s="625"/>
      <c r="O113" s="625"/>
      <c r="P113" s="625"/>
      <c r="Q113" s="625"/>
    </row>
    <row r="114" spans="1:17" ht="30">
      <c r="F114" s="1" t="s">
        <v>4022</v>
      </c>
      <c r="G114" s="9">
        <f>SUM(G3:G113)</f>
        <v>88</v>
      </c>
      <c r="H114" s="9">
        <f ca="1">SUM(H3:H114)</f>
        <v>79</v>
      </c>
    </row>
    <row r="115" spans="1:17">
      <c r="F115" s="1" t="s">
        <v>4023</v>
      </c>
      <c r="G115" s="806">
        <f>G114/A109</f>
        <v>3.8260869565217392</v>
      </c>
      <c r="H115" s="806">
        <f>79/A109</f>
        <v>3.4347826086956523</v>
      </c>
    </row>
  </sheetData>
  <autoFilter ref="L1:L114" xr:uid="{164707A5-BBCC-4D85-B520-33A20C173C99}"/>
  <mergeCells count="3">
    <mergeCell ref="A1:F1"/>
    <mergeCell ref="G1:O1"/>
    <mergeCell ref="P1:Q1"/>
  </mergeCells>
  <conditionalFormatting sqref="I3:J3 I7:J7 I11:J11 I17:J17 I22:J22 K22:L27 I29:J29 K29:L31 I33:J33 K33:L36 I38:J38 K38:L43 I45:J45 I52:J52 I56:J56 K56:L58 I71:L71 I83:J83 I90:J90 I94:J94 I105:L105 I107:L107 I109:J109 I60:L60 K45:L50 K7:L15 K83:L88 K3:L5 K17:L20 K52:L54 K90:L92 I97:L97 I101:L101 I103:L103 K109:L110 K62:L69 K73:L80 K72 K61 I99:L99 K94:L95 K112:L1048576">
    <cfRule type="containsText" dxfId="539" priority="40" operator="containsText" text="&gt;&gt;&gt;&gt;&gt; Mappings">
      <formula>NOT(ISERROR(SEARCH("&gt;&gt;&gt;&gt;&gt; Mappings",I3)))</formula>
    </cfRule>
    <cfRule type="containsText" dxfId="538" priority="41" operator="containsText" text="Processing inter">
      <formula>NOT(ISERROR(SEARCH("Processing inter",I3)))</formula>
    </cfRule>
    <cfRule type="containsText" dxfId="537" priority="42" operator="containsText" text="&gt;&gt;&gt;&gt;&gt; Phrase">
      <formula>NOT(ISERROR(SEARCH("&gt;&gt;&gt;&gt;&gt; Phrase",I3)))</formula>
    </cfRule>
    <cfRule type="containsText" dxfId="536" priority="43" operator="containsText" text="&lt;&lt;&lt;&lt;&lt; Mappings">
      <formula>NOT(ISERROR(SEARCH("&lt;&lt;&lt;&lt;&lt; Mappings",I3)))</formula>
    </cfRule>
    <cfRule type="containsText" dxfId="535" priority="44" operator="containsText" text="&lt;&lt;&lt;&lt;&lt; Phrase">
      <formula>NOT(ISERROR(SEARCH("&lt;&lt;&lt;&lt;&lt; Phrase",I3)))</formula>
    </cfRule>
  </conditionalFormatting>
  <conditionalFormatting sqref="M2">
    <cfRule type="containsText" dxfId="534" priority="38" operator="containsText" text="Current (Electrical Current ">
      <formula>NOT(ISERROR(SEARCH("Current (Electrical Current ",M2)))</formula>
    </cfRule>
  </conditionalFormatting>
  <conditionalFormatting sqref="C3">
    <cfRule type="cellIs" dxfId="533" priority="37" operator="equal">
      <formula>"_"</formula>
    </cfRule>
  </conditionalFormatting>
  <conditionalFormatting sqref="C3">
    <cfRule type="containsText" dxfId="532" priority="36" operator="containsText" text="Concomitant">
      <formula>NOT(ISERROR(SEARCH("Concomitant",C3)))</formula>
    </cfRule>
  </conditionalFormatting>
  <conditionalFormatting sqref="C7">
    <cfRule type="cellIs" dxfId="531" priority="35" operator="equal">
      <formula>"_"</formula>
    </cfRule>
  </conditionalFormatting>
  <conditionalFormatting sqref="C7">
    <cfRule type="containsText" dxfId="530" priority="34" operator="containsText" text="Concomitant">
      <formula>NOT(ISERROR(SEARCH("Concomitant",C7)))</formula>
    </cfRule>
  </conditionalFormatting>
  <conditionalFormatting sqref="C11">
    <cfRule type="cellIs" dxfId="529" priority="33" operator="equal">
      <formula>"_"</formula>
    </cfRule>
  </conditionalFormatting>
  <conditionalFormatting sqref="C11">
    <cfRule type="containsText" dxfId="528" priority="32" operator="containsText" text="Concomitant">
      <formula>NOT(ISERROR(SEARCH("Concomitant",C11)))</formula>
    </cfRule>
  </conditionalFormatting>
  <conditionalFormatting sqref="C17">
    <cfRule type="cellIs" dxfId="527" priority="31" operator="equal">
      <formula>"_"</formula>
    </cfRule>
  </conditionalFormatting>
  <conditionalFormatting sqref="C17">
    <cfRule type="containsText" dxfId="526" priority="30" operator="containsText" text="Concomitant">
      <formula>NOT(ISERROR(SEARCH("Concomitant",C17)))</formula>
    </cfRule>
  </conditionalFormatting>
  <conditionalFormatting sqref="K16:L16">
    <cfRule type="containsText" dxfId="525" priority="25" operator="containsText" text="&gt;&gt;&gt;&gt;&gt; Mappings">
      <formula>NOT(ISERROR(SEARCH("&gt;&gt;&gt;&gt;&gt; Mappings",K16)))</formula>
    </cfRule>
    <cfRule type="containsText" dxfId="524" priority="26" operator="containsText" text="Processing inter">
      <formula>NOT(ISERROR(SEARCH("Processing inter",K16)))</formula>
    </cfRule>
    <cfRule type="containsText" dxfId="523" priority="27" operator="containsText" text="&gt;&gt;&gt;&gt;&gt; Phrase">
      <formula>NOT(ISERROR(SEARCH("&gt;&gt;&gt;&gt;&gt; Phrase",K16)))</formula>
    </cfRule>
    <cfRule type="containsText" dxfId="522" priority="28" operator="containsText" text="&lt;&lt;&lt;&lt;&lt; Mappings">
      <formula>NOT(ISERROR(SEARCH("&lt;&lt;&lt;&lt;&lt; Mappings",K16)))</formula>
    </cfRule>
    <cfRule type="containsText" dxfId="521" priority="29" operator="containsText" text="&lt;&lt;&lt;&lt;&lt; Phrase">
      <formula>NOT(ISERROR(SEARCH("&lt;&lt;&lt;&lt;&lt; Phrase",K16)))</formula>
    </cfRule>
  </conditionalFormatting>
  <conditionalFormatting sqref="L61">
    <cfRule type="containsText" dxfId="520" priority="19" operator="containsText" text="&gt;&gt;&gt;&gt;&gt; Mappings">
      <formula>NOT(ISERROR(SEARCH("&gt;&gt;&gt;&gt;&gt; Mappings",L61)))</formula>
    </cfRule>
    <cfRule type="containsText" dxfId="519" priority="20" operator="containsText" text="Processing inter">
      <formula>NOT(ISERROR(SEARCH("Processing inter",L61)))</formula>
    </cfRule>
    <cfRule type="containsText" dxfId="518" priority="21" operator="containsText" text="&gt;&gt;&gt;&gt;&gt; Phrase">
      <formula>NOT(ISERROR(SEARCH("&gt;&gt;&gt;&gt;&gt; Phrase",L61)))</formula>
    </cfRule>
    <cfRule type="containsText" dxfId="517" priority="22" operator="containsText" text="&lt;&lt;&lt;&lt;&lt; Mappings">
      <formula>NOT(ISERROR(SEARCH("&lt;&lt;&lt;&lt;&lt; Mappings",L61)))</formula>
    </cfRule>
    <cfRule type="containsText" dxfId="516" priority="23" operator="containsText" text="&lt;&lt;&lt;&lt;&lt; Phrase">
      <formula>NOT(ISERROR(SEARCH("&lt;&lt;&lt;&lt;&lt; Phrase",L61)))</formula>
    </cfRule>
  </conditionalFormatting>
  <conditionalFormatting sqref="L72">
    <cfRule type="containsText" dxfId="515" priority="13" operator="containsText" text="&gt;&gt;&gt;&gt;&gt; Mappings">
      <formula>NOT(ISERROR(SEARCH("&gt;&gt;&gt;&gt;&gt; Mappings",L72)))</formula>
    </cfRule>
    <cfRule type="containsText" dxfId="514" priority="14" operator="containsText" text="Processing inter">
      <formula>NOT(ISERROR(SEARCH("Processing inter",L72)))</formula>
    </cfRule>
    <cfRule type="containsText" dxfId="513" priority="15" operator="containsText" text="&gt;&gt;&gt;&gt;&gt; Phrase">
      <formula>NOT(ISERROR(SEARCH("&gt;&gt;&gt;&gt;&gt; Phrase",L72)))</formula>
    </cfRule>
    <cfRule type="containsText" dxfId="512" priority="16" operator="containsText" text="&lt;&lt;&lt;&lt;&lt; Mappings">
      <formula>NOT(ISERROR(SEARCH("&lt;&lt;&lt;&lt;&lt; Mappings",L72)))</formula>
    </cfRule>
    <cfRule type="containsText" dxfId="511" priority="17" operator="containsText" text="&lt;&lt;&lt;&lt;&lt; Phrase">
      <formula>NOT(ISERROR(SEARCH("&lt;&lt;&lt;&lt;&lt; Phrase",L72)))</formula>
    </cfRule>
  </conditionalFormatting>
  <conditionalFormatting sqref="K81:M81 O81:Q81">
    <cfRule type="containsText" dxfId="510" priority="7" operator="containsText" text="&gt;&gt;&gt;&gt;&gt; Mappings">
      <formula>NOT(ISERROR(SEARCH("&gt;&gt;&gt;&gt;&gt; Mappings",K81)))</formula>
    </cfRule>
    <cfRule type="containsText" dxfId="509" priority="8" operator="containsText" text="Processing inter">
      <formula>NOT(ISERROR(SEARCH("Processing inter",K81)))</formula>
    </cfRule>
    <cfRule type="containsText" dxfId="508" priority="9" operator="containsText" text="&gt;&gt;&gt;&gt;&gt; Phrase">
      <formula>NOT(ISERROR(SEARCH("&gt;&gt;&gt;&gt;&gt; Phrase",K81)))</formula>
    </cfRule>
    <cfRule type="containsText" dxfId="507" priority="10" operator="containsText" text="&lt;&lt;&lt;&lt;&lt; Mappings">
      <formula>NOT(ISERROR(SEARCH("&lt;&lt;&lt;&lt;&lt; Mappings",K81)))</formula>
    </cfRule>
    <cfRule type="containsText" dxfId="506" priority="11" operator="containsText" text="&lt;&lt;&lt;&lt;&lt; Phrase">
      <formula>NOT(ISERROR(SEARCH("&lt;&lt;&lt;&lt;&lt; Phrase",K81)))</formula>
    </cfRule>
  </conditionalFormatting>
  <conditionalFormatting sqref="K111:Q111">
    <cfRule type="containsText" dxfId="505" priority="1" operator="containsText" text="&gt;&gt;&gt;&gt;&gt; Mappings">
      <formula>NOT(ISERROR(SEARCH("&gt;&gt;&gt;&gt;&gt; Mappings",K111)))</formula>
    </cfRule>
    <cfRule type="containsText" dxfId="504" priority="2" operator="containsText" text="Processing inter">
      <formula>NOT(ISERROR(SEARCH("Processing inter",K111)))</formula>
    </cfRule>
    <cfRule type="containsText" dxfId="503" priority="3" operator="containsText" text="&gt;&gt;&gt;&gt;&gt; Phrase">
      <formula>NOT(ISERROR(SEARCH("&gt;&gt;&gt;&gt;&gt; Phrase",K111)))</formula>
    </cfRule>
    <cfRule type="containsText" dxfId="502" priority="4" operator="containsText" text="&lt;&lt;&lt;&lt;&lt; Mappings">
      <formula>NOT(ISERROR(SEARCH("&lt;&lt;&lt;&lt;&lt; Mappings",K111)))</formula>
    </cfRule>
    <cfRule type="containsText" dxfId="501" priority="5" operator="containsText" text="&lt;&lt;&lt;&lt;&lt; Phrase">
      <formula>NOT(ISERROR(SEARCH("&lt;&lt;&lt;&lt;&lt; Phrase",K111)))</formula>
    </cfRule>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0970-CD54-40B6-A677-06D5598C0503}">
  <sheetPr>
    <tabColor theme="5" tint="0.39997558519241921"/>
  </sheetPr>
  <dimension ref="A1:R79"/>
  <sheetViews>
    <sheetView zoomScale="110" zoomScaleNormal="110" workbookViewId="0">
      <pane ySplit="2" topLeftCell="A15" activePane="bottomLeft" state="frozen"/>
      <selection pane="bottomLeft" activeCell="T25" sqref="T25"/>
    </sheetView>
  </sheetViews>
  <sheetFormatPr defaultRowHeight="15"/>
  <cols>
    <col min="1" max="1" width="8.85546875" style="2"/>
    <col min="2" max="2" width="14.28515625" style="2" customWidth="1"/>
    <col min="3" max="3" width="18.7109375" style="2" customWidth="1"/>
    <col min="4" max="4" width="12.42578125" style="2" hidden="1" customWidth="1"/>
    <col min="5" max="5" width="16.28515625" style="2" hidden="1" customWidth="1"/>
    <col min="6" max="6" width="21.7109375" style="1" hidden="1" customWidth="1"/>
    <col min="7" max="7" width="9.7109375" style="35" hidden="1" customWidth="1"/>
    <col min="8" max="8" width="9.5703125" style="35" hidden="1" customWidth="1"/>
    <col min="9" max="9" width="17.28515625" style="2" hidden="1" customWidth="1"/>
    <col min="10" max="10" width="14.28515625" style="2" hidden="1" customWidth="1"/>
    <col min="11" max="11" width="9.140625" style="2" hidden="1" customWidth="1"/>
    <col min="12" max="12" width="19.140625" style="2" customWidth="1"/>
    <col min="13" max="13" width="18" style="2" customWidth="1"/>
    <col min="14" max="14" width="34.140625" style="2" customWidth="1"/>
    <col min="15" max="15" width="24.28515625" style="2" customWidth="1"/>
    <col min="16" max="16" width="20.42578125" style="2" customWidth="1"/>
    <col min="17" max="17" width="19.140625" style="2" customWidth="1"/>
    <col min="18" max="18" width="24.140625" customWidth="1"/>
  </cols>
  <sheetData>
    <row r="1" spans="1:18" s="2" customFormat="1" ht="36" customHeight="1">
      <c r="A1" s="271" t="s">
        <v>1412</v>
      </c>
      <c r="B1" s="948" t="s">
        <v>6516</v>
      </c>
      <c r="C1" s="949"/>
      <c r="D1" s="949"/>
      <c r="E1" s="949"/>
      <c r="F1" s="949"/>
      <c r="G1" s="950" t="s">
        <v>3915</v>
      </c>
      <c r="H1" s="951"/>
      <c r="I1" s="951"/>
      <c r="J1" s="951"/>
      <c r="K1" s="951"/>
      <c r="L1" s="951"/>
      <c r="M1" s="951"/>
      <c r="N1" s="951"/>
      <c r="O1" s="952"/>
      <c r="P1" s="953" t="s">
        <v>2</v>
      </c>
      <c r="Q1" s="953"/>
      <c r="R1" s="834" t="s">
        <v>346</v>
      </c>
    </row>
    <row r="2" spans="1:18" s="2" customFormat="1" ht="56.45" customHeight="1" thickBot="1">
      <c r="A2" s="240"/>
      <c r="B2" s="240" t="s">
        <v>2042</v>
      </c>
      <c r="C2" s="240" t="s">
        <v>5</v>
      </c>
      <c r="D2" s="240" t="s">
        <v>6</v>
      </c>
      <c r="E2" s="240" t="s">
        <v>2041</v>
      </c>
      <c r="F2" s="240" t="s">
        <v>9</v>
      </c>
      <c r="G2" s="540" t="s">
        <v>1927</v>
      </c>
      <c r="H2" s="540" t="s">
        <v>2316</v>
      </c>
      <c r="I2" s="541" t="s">
        <v>1926</v>
      </c>
      <c r="J2" s="541" t="s">
        <v>2394</v>
      </c>
      <c r="K2" s="541" t="s">
        <v>2044</v>
      </c>
      <c r="L2" s="541" t="s">
        <v>1552</v>
      </c>
      <c r="M2" s="541" t="s">
        <v>1224</v>
      </c>
      <c r="N2" s="541" t="s">
        <v>1622</v>
      </c>
      <c r="O2" s="542" t="s">
        <v>1925</v>
      </c>
      <c r="P2" s="539" t="s">
        <v>4025</v>
      </c>
      <c r="Q2" s="539" t="s">
        <v>3712</v>
      </c>
    </row>
    <row r="3" spans="1:18">
      <c r="A3" s="187">
        <v>1</v>
      </c>
      <c r="B3" s="187" t="s">
        <v>22</v>
      </c>
      <c r="C3" s="187" t="s">
        <v>3919</v>
      </c>
      <c r="D3" s="187" t="s">
        <v>3919</v>
      </c>
      <c r="E3" s="187" t="s">
        <v>3920</v>
      </c>
      <c r="F3" s="243" t="s">
        <v>27</v>
      </c>
      <c r="G3" s="244">
        <v>1</v>
      </c>
      <c r="H3" s="244">
        <v>1</v>
      </c>
      <c r="I3" s="187" t="s">
        <v>3952</v>
      </c>
      <c r="J3" s="187" t="s">
        <v>3953</v>
      </c>
      <c r="K3" s="187">
        <v>694</v>
      </c>
      <c r="L3" s="187" t="s">
        <v>3955</v>
      </c>
      <c r="M3" s="187" t="s">
        <v>3954</v>
      </c>
      <c r="N3" s="187" t="s">
        <v>3956</v>
      </c>
      <c r="O3" s="188" t="s">
        <v>1062</v>
      </c>
      <c r="P3" s="187" t="s">
        <v>3955</v>
      </c>
      <c r="Q3" s="187" t="s">
        <v>4037</v>
      </c>
    </row>
    <row r="4" spans="1:18">
      <c r="A4" s="30"/>
      <c r="B4" s="30"/>
      <c r="C4" s="30"/>
      <c r="D4" s="30"/>
      <c r="E4" s="30"/>
      <c r="F4" s="499"/>
      <c r="G4" s="51"/>
      <c r="H4" s="51"/>
      <c r="I4" s="30"/>
      <c r="J4" s="30"/>
      <c r="K4" s="30"/>
      <c r="L4" s="30"/>
      <c r="M4" s="30"/>
      <c r="N4" s="30"/>
      <c r="O4" s="64"/>
      <c r="P4" s="64"/>
      <c r="Q4" s="64"/>
    </row>
    <row r="5" spans="1:18" s="2" customFormat="1" ht="28.15" customHeight="1">
      <c r="A5" s="50">
        <v>2</v>
      </c>
      <c r="B5" s="46" t="s">
        <v>22</v>
      </c>
      <c r="C5" s="46" t="s">
        <v>24</v>
      </c>
      <c r="D5" s="46" t="s">
        <v>24</v>
      </c>
      <c r="E5" s="46" t="s">
        <v>26</v>
      </c>
      <c r="F5" s="46" t="s">
        <v>2040</v>
      </c>
      <c r="G5" s="61">
        <v>2</v>
      </c>
      <c r="H5" s="61">
        <v>2</v>
      </c>
      <c r="I5" s="46" t="s">
        <v>2578</v>
      </c>
      <c r="J5" s="46" t="s">
        <v>2602</v>
      </c>
      <c r="K5" s="50">
        <v>604</v>
      </c>
      <c r="L5" s="50" t="s">
        <v>1542</v>
      </c>
      <c r="M5" s="50" t="s">
        <v>2631</v>
      </c>
      <c r="N5" s="50" t="s">
        <v>1541</v>
      </c>
      <c r="O5" s="189" t="s">
        <v>1040</v>
      </c>
      <c r="P5" s="50" t="s">
        <v>1542</v>
      </c>
      <c r="Q5" s="50" t="s">
        <v>3419</v>
      </c>
    </row>
    <row r="6" spans="1:18" s="2" customFormat="1" ht="24" customHeight="1">
      <c r="A6" s="50"/>
      <c r="B6" s="46" t="s">
        <v>22</v>
      </c>
      <c r="C6" s="46" t="s">
        <v>24</v>
      </c>
      <c r="D6" s="46" t="s">
        <v>24</v>
      </c>
      <c r="E6" s="46" t="s">
        <v>26</v>
      </c>
      <c r="F6" s="46" t="s">
        <v>2040</v>
      </c>
      <c r="G6" s="61"/>
      <c r="H6" s="61"/>
      <c r="I6" s="46"/>
      <c r="J6" s="46"/>
      <c r="K6" s="50">
        <v>604</v>
      </c>
      <c r="L6" s="50" t="s">
        <v>1540</v>
      </c>
      <c r="M6" s="50" t="s">
        <v>2632</v>
      </c>
      <c r="N6" s="50" t="s">
        <v>2786</v>
      </c>
      <c r="O6" s="189" t="s">
        <v>1062</v>
      </c>
      <c r="P6" s="50" t="s">
        <v>1235</v>
      </c>
      <c r="Q6" s="50" t="s">
        <v>3276</v>
      </c>
    </row>
    <row r="7" spans="1:18">
      <c r="A7" s="30"/>
      <c r="B7" s="30"/>
      <c r="C7" s="30"/>
      <c r="D7" s="30"/>
      <c r="E7" s="30"/>
      <c r="F7" s="499"/>
      <c r="G7" s="51"/>
      <c r="H7" s="51"/>
      <c r="I7" s="30"/>
      <c r="J7" s="30"/>
      <c r="K7" s="30"/>
      <c r="L7" s="30"/>
      <c r="M7" s="30"/>
      <c r="N7" s="30"/>
      <c r="O7" s="64"/>
      <c r="P7" s="64"/>
      <c r="Q7" s="64"/>
    </row>
    <row r="8" spans="1:18">
      <c r="A8" s="50">
        <v>3</v>
      </c>
      <c r="B8" s="50" t="s">
        <v>22</v>
      </c>
      <c r="C8" s="50" t="s">
        <v>3921</v>
      </c>
      <c r="D8" s="50" t="s">
        <v>3921</v>
      </c>
      <c r="E8" s="50" t="s">
        <v>3922</v>
      </c>
      <c r="F8" s="46" t="s">
        <v>27</v>
      </c>
      <c r="G8" s="61">
        <v>1</v>
      </c>
      <c r="H8" s="61">
        <v>1</v>
      </c>
      <c r="I8" s="50" t="s">
        <v>3957</v>
      </c>
      <c r="J8" s="50" t="s">
        <v>3953</v>
      </c>
      <c r="K8" s="50">
        <v>694</v>
      </c>
      <c r="L8" s="50" t="s">
        <v>3959</v>
      </c>
      <c r="M8" s="50" t="s">
        <v>3958</v>
      </c>
      <c r="N8" s="50" t="s">
        <v>3960</v>
      </c>
      <c r="O8" s="189" t="s">
        <v>1062</v>
      </c>
      <c r="P8" s="50" t="s">
        <v>3959</v>
      </c>
      <c r="Q8" s="50" t="s">
        <v>4038</v>
      </c>
    </row>
    <row r="9" spans="1:18">
      <c r="A9" s="30"/>
      <c r="B9" s="30"/>
      <c r="C9" s="30"/>
      <c r="D9" s="30"/>
      <c r="E9" s="30"/>
      <c r="F9" s="499"/>
      <c r="G9" s="51"/>
      <c r="H9" s="51"/>
      <c r="I9" s="30"/>
      <c r="J9" s="30"/>
      <c r="K9" s="30"/>
      <c r="L9" s="30"/>
      <c r="M9" s="30"/>
      <c r="N9" s="30"/>
      <c r="O9" s="64"/>
      <c r="P9" s="64"/>
      <c r="Q9" s="64"/>
    </row>
    <row r="10" spans="1:18" s="2" customFormat="1" ht="39" customHeight="1">
      <c r="A10" s="46">
        <v>4</v>
      </c>
      <c r="B10" s="46" t="s">
        <v>22</v>
      </c>
      <c r="C10" s="46" t="s">
        <v>2426</v>
      </c>
      <c r="D10" s="46" t="s">
        <v>38</v>
      </c>
      <c r="E10" s="46" t="s">
        <v>2387</v>
      </c>
      <c r="F10" s="46" t="s">
        <v>2040</v>
      </c>
      <c r="G10" s="61">
        <v>1</v>
      </c>
      <c r="H10" s="61">
        <v>1</v>
      </c>
      <c r="I10" s="46" t="s">
        <v>2843</v>
      </c>
      <c r="J10" s="46" t="s">
        <v>2603</v>
      </c>
      <c r="K10" s="50">
        <v>666</v>
      </c>
      <c r="L10" s="50" t="s">
        <v>2466</v>
      </c>
      <c r="M10" s="50" t="s">
        <v>2633</v>
      </c>
      <c r="N10" s="50" t="s">
        <v>2467</v>
      </c>
      <c r="O10" s="189" t="s">
        <v>1112</v>
      </c>
      <c r="P10" s="50" t="s">
        <v>3091</v>
      </c>
      <c r="Q10" s="50" t="s">
        <v>3092</v>
      </c>
    </row>
    <row r="11" spans="1:18">
      <c r="A11" s="30"/>
      <c r="B11" s="30"/>
      <c r="C11" s="30"/>
      <c r="D11" s="30"/>
      <c r="E11" s="30"/>
      <c r="F11" s="499"/>
      <c r="G11" s="51"/>
      <c r="H11" s="51"/>
      <c r="I11" s="30"/>
      <c r="J11" s="30"/>
      <c r="K11" s="30"/>
      <c r="L11" s="30"/>
      <c r="M11" s="30"/>
      <c r="N11" s="30"/>
      <c r="O11" s="64"/>
      <c r="P11" s="64"/>
      <c r="Q11" s="64"/>
    </row>
    <row r="12" spans="1:18">
      <c r="A12" s="50">
        <v>5</v>
      </c>
      <c r="B12" s="50" t="s">
        <v>22</v>
      </c>
      <c r="C12" s="50" t="s">
        <v>3923</v>
      </c>
      <c r="D12" s="50" t="s">
        <v>3924</v>
      </c>
      <c r="E12" s="50" t="s">
        <v>3925</v>
      </c>
      <c r="F12" s="46" t="s">
        <v>27</v>
      </c>
      <c r="G12" s="61">
        <v>2</v>
      </c>
      <c r="H12" s="61">
        <v>2</v>
      </c>
      <c r="I12" s="50" t="s">
        <v>3961</v>
      </c>
      <c r="J12" s="50" t="s">
        <v>3962</v>
      </c>
      <c r="K12" s="50">
        <v>629</v>
      </c>
      <c r="L12" s="50" t="s">
        <v>2466</v>
      </c>
      <c r="M12" s="50" t="s">
        <v>2256</v>
      </c>
      <c r="N12" s="50" t="s">
        <v>3963</v>
      </c>
      <c r="O12" s="189" t="s">
        <v>1112</v>
      </c>
      <c r="P12" s="50" t="s">
        <v>3091</v>
      </c>
      <c r="Q12" s="50" t="s">
        <v>3092</v>
      </c>
    </row>
    <row r="13" spans="1:18">
      <c r="A13" s="50"/>
      <c r="B13" s="50" t="s">
        <v>22</v>
      </c>
      <c r="C13" s="50" t="s">
        <v>3923</v>
      </c>
      <c r="D13" s="50"/>
      <c r="E13" s="50"/>
      <c r="F13" s="46"/>
      <c r="G13" s="61"/>
      <c r="H13" s="61"/>
      <c r="I13" s="50"/>
      <c r="J13" s="50"/>
      <c r="K13" s="50">
        <v>674</v>
      </c>
      <c r="L13" s="50" t="s">
        <v>3357</v>
      </c>
      <c r="M13" s="50" t="s">
        <v>3706</v>
      </c>
      <c r="N13" s="50" t="s">
        <v>3707</v>
      </c>
      <c r="O13" s="189" t="s">
        <v>1059</v>
      </c>
      <c r="P13" s="50" t="s">
        <v>3357</v>
      </c>
      <c r="Q13" s="50" t="s">
        <v>3358</v>
      </c>
    </row>
    <row r="14" spans="1:18">
      <c r="A14" s="50"/>
      <c r="B14" s="50"/>
      <c r="C14" s="50"/>
      <c r="D14" s="50"/>
      <c r="E14" s="50"/>
      <c r="F14" s="46"/>
      <c r="G14" s="61"/>
      <c r="H14" s="61"/>
      <c r="I14" s="50"/>
      <c r="J14" s="50"/>
      <c r="K14" s="50"/>
      <c r="L14" s="350" t="s">
        <v>6450</v>
      </c>
      <c r="M14" s="350" t="s">
        <v>6451</v>
      </c>
      <c r="N14" s="350" t="s">
        <v>1486</v>
      </c>
      <c r="O14" s="350"/>
      <c r="P14" s="350" t="s">
        <v>4027</v>
      </c>
      <c r="Q14" s="543" t="s">
        <v>4039</v>
      </c>
    </row>
    <row r="15" spans="1:18">
      <c r="A15" s="30"/>
      <c r="B15" s="30"/>
      <c r="C15" s="30"/>
      <c r="D15" s="30"/>
      <c r="E15" s="30"/>
      <c r="F15" s="499"/>
      <c r="G15" s="51"/>
      <c r="H15" s="51"/>
      <c r="I15" s="30"/>
      <c r="J15" s="30"/>
      <c r="K15" s="30"/>
      <c r="L15" s="30"/>
      <c r="M15" s="30"/>
      <c r="N15" s="30"/>
      <c r="O15" s="64"/>
      <c r="P15" s="64"/>
      <c r="Q15" s="64"/>
    </row>
    <row r="16" spans="1:18">
      <c r="A16" s="50">
        <v>6</v>
      </c>
      <c r="B16" s="50" t="s">
        <v>22</v>
      </c>
      <c r="C16" s="50" t="s">
        <v>3926</v>
      </c>
      <c r="D16" s="50" t="s">
        <v>3927</v>
      </c>
      <c r="E16" s="50" t="s">
        <v>3928</v>
      </c>
      <c r="F16" s="46" t="s">
        <v>27</v>
      </c>
      <c r="G16" s="61">
        <v>2</v>
      </c>
      <c r="H16" s="61">
        <v>2</v>
      </c>
      <c r="I16" s="50" t="s">
        <v>3964</v>
      </c>
      <c r="J16" s="50" t="s">
        <v>3965</v>
      </c>
      <c r="K16" s="50">
        <v>679</v>
      </c>
      <c r="L16" s="50" t="s">
        <v>3967</v>
      </c>
      <c r="M16" s="50" t="s">
        <v>3966</v>
      </c>
      <c r="N16" s="50" t="s">
        <v>3968</v>
      </c>
      <c r="O16" s="189" t="s">
        <v>1051</v>
      </c>
      <c r="P16" s="50" t="s">
        <v>4028</v>
      </c>
      <c r="Q16" s="50" t="s">
        <v>4040</v>
      </c>
    </row>
    <row r="17" spans="1:18">
      <c r="A17" s="50"/>
      <c r="B17" s="50" t="s">
        <v>22</v>
      </c>
      <c r="C17" s="50" t="s">
        <v>3926</v>
      </c>
      <c r="D17" s="50"/>
      <c r="E17" s="50"/>
      <c r="F17" s="46"/>
      <c r="G17" s="61"/>
      <c r="H17" s="61"/>
      <c r="I17" s="50"/>
      <c r="J17" s="50"/>
      <c r="K17" s="50">
        <v>629</v>
      </c>
      <c r="L17" s="50" t="s">
        <v>2765</v>
      </c>
      <c r="M17" s="50" t="s">
        <v>1984</v>
      </c>
      <c r="N17" s="50" t="s">
        <v>3969</v>
      </c>
      <c r="O17" s="189" t="s">
        <v>1266</v>
      </c>
      <c r="P17" s="50" t="s">
        <v>4029</v>
      </c>
      <c r="Q17" s="50" t="s">
        <v>3483</v>
      </c>
    </row>
    <row r="18" spans="1:18">
      <c r="A18" s="30"/>
      <c r="B18" s="30"/>
      <c r="C18" s="30"/>
      <c r="D18" s="30"/>
      <c r="E18" s="30"/>
      <c r="F18" s="499"/>
      <c r="G18" s="51"/>
      <c r="H18" s="51"/>
      <c r="I18" s="30"/>
      <c r="J18" s="30"/>
      <c r="K18" s="30"/>
      <c r="L18" s="30"/>
      <c r="M18" s="30"/>
      <c r="N18" s="30"/>
      <c r="O18" s="64"/>
      <c r="P18" s="64"/>
      <c r="Q18" s="64"/>
    </row>
    <row r="19" spans="1:18" ht="28.9" customHeight="1">
      <c r="A19" s="50">
        <v>7</v>
      </c>
      <c r="B19" s="50" t="s">
        <v>22</v>
      </c>
      <c r="C19" s="50" t="s">
        <v>3929</v>
      </c>
      <c r="D19" s="50" t="s">
        <v>3930</v>
      </c>
      <c r="E19" s="50" t="s">
        <v>3931</v>
      </c>
      <c r="F19" s="46" t="s">
        <v>3932</v>
      </c>
      <c r="G19" s="61">
        <v>6</v>
      </c>
      <c r="H19" s="61">
        <v>3</v>
      </c>
      <c r="I19" s="50" t="s">
        <v>3970</v>
      </c>
      <c r="J19" s="50" t="s">
        <v>3971</v>
      </c>
      <c r="K19" s="50">
        <v>624</v>
      </c>
      <c r="L19" s="50" t="s">
        <v>1542</v>
      </c>
      <c r="M19" s="50" t="s">
        <v>1543</v>
      </c>
      <c r="N19" s="50" t="s">
        <v>1541</v>
      </c>
      <c r="O19" s="189" t="s">
        <v>1040</v>
      </c>
      <c r="P19" s="50" t="s">
        <v>1542</v>
      </c>
      <c r="Q19" s="50" t="s">
        <v>3419</v>
      </c>
    </row>
    <row r="20" spans="1:18">
      <c r="A20" s="50"/>
      <c r="B20" s="50" t="s">
        <v>22</v>
      </c>
      <c r="C20" s="50" t="s">
        <v>3929</v>
      </c>
      <c r="D20" s="50"/>
      <c r="E20" s="50"/>
      <c r="F20" s="46"/>
      <c r="G20" s="61"/>
      <c r="H20" s="61"/>
      <c r="I20" s="50"/>
      <c r="J20" s="50"/>
      <c r="K20" s="536">
        <v>624</v>
      </c>
      <c r="L20" s="536" t="s">
        <v>3973</v>
      </c>
      <c r="M20" s="536" t="s">
        <v>3972</v>
      </c>
      <c r="N20" s="536" t="s">
        <v>1836</v>
      </c>
      <c r="O20" s="536" t="s">
        <v>1040</v>
      </c>
      <c r="P20" s="536"/>
      <c r="Q20" s="536"/>
      <c r="R20" s="835" t="s">
        <v>6452</v>
      </c>
    </row>
    <row r="21" spans="1:18">
      <c r="A21" s="50"/>
      <c r="B21" s="50"/>
      <c r="C21" s="50"/>
      <c r="D21" s="50"/>
      <c r="E21" s="50"/>
      <c r="F21" s="46"/>
      <c r="G21" s="61"/>
      <c r="H21" s="61"/>
      <c r="I21" s="50"/>
      <c r="J21" s="50"/>
      <c r="K21" s="50"/>
      <c r="L21" s="350" t="s">
        <v>6453</v>
      </c>
      <c r="M21" s="350" t="s">
        <v>1938</v>
      </c>
      <c r="N21" s="350" t="s">
        <v>1486</v>
      </c>
      <c r="O21" s="350"/>
      <c r="P21" s="350" t="s">
        <v>4206</v>
      </c>
      <c r="Q21" s="350" t="s">
        <v>4207</v>
      </c>
    </row>
    <row r="22" spans="1:18">
      <c r="A22" s="50"/>
      <c r="B22" s="50" t="s">
        <v>22</v>
      </c>
      <c r="C22" s="50" t="s">
        <v>3929</v>
      </c>
      <c r="D22" s="50"/>
      <c r="E22" s="50"/>
      <c r="F22" s="46"/>
      <c r="G22" s="61"/>
      <c r="H22" s="61"/>
      <c r="I22" s="50"/>
      <c r="J22" s="50"/>
      <c r="K22" s="50">
        <v>624</v>
      </c>
      <c r="L22" s="50" t="s">
        <v>3088</v>
      </c>
      <c r="M22" s="50" t="s">
        <v>3974</v>
      </c>
      <c r="N22" s="50" t="s">
        <v>3975</v>
      </c>
      <c r="O22" s="189" t="s">
        <v>1062</v>
      </c>
      <c r="P22" s="50" t="s">
        <v>3088</v>
      </c>
      <c r="Q22" s="50" t="s">
        <v>3089</v>
      </c>
    </row>
    <row r="23" spans="1:18">
      <c r="A23" s="50"/>
      <c r="B23" s="50" t="s">
        <v>22</v>
      </c>
      <c r="C23" s="50" t="s">
        <v>3929</v>
      </c>
      <c r="D23" s="50"/>
      <c r="E23" s="50"/>
      <c r="F23" s="46"/>
      <c r="G23" s="61"/>
      <c r="H23" s="61"/>
      <c r="I23" s="50"/>
      <c r="J23" s="50"/>
      <c r="K23" s="536">
        <v>624</v>
      </c>
      <c r="L23" s="536" t="s">
        <v>2765</v>
      </c>
      <c r="M23" s="536" t="s">
        <v>1984</v>
      </c>
      <c r="N23" s="536" t="s">
        <v>3969</v>
      </c>
      <c r="O23" s="538" t="s">
        <v>1266</v>
      </c>
      <c r="P23" s="536" t="s">
        <v>4029</v>
      </c>
      <c r="Q23" s="536" t="s">
        <v>3483</v>
      </c>
      <c r="R23" s="835" t="s">
        <v>6452</v>
      </c>
    </row>
    <row r="24" spans="1:18">
      <c r="A24" s="50"/>
      <c r="B24" s="50" t="s">
        <v>22</v>
      </c>
      <c r="C24" s="50" t="s">
        <v>3929</v>
      </c>
      <c r="D24" s="50"/>
      <c r="E24" s="50"/>
      <c r="F24" s="46"/>
      <c r="G24" s="61"/>
      <c r="H24" s="61"/>
      <c r="I24" s="50"/>
      <c r="J24" s="50"/>
      <c r="K24" s="536">
        <v>624</v>
      </c>
      <c r="L24" s="536" t="s">
        <v>3977</v>
      </c>
      <c r="M24" s="536" t="s">
        <v>3976</v>
      </c>
      <c r="N24" s="536" t="s">
        <v>3978</v>
      </c>
      <c r="O24" s="538" t="s">
        <v>1255</v>
      </c>
      <c r="P24" s="536" t="s">
        <v>3977</v>
      </c>
      <c r="Q24" s="536" t="s">
        <v>4041</v>
      </c>
      <c r="R24" s="835" t="s">
        <v>6452</v>
      </c>
    </row>
    <row r="25" spans="1:18">
      <c r="A25" s="50"/>
      <c r="B25" s="50" t="s">
        <v>22</v>
      </c>
      <c r="C25" s="50" t="s">
        <v>3929</v>
      </c>
      <c r="D25" s="50"/>
      <c r="E25" s="50"/>
      <c r="F25" s="46"/>
      <c r="G25" s="61"/>
      <c r="H25" s="61"/>
      <c r="I25" s="50"/>
      <c r="J25" s="50"/>
      <c r="K25" s="536">
        <v>624</v>
      </c>
      <c r="L25" s="536" t="s">
        <v>3980</v>
      </c>
      <c r="M25" s="536" t="s">
        <v>3979</v>
      </c>
      <c r="N25" s="536" t="s">
        <v>2159</v>
      </c>
      <c r="O25" s="538" t="s">
        <v>1058</v>
      </c>
      <c r="P25" s="536" t="s">
        <v>4030</v>
      </c>
      <c r="Q25" s="536" t="s">
        <v>4042</v>
      </c>
      <c r="R25" s="835" t="s">
        <v>6452</v>
      </c>
    </row>
    <row r="26" spans="1:18">
      <c r="A26" s="30"/>
      <c r="B26" s="30"/>
      <c r="C26" s="30"/>
      <c r="D26" s="30"/>
      <c r="E26" s="30"/>
      <c r="F26" s="499"/>
      <c r="G26" s="51"/>
      <c r="H26" s="51"/>
      <c r="I26" s="30"/>
      <c r="J26" s="30"/>
      <c r="K26" s="30"/>
      <c r="L26" s="30"/>
      <c r="M26" s="30"/>
      <c r="N26" s="30"/>
      <c r="O26" s="64"/>
      <c r="P26" s="64"/>
      <c r="Q26" s="64"/>
    </row>
    <row r="27" spans="1:18" ht="37.15" customHeight="1">
      <c r="A27" s="50" t="s">
        <v>4024</v>
      </c>
      <c r="B27" s="50" t="s">
        <v>22</v>
      </c>
      <c r="C27" s="50" t="s">
        <v>3929</v>
      </c>
      <c r="D27" s="50" t="s">
        <v>3930</v>
      </c>
      <c r="E27" s="50" t="s">
        <v>3931</v>
      </c>
      <c r="F27" s="46" t="s">
        <v>3932</v>
      </c>
      <c r="G27" s="61">
        <v>3</v>
      </c>
      <c r="H27" s="61">
        <v>2</v>
      </c>
      <c r="I27" s="50" t="s">
        <v>4017</v>
      </c>
      <c r="J27" s="50" t="s">
        <v>4018</v>
      </c>
      <c r="K27" s="50">
        <v>660</v>
      </c>
      <c r="L27" s="50" t="s">
        <v>4021</v>
      </c>
      <c r="M27" s="50" t="s">
        <v>4019</v>
      </c>
      <c r="N27" s="50" t="s">
        <v>4020</v>
      </c>
      <c r="O27" s="50" t="s">
        <v>1078</v>
      </c>
    </row>
    <row r="28" spans="1:18" ht="37.15" customHeight="1">
      <c r="A28" s="50"/>
      <c r="B28" s="50"/>
      <c r="C28" s="50"/>
      <c r="D28" s="50"/>
      <c r="E28" s="50"/>
      <c r="F28" s="46"/>
      <c r="G28" s="61"/>
      <c r="H28" s="61"/>
      <c r="I28" s="50"/>
      <c r="J28" s="50"/>
      <c r="K28" s="50"/>
      <c r="L28" s="350" t="s">
        <v>6454</v>
      </c>
      <c r="M28" s="350" t="s">
        <v>6455</v>
      </c>
      <c r="N28" s="350" t="s">
        <v>6456</v>
      </c>
      <c r="O28" s="350"/>
      <c r="P28" s="350" t="s">
        <v>4052</v>
      </c>
      <c r="Q28" s="543" t="s">
        <v>4053</v>
      </c>
    </row>
    <row r="29" spans="1:18">
      <c r="A29" s="50"/>
      <c r="B29" s="50" t="s">
        <v>22</v>
      </c>
      <c r="C29" s="50" t="s">
        <v>3929</v>
      </c>
      <c r="D29" s="50"/>
      <c r="E29" s="50"/>
      <c r="F29" s="46"/>
      <c r="G29" s="61"/>
      <c r="H29" s="61"/>
      <c r="I29" s="50"/>
      <c r="J29" s="50"/>
      <c r="K29" s="536">
        <v>624</v>
      </c>
      <c r="L29" s="536" t="s">
        <v>3977</v>
      </c>
      <c r="M29" s="536" t="s">
        <v>3976</v>
      </c>
      <c r="N29" s="536" t="s">
        <v>3978</v>
      </c>
      <c r="O29" s="538" t="s">
        <v>1255</v>
      </c>
      <c r="P29" s="536" t="s">
        <v>3977</v>
      </c>
      <c r="Q29" s="536" t="s">
        <v>4041</v>
      </c>
      <c r="R29" s="835" t="s">
        <v>6452</v>
      </c>
    </row>
    <row r="30" spans="1:18">
      <c r="A30" s="50"/>
      <c r="B30" s="50" t="s">
        <v>22</v>
      </c>
      <c r="C30" s="50" t="s">
        <v>3929</v>
      </c>
      <c r="D30" s="50"/>
      <c r="E30" s="50"/>
      <c r="F30" s="46"/>
      <c r="G30" s="61"/>
      <c r="H30" s="61"/>
      <c r="I30" s="50"/>
      <c r="J30" s="50"/>
      <c r="K30" s="536">
        <v>624</v>
      </c>
      <c r="L30" s="536" t="s">
        <v>3980</v>
      </c>
      <c r="M30" s="536" t="s">
        <v>3979</v>
      </c>
      <c r="N30" s="536" t="s">
        <v>2159</v>
      </c>
      <c r="O30" s="538" t="s">
        <v>1058</v>
      </c>
      <c r="P30" s="536" t="s">
        <v>4030</v>
      </c>
      <c r="Q30" s="536" t="s">
        <v>4042</v>
      </c>
      <c r="R30" s="835" t="s">
        <v>6452</v>
      </c>
    </row>
    <row r="31" spans="1:18">
      <c r="A31" s="30"/>
      <c r="B31" s="30"/>
      <c r="C31" s="30"/>
      <c r="D31" s="30"/>
      <c r="E31" s="30"/>
      <c r="F31" s="499"/>
      <c r="G31" s="51"/>
      <c r="H31" s="51"/>
      <c r="I31" s="30"/>
      <c r="J31" s="30"/>
      <c r="K31" s="30"/>
      <c r="L31" s="30"/>
      <c r="M31" s="30"/>
      <c r="N31" s="30"/>
      <c r="O31" s="64"/>
      <c r="P31" s="64"/>
      <c r="Q31" s="64"/>
    </row>
    <row r="32" spans="1:18" ht="36.6" customHeight="1">
      <c r="A32" s="50">
        <v>8</v>
      </c>
      <c r="B32" s="50" t="s">
        <v>22</v>
      </c>
      <c r="C32" s="50" t="s">
        <v>3933</v>
      </c>
      <c r="D32" s="50" t="s">
        <v>3934</v>
      </c>
      <c r="E32" s="50" t="s">
        <v>3935</v>
      </c>
      <c r="F32" s="46" t="s">
        <v>3936</v>
      </c>
      <c r="G32" s="61">
        <v>4</v>
      </c>
      <c r="H32" s="61">
        <v>2</v>
      </c>
      <c r="I32" s="50" t="s">
        <v>3981</v>
      </c>
      <c r="J32" s="50" t="s">
        <v>3982</v>
      </c>
      <c r="K32" s="50">
        <v>649</v>
      </c>
      <c r="L32" s="50" t="s">
        <v>3984</v>
      </c>
      <c r="M32" s="50" t="s">
        <v>3983</v>
      </c>
      <c r="N32" s="50" t="s">
        <v>4026</v>
      </c>
      <c r="O32" s="189" t="s">
        <v>1044</v>
      </c>
    </row>
    <row r="33" spans="1:18" ht="36.6" customHeight="1">
      <c r="A33" s="50"/>
      <c r="B33" s="50"/>
      <c r="C33" s="50"/>
      <c r="D33" s="50"/>
      <c r="E33" s="50"/>
      <c r="F33" s="46"/>
      <c r="G33" s="61"/>
      <c r="H33" s="61"/>
      <c r="I33" s="50"/>
      <c r="J33" s="50"/>
      <c r="K33" s="50"/>
      <c r="L33" s="350" t="s">
        <v>6457</v>
      </c>
      <c r="M33" s="350" t="s">
        <v>6458</v>
      </c>
      <c r="N33" s="350" t="s">
        <v>6459</v>
      </c>
      <c r="O33" s="350" t="s">
        <v>1046</v>
      </c>
      <c r="P33" s="350" t="s">
        <v>4031</v>
      </c>
      <c r="Q33" s="543" t="s">
        <v>4043</v>
      </c>
    </row>
    <row r="34" spans="1:18">
      <c r="A34" s="50"/>
      <c r="B34" s="50" t="s">
        <v>22</v>
      </c>
      <c r="C34" s="50" t="s">
        <v>3933</v>
      </c>
      <c r="D34" s="50"/>
      <c r="E34" s="50"/>
      <c r="F34" s="46"/>
      <c r="G34" s="61"/>
      <c r="H34" s="61"/>
      <c r="I34" s="50"/>
      <c r="J34" s="50"/>
      <c r="K34" s="536">
        <v>683</v>
      </c>
      <c r="L34" s="536" t="s">
        <v>3986</v>
      </c>
      <c r="M34" s="536" t="s">
        <v>3985</v>
      </c>
      <c r="N34" s="536" t="s">
        <v>1836</v>
      </c>
      <c r="O34" s="538" t="s">
        <v>1046</v>
      </c>
      <c r="P34" s="536" t="s">
        <v>4032</v>
      </c>
      <c r="Q34" s="536" t="s">
        <v>4044</v>
      </c>
      <c r="R34" s="835" t="s">
        <v>6452</v>
      </c>
    </row>
    <row r="35" spans="1:18">
      <c r="A35" s="50"/>
      <c r="B35" s="50" t="s">
        <v>22</v>
      </c>
      <c r="C35" s="50" t="s">
        <v>3933</v>
      </c>
      <c r="D35" s="50"/>
      <c r="E35" s="50"/>
      <c r="F35" s="46"/>
      <c r="G35" s="61"/>
      <c r="H35" s="61"/>
      <c r="I35" s="50"/>
      <c r="J35" s="50"/>
      <c r="K35" s="536">
        <v>788</v>
      </c>
      <c r="L35" s="536" t="s">
        <v>3988</v>
      </c>
      <c r="M35" s="536" t="s">
        <v>3987</v>
      </c>
      <c r="N35" s="536" t="s">
        <v>3989</v>
      </c>
      <c r="O35" s="538" t="s">
        <v>1253</v>
      </c>
      <c r="P35" s="538" t="s">
        <v>3988</v>
      </c>
      <c r="Q35" s="538" t="s">
        <v>4045</v>
      </c>
      <c r="R35" s="835" t="s">
        <v>6452</v>
      </c>
    </row>
    <row r="36" spans="1:18" ht="15" customHeight="1">
      <c r="A36" s="50"/>
      <c r="B36" s="50" t="s">
        <v>22</v>
      </c>
      <c r="C36" s="50" t="s">
        <v>3933</v>
      </c>
      <c r="D36" s="50"/>
      <c r="E36" s="50"/>
      <c r="F36" s="46"/>
      <c r="G36" s="61"/>
      <c r="H36" s="61"/>
      <c r="I36" s="50"/>
      <c r="J36" s="50"/>
      <c r="K36" s="536">
        <v>622</v>
      </c>
      <c r="L36" s="536" t="s">
        <v>3991</v>
      </c>
      <c r="M36" s="536" t="s">
        <v>3990</v>
      </c>
      <c r="N36" s="536" t="s">
        <v>3992</v>
      </c>
      <c r="O36" s="538" t="s">
        <v>1040</v>
      </c>
      <c r="P36" s="538" t="s">
        <v>4033</v>
      </c>
      <c r="Q36" s="538" t="s">
        <v>4046</v>
      </c>
      <c r="R36" s="835" t="s">
        <v>6452</v>
      </c>
    </row>
    <row r="37" spans="1:18">
      <c r="A37" s="30"/>
      <c r="B37" s="30"/>
      <c r="C37" s="30"/>
      <c r="D37" s="30"/>
      <c r="E37" s="30"/>
      <c r="F37" s="499"/>
      <c r="G37" s="51"/>
      <c r="H37" s="51"/>
      <c r="I37" s="30"/>
      <c r="J37" s="30"/>
      <c r="K37" s="30"/>
      <c r="L37" s="30"/>
      <c r="M37" s="30"/>
      <c r="N37" s="30"/>
      <c r="O37" s="64"/>
      <c r="P37" s="64"/>
      <c r="Q37" s="64"/>
    </row>
    <row r="38" spans="1:18" ht="30">
      <c r="A38" s="50">
        <v>9</v>
      </c>
      <c r="B38" s="50" t="s">
        <v>22</v>
      </c>
      <c r="C38" s="50" t="s">
        <v>3937</v>
      </c>
      <c r="D38" s="50" t="s">
        <v>3938</v>
      </c>
      <c r="E38" s="50" t="s">
        <v>3939</v>
      </c>
      <c r="F38" s="46" t="s">
        <v>3940</v>
      </c>
      <c r="G38" s="61">
        <v>1</v>
      </c>
      <c r="H38" s="61">
        <v>1</v>
      </c>
      <c r="I38" s="50" t="s">
        <v>3993</v>
      </c>
      <c r="J38" s="50" t="s">
        <v>3953</v>
      </c>
      <c r="K38" s="50">
        <v>694</v>
      </c>
      <c r="L38" s="50" t="s">
        <v>3995</v>
      </c>
      <c r="M38" s="50" t="s">
        <v>3994</v>
      </c>
      <c r="N38" s="50" t="s">
        <v>3996</v>
      </c>
      <c r="O38" s="189" t="s">
        <v>1046</v>
      </c>
      <c r="P38" s="50" t="s">
        <v>3995</v>
      </c>
      <c r="Q38" s="50" t="s">
        <v>4047</v>
      </c>
    </row>
    <row r="39" spans="1:18">
      <c r="A39" s="30"/>
      <c r="B39" s="30"/>
      <c r="C39" s="30"/>
      <c r="D39" s="30"/>
      <c r="E39" s="30"/>
      <c r="F39" s="499"/>
      <c r="G39" s="51"/>
      <c r="H39" s="51"/>
      <c r="I39" s="30"/>
      <c r="J39" s="30"/>
      <c r="K39" s="30"/>
      <c r="L39" s="30"/>
      <c r="M39" s="30"/>
      <c r="N39" s="30"/>
      <c r="O39" s="64"/>
      <c r="P39" s="64"/>
      <c r="Q39" s="64"/>
    </row>
    <row r="40" spans="1:18" ht="30">
      <c r="A40" s="50">
        <v>10</v>
      </c>
      <c r="B40" s="50" t="s">
        <v>22</v>
      </c>
      <c r="C40" s="50" t="s">
        <v>3941</v>
      </c>
      <c r="D40" s="50" t="s">
        <v>3942</v>
      </c>
      <c r="E40" s="50" t="s">
        <v>3943</v>
      </c>
      <c r="F40" s="46" t="s">
        <v>3940</v>
      </c>
      <c r="G40" s="61">
        <v>3</v>
      </c>
      <c r="H40" s="61">
        <v>1</v>
      </c>
      <c r="I40" s="50" t="s">
        <v>3997</v>
      </c>
      <c r="J40" s="50" t="s">
        <v>3998</v>
      </c>
      <c r="K40" s="50">
        <v>812</v>
      </c>
      <c r="L40" s="50" t="s">
        <v>4000</v>
      </c>
      <c r="M40" s="50" t="s">
        <v>3999</v>
      </c>
      <c r="N40" s="50" t="s">
        <v>4001</v>
      </c>
      <c r="O40" s="189" t="s">
        <v>1112</v>
      </c>
      <c r="P40" s="50" t="s">
        <v>4034</v>
      </c>
      <c r="Q40" s="50" t="s">
        <v>4048</v>
      </c>
    </row>
    <row r="41" spans="1:18">
      <c r="A41" s="50"/>
      <c r="B41" s="50" t="s">
        <v>22</v>
      </c>
      <c r="C41" s="50" t="s">
        <v>3941</v>
      </c>
      <c r="D41" s="50"/>
      <c r="E41" s="50"/>
      <c r="F41" s="46"/>
      <c r="G41" s="61"/>
      <c r="H41" s="61"/>
      <c r="I41" s="50"/>
      <c r="J41" s="50"/>
      <c r="K41" s="536">
        <v>626</v>
      </c>
      <c r="L41" s="536" t="s">
        <v>4003</v>
      </c>
      <c r="M41" s="536" t="s">
        <v>4002</v>
      </c>
      <c r="N41" s="536" t="s">
        <v>1243</v>
      </c>
      <c r="O41" s="538" t="s">
        <v>1065</v>
      </c>
      <c r="P41" s="538" t="s">
        <v>4035</v>
      </c>
      <c r="Q41" s="538" t="s">
        <v>4049</v>
      </c>
      <c r="R41" s="835" t="s">
        <v>6452</v>
      </c>
    </row>
    <row r="42" spans="1:18">
      <c r="A42" s="50"/>
      <c r="B42" s="50" t="s">
        <v>22</v>
      </c>
      <c r="C42" s="50" t="s">
        <v>3941</v>
      </c>
      <c r="D42" s="50"/>
      <c r="E42" s="50"/>
      <c r="F42" s="46"/>
      <c r="G42" s="61"/>
      <c r="H42" s="61"/>
      <c r="I42" s="50"/>
      <c r="J42" s="50"/>
      <c r="K42" s="536">
        <v>626</v>
      </c>
      <c r="L42" s="536" t="s">
        <v>4005</v>
      </c>
      <c r="M42" s="536" t="s">
        <v>4004</v>
      </c>
      <c r="N42" s="536" t="s">
        <v>4006</v>
      </c>
      <c r="O42" s="538" t="s">
        <v>1056</v>
      </c>
      <c r="P42" s="538"/>
      <c r="Q42" s="538"/>
      <c r="R42" s="835" t="s">
        <v>6452</v>
      </c>
    </row>
    <row r="43" spans="1:18">
      <c r="A43" s="30"/>
      <c r="B43" s="30"/>
      <c r="C43" s="30"/>
      <c r="D43" s="30"/>
      <c r="E43" s="30"/>
      <c r="F43" s="499"/>
      <c r="G43" s="51"/>
      <c r="H43" s="51"/>
      <c r="I43" s="30"/>
      <c r="J43" s="30"/>
      <c r="K43" s="30"/>
      <c r="L43" s="30"/>
      <c r="M43" s="30"/>
      <c r="N43" s="30"/>
      <c r="O43" s="64"/>
      <c r="P43" s="64"/>
      <c r="Q43" s="64"/>
    </row>
    <row r="44" spans="1:18">
      <c r="A44" s="50">
        <v>11</v>
      </c>
      <c r="B44" s="50" t="s">
        <v>22</v>
      </c>
      <c r="C44" s="50" t="s">
        <v>3944</v>
      </c>
      <c r="D44" s="50" t="s">
        <v>3946</v>
      </c>
      <c r="E44" s="50" t="s">
        <v>3947</v>
      </c>
      <c r="F44" s="46" t="s">
        <v>3950</v>
      </c>
      <c r="G44" s="61">
        <v>1</v>
      </c>
      <c r="H44" s="61">
        <v>1</v>
      </c>
      <c r="I44" s="50" t="s">
        <v>4016</v>
      </c>
      <c r="J44" s="50" t="s">
        <v>4007</v>
      </c>
      <c r="K44" s="50">
        <v>645</v>
      </c>
      <c r="L44" s="50" t="s">
        <v>2997</v>
      </c>
      <c r="M44" s="50" t="s">
        <v>2563</v>
      </c>
      <c r="N44" s="50" t="s">
        <v>4008</v>
      </c>
      <c r="O44" s="189" t="s">
        <v>4009</v>
      </c>
      <c r="P44" s="50" t="s">
        <v>2997</v>
      </c>
      <c r="Q44" s="50" t="s">
        <v>4050</v>
      </c>
    </row>
    <row r="45" spans="1:18">
      <c r="A45" s="30"/>
      <c r="B45" s="30"/>
      <c r="C45" s="30"/>
      <c r="D45" s="30"/>
      <c r="E45" s="30"/>
      <c r="F45" s="499"/>
      <c r="G45" s="51"/>
      <c r="H45" s="51"/>
      <c r="I45" s="30"/>
      <c r="J45" s="30"/>
      <c r="K45" s="30"/>
      <c r="L45" s="30"/>
      <c r="M45" s="30"/>
      <c r="N45" s="30"/>
      <c r="O45" s="64"/>
      <c r="P45" s="64"/>
      <c r="Q45" s="64"/>
    </row>
    <row r="46" spans="1:18">
      <c r="A46" s="50">
        <v>12</v>
      </c>
      <c r="B46" s="50" t="s">
        <v>22</v>
      </c>
      <c r="C46" s="50" t="s">
        <v>3945</v>
      </c>
      <c r="D46" s="50" t="s">
        <v>3948</v>
      </c>
      <c r="E46" s="50" t="s">
        <v>3949</v>
      </c>
      <c r="F46" s="46" t="s">
        <v>3951</v>
      </c>
      <c r="G46" s="61">
        <v>2</v>
      </c>
      <c r="H46" s="61">
        <v>2</v>
      </c>
      <c r="I46" s="50" t="s">
        <v>4010</v>
      </c>
      <c r="J46" s="50" t="s">
        <v>4011</v>
      </c>
      <c r="K46" s="50">
        <v>862</v>
      </c>
      <c r="L46" s="50" t="s">
        <v>4012</v>
      </c>
      <c r="M46" s="50" t="s">
        <v>1215</v>
      </c>
      <c r="N46" s="50" t="s">
        <v>4013</v>
      </c>
      <c r="O46" s="189" t="s">
        <v>1043</v>
      </c>
      <c r="P46" s="50" t="s">
        <v>3192</v>
      </c>
      <c r="Q46" s="50" t="s">
        <v>3193</v>
      </c>
    </row>
    <row r="47" spans="1:18">
      <c r="A47" s="50"/>
      <c r="B47" s="50" t="s">
        <v>22</v>
      </c>
      <c r="C47" s="50"/>
      <c r="D47" s="50"/>
      <c r="E47" s="50"/>
      <c r="F47" s="46"/>
      <c r="G47" s="61"/>
      <c r="H47" s="61"/>
      <c r="I47" s="50"/>
      <c r="J47" s="50"/>
      <c r="K47" s="50">
        <v>673</v>
      </c>
      <c r="L47" s="50" t="s">
        <v>4015</v>
      </c>
      <c r="M47" s="50" t="s">
        <v>4014</v>
      </c>
      <c r="N47" s="50" t="s">
        <v>1836</v>
      </c>
      <c r="O47" s="189" t="s">
        <v>1043</v>
      </c>
      <c r="P47" s="50" t="s">
        <v>4036</v>
      </c>
      <c r="Q47" s="50" t="s">
        <v>4051</v>
      </c>
    </row>
    <row r="48" spans="1:18">
      <c r="A48" s="446"/>
      <c r="B48" s="446"/>
      <c r="C48" s="446"/>
      <c r="D48" s="446"/>
      <c r="E48" s="446"/>
      <c r="F48" s="446"/>
      <c r="G48" s="57"/>
      <c r="H48" s="57"/>
      <c r="I48" s="446"/>
      <c r="J48" s="446"/>
      <c r="K48" s="446"/>
      <c r="L48" s="446"/>
      <c r="M48" s="446"/>
      <c r="N48" s="446"/>
      <c r="O48" s="446"/>
      <c r="P48" s="446"/>
      <c r="Q48" s="446"/>
    </row>
    <row r="49" spans="1:17">
      <c r="A49" s="50">
        <v>13</v>
      </c>
      <c r="B49" s="50" t="s">
        <v>22</v>
      </c>
      <c r="C49" s="50" t="s">
        <v>4586</v>
      </c>
      <c r="D49" s="50" t="s">
        <v>4586</v>
      </c>
      <c r="E49" s="50" t="s">
        <v>4588</v>
      </c>
      <c r="F49" s="46" t="s">
        <v>27</v>
      </c>
      <c r="G49" s="61">
        <v>1</v>
      </c>
      <c r="H49" s="61">
        <v>1</v>
      </c>
      <c r="I49" s="50" t="s">
        <v>4608</v>
      </c>
      <c r="J49" s="50" t="s">
        <v>4459</v>
      </c>
      <c r="K49" s="50">
        <v>694</v>
      </c>
      <c r="L49" s="50" t="s">
        <v>4609</v>
      </c>
      <c r="M49" s="50" t="s">
        <v>4610</v>
      </c>
      <c r="N49" s="50" t="s">
        <v>4611</v>
      </c>
      <c r="O49" s="50" t="s">
        <v>1062</v>
      </c>
      <c r="P49" s="50" t="s">
        <v>4586</v>
      </c>
      <c r="Q49" s="50" t="s">
        <v>4652</v>
      </c>
    </row>
    <row r="50" spans="1:17">
      <c r="A50" s="446"/>
      <c r="B50" s="446"/>
      <c r="C50" s="446"/>
      <c r="D50" s="446"/>
      <c r="E50" s="446"/>
      <c r="F50" s="446"/>
      <c r="G50" s="57"/>
      <c r="H50" s="57"/>
      <c r="I50" s="446"/>
      <c r="J50" s="446"/>
      <c r="K50" s="446"/>
      <c r="L50" s="446"/>
      <c r="M50" s="446"/>
      <c r="N50" s="446"/>
      <c r="O50" s="446"/>
      <c r="P50" s="446"/>
      <c r="Q50" s="446"/>
    </row>
    <row r="51" spans="1:17">
      <c r="A51" s="50">
        <v>14</v>
      </c>
      <c r="B51" s="50" t="s">
        <v>22</v>
      </c>
      <c r="C51" s="50" t="s">
        <v>4587</v>
      </c>
      <c r="D51" s="50" t="s">
        <v>4587</v>
      </c>
      <c r="E51" s="50" t="s">
        <v>4589</v>
      </c>
      <c r="F51" s="46" t="s">
        <v>27</v>
      </c>
      <c r="G51" s="61">
        <v>1</v>
      </c>
      <c r="H51" s="61">
        <v>1</v>
      </c>
      <c r="I51" s="50" t="s">
        <v>4612</v>
      </c>
      <c r="J51" s="50" t="s">
        <v>4459</v>
      </c>
      <c r="K51" s="50">
        <v>694</v>
      </c>
      <c r="L51" s="50" t="s">
        <v>4613</v>
      </c>
      <c r="M51" s="50" t="s">
        <v>4614</v>
      </c>
      <c r="N51" s="50" t="s">
        <v>4615</v>
      </c>
      <c r="O51" s="50" t="s">
        <v>1062</v>
      </c>
      <c r="P51" s="50" t="s">
        <v>4643</v>
      </c>
      <c r="Q51" s="50" t="s">
        <v>4646</v>
      </c>
    </row>
    <row r="52" spans="1:17">
      <c r="A52" s="446"/>
      <c r="B52" s="446"/>
      <c r="C52" s="446"/>
      <c r="D52" s="446"/>
      <c r="E52" s="446"/>
      <c r="F52" s="446"/>
      <c r="G52" s="57"/>
      <c r="H52" s="57"/>
      <c r="I52" s="446"/>
      <c r="J52" s="446"/>
      <c r="K52" s="446"/>
      <c r="L52" s="446"/>
      <c r="M52" s="446"/>
      <c r="N52" s="446"/>
      <c r="O52" s="446"/>
      <c r="P52" s="446"/>
      <c r="Q52" s="446"/>
    </row>
    <row r="53" spans="1:17" ht="45">
      <c r="A53" s="50">
        <v>15</v>
      </c>
      <c r="B53" s="50" t="s">
        <v>22</v>
      </c>
      <c r="C53" s="50" t="s">
        <v>4590</v>
      </c>
      <c r="D53" s="50" t="s">
        <v>4594</v>
      </c>
      <c r="E53" s="50" t="s">
        <v>4598</v>
      </c>
      <c r="F53" s="46" t="s">
        <v>3932</v>
      </c>
      <c r="G53" s="61">
        <v>2</v>
      </c>
      <c r="H53" s="61">
        <v>2</v>
      </c>
      <c r="I53" s="50" t="s">
        <v>4649</v>
      </c>
      <c r="J53" s="50" t="s">
        <v>4018</v>
      </c>
      <c r="K53" s="50">
        <v>645</v>
      </c>
      <c r="L53" s="50" t="s">
        <v>3088</v>
      </c>
      <c r="M53" s="50" t="s">
        <v>3974</v>
      </c>
      <c r="N53" s="50" t="s">
        <v>4616</v>
      </c>
      <c r="O53" s="50" t="s">
        <v>1062</v>
      </c>
      <c r="P53" s="50" t="s">
        <v>3088</v>
      </c>
      <c r="Q53" s="50" t="s">
        <v>3089</v>
      </c>
    </row>
    <row r="54" spans="1:17">
      <c r="A54" s="50"/>
      <c r="B54" s="50"/>
      <c r="C54" s="50"/>
      <c r="D54" s="50"/>
      <c r="E54" s="50"/>
      <c r="F54" s="50"/>
      <c r="G54" s="61"/>
      <c r="H54" s="61"/>
      <c r="I54" s="50"/>
      <c r="J54" s="50"/>
      <c r="K54" s="50">
        <v>645</v>
      </c>
      <c r="L54" s="50" t="s">
        <v>4617</v>
      </c>
      <c r="M54" s="50" t="s">
        <v>4618</v>
      </c>
      <c r="N54" s="50" t="s">
        <v>4619</v>
      </c>
      <c r="O54" s="50" t="s">
        <v>1255</v>
      </c>
      <c r="P54" s="46" t="s">
        <v>4594</v>
      </c>
      <c r="Q54" s="50" t="s">
        <v>4653</v>
      </c>
    </row>
    <row r="55" spans="1:17">
      <c r="A55" s="446"/>
      <c r="B55" s="446"/>
      <c r="C55" s="446"/>
      <c r="D55" s="446"/>
      <c r="E55" s="446"/>
      <c r="F55" s="446"/>
      <c r="G55" s="57"/>
      <c r="H55" s="57"/>
      <c r="I55" s="446"/>
      <c r="J55" s="446"/>
      <c r="K55" s="446"/>
      <c r="L55" s="446"/>
      <c r="M55" s="446"/>
      <c r="N55" s="446"/>
      <c r="O55" s="446"/>
      <c r="P55" s="446"/>
      <c r="Q55" s="446"/>
    </row>
    <row r="56" spans="1:17" ht="45">
      <c r="A56" s="50">
        <v>16</v>
      </c>
      <c r="B56" s="50" t="s">
        <v>22</v>
      </c>
      <c r="C56" s="50" t="s">
        <v>4591</v>
      </c>
      <c r="D56" s="50" t="s">
        <v>4595</v>
      </c>
      <c r="E56" s="50" t="s">
        <v>4599</v>
      </c>
      <c r="F56" s="46" t="s">
        <v>3932</v>
      </c>
      <c r="G56" s="61">
        <v>2</v>
      </c>
      <c r="H56" s="61">
        <v>2</v>
      </c>
      <c r="I56" s="50" t="s">
        <v>4620</v>
      </c>
      <c r="J56" s="50" t="s">
        <v>4621</v>
      </c>
      <c r="K56" s="50">
        <v>660</v>
      </c>
      <c r="L56" s="50" t="s">
        <v>3088</v>
      </c>
      <c r="M56" s="50" t="s">
        <v>3974</v>
      </c>
      <c r="N56" s="50" t="s">
        <v>4616</v>
      </c>
      <c r="O56" s="50" t="s">
        <v>1062</v>
      </c>
      <c r="P56" s="50" t="s">
        <v>3088</v>
      </c>
      <c r="Q56" s="50" t="s">
        <v>3089</v>
      </c>
    </row>
    <row r="57" spans="1:17">
      <c r="A57" s="50"/>
      <c r="B57" s="50"/>
      <c r="C57" s="50"/>
      <c r="D57" s="50"/>
      <c r="E57" s="50"/>
      <c r="F57" s="50"/>
      <c r="G57" s="61"/>
      <c r="H57" s="61"/>
      <c r="I57" s="50"/>
      <c r="J57" s="50"/>
      <c r="K57" s="50">
        <v>660</v>
      </c>
      <c r="L57" s="50" t="s">
        <v>4378</v>
      </c>
      <c r="M57" s="50" t="s">
        <v>4377</v>
      </c>
      <c r="N57" s="50" t="s">
        <v>4379</v>
      </c>
      <c r="O57" s="50" t="s">
        <v>1255</v>
      </c>
      <c r="P57" s="50" t="s">
        <v>1239</v>
      </c>
      <c r="Q57" s="50" t="s">
        <v>3332</v>
      </c>
    </row>
    <row r="58" spans="1:17">
      <c r="A58" s="446"/>
      <c r="B58" s="446"/>
      <c r="C58" s="446"/>
      <c r="D58" s="446"/>
      <c r="E58" s="446"/>
      <c r="F58" s="446"/>
      <c r="G58" s="57"/>
      <c r="H58" s="57"/>
      <c r="I58" s="446"/>
      <c r="J58" s="446"/>
      <c r="K58" s="446"/>
      <c r="L58" s="446"/>
      <c r="M58" s="446"/>
      <c r="N58" s="446"/>
      <c r="O58" s="446"/>
      <c r="P58" s="446"/>
      <c r="Q58" s="446"/>
    </row>
    <row r="59" spans="1:17" ht="45">
      <c r="A59" s="50">
        <v>17</v>
      </c>
      <c r="B59" s="50" t="s">
        <v>22</v>
      </c>
      <c r="C59" s="50" t="s">
        <v>4592</v>
      </c>
      <c r="D59" s="50" t="s">
        <v>4596</v>
      </c>
      <c r="E59" s="50" t="s">
        <v>4600</v>
      </c>
      <c r="F59" s="46" t="s">
        <v>3932</v>
      </c>
      <c r="G59" s="61">
        <v>2</v>
      </c>
      <c r="H59" s="61">
        <v>2</v>
      </c>
      <c r="I59" s="50" t="s">
        <v>4622</v>
      </c>
      <c r="J59" s="50" t="s">
        <v>4621</v>
      </c>
      <c r="K59" s="50">
        <v>660</v>
      </c>
      <c r="L59" s="50" t="s">
        <v>3088</v>
      </c>
      <c r="M59" s="50" t="s">
        <v>3974</v>
      </c>
      <c r="N59" s="50" t="s">
        <v>4616</v>
      </c>
      <c r="O59" s="50" t="s">
        <v>1062</v>
      </c>
      <c r="P59" s="50" t="s">
        <v>3088</v>
      </c>
      <c r="Q59" s="50" t="s">
        <v>3089</v>
      </c>
    </row>
    <row r="60" spans="1:17">
      <c r="A60" s="50"/>
      <c r="B60" s="50"/>
      <c r="C60" s="50"/>
      <c r="D60" s="50"/>
      <c r="E60" s="50"/>
      <c r="F60" s="50"/>
      <c r="G60" s="61"/>
      <c r="H60" s="61"/>
      <c r="I60" s="50"/>
      <c r="J60" s="50"/>
      <c r="K60" s="50">
        <v>660</v>
      </c>
      <c r="L60" s="50" t="s">
        <v>3977</v>
      </c>
      <c r="M60" s="50" t="s">
        <v>3976</v>
      </c>
      <c r="N60" s="50" t="s">
        <v>4623</v>
      </c>
      <c r="O60" s="50" t="s">
        <v>1255</v>
      </c>
      <c r="P60" s="50" t="s">
        <v>3977</v>
      </c>
      <c r="Q60" s="50" t="s">
        <v>4041</v>
      </c>
    </row>
    <row r="61" spans="1:17">
      <c r="A61" s="446"/>
      <c r="B61" s="446"/>
      <c r="C61" s="446"/>
      <c r="D61" s="446"/>
      <c r="E61" s="446"/>
      <c r="F61" s="446"/>
      <c r="G61" s="57"/>
      <c r="H61" s="57"/>
      <c r="I61" s="446"/>
      <c r="J61" s="446"/>
      <c r="K61" s="446"/>
      <c r="L61" s="446"/>
      <c r="M61" s="446"/>
      <c r="N61" s="446"/>
      <c r="O61" s="446"/>
      <c r="P61" s="446"/>
      <c r="Q61" s="446"/>
    </row>
    <row r="62" spans="1:17">
      <c r="A62" s="50">
        <v>18</v>
      </c>
      <c r="B62" s="50" t="s">
        <v>22</v>
      </c>
      <c r="C62" s="50" t="s">
        <v>4593</v>
      </c>
      <c r="D62" s="50" t="s">
        <v>4597</v>
      </c>
      <c r="E62" s="50" t="s">
        <v>4601</v>
      </c>
      <c r="F62" s="50" t="s">
        <v>3932</v>
      </c>
      <c r="G62" s="61">
        <v>2</v>
      </c>
      <c r="H62" s="61">
        <v>2</v>
      </c>
      <c r="I62" s="50" t="s">
        <v>4624</v>
      </c>
      <c r="J62" s="50" t="s">
        <v>4098</v>
      </c>
      <c r="K62" s="50">
        <v>812</v>
      </c>
      <c r="L62" s="50" t="s">
        <v>3088</v>
      </c>
      <c r="M62" s="50" t="s">
        <v>3974</v>
      </c>
      <c r="N62" s="50" t="s">
        <v>4616</v>
      </c>
      <c r="O62" s="50" t="s">
        <v>1062</v>
      </c>
      <c r="P62" s="50" t="s">
        <v>3088</v>
      </c>
      <c r="Q62" s="50" t="s">
        <v>3089</v>
      </c>
    </row>
    <row r="63" spans="1:17">
      <c r="A63" s="50"/>
      <c r="B63" s="50"/>
      <c r="C63" s="50"/>
      <c r="D63" s="50"/>
      <c r="E63" s="50"/>
      <c r="F63" s="50"/>
      <c r="G63" s="61"/>
      <c r="H63" s="61"/>
      <c r="I63" s="50"/>
      <c r="J63" s="50"/>
      <c r="K63" s="50">
        <v>875</v>
      </c>
      <c r="L63" s="50" t="s">
        <v>4625</v>
      </c>
      <c r="M63" s="50" t="s">
        <v>4626</v>
      </c>
      <c r="N63" s="50" t="s">
        <v>4627</v>
      </c>
      <c r="O63" s="50" t="s">
        <v>1062</v>
      </c>
      <c r="P63" s="50" t="s">
        <v>4644</v>
      </c>
      <c r="Q63" s="50" t="s">
        <v>4647</v>
      </c>
    </row>
    <row r="64" spans="1:17">
      <c r="A64" s="446"/>
      <c r="B64" s="446"/>
      <c r="C64" s="446"/>
      <c r="D64" s="446"/>
      <c r="E64" s="446"/>
      <c r="F64" s="446"/>
      <c r="G64" s="57"/>
      <c r="H64" s="57"/>
      <c r="I64" s="446"/>
      <c r="J64" s="446"/>
      <c r="K64" s="446"/>
      <c r="L64" s="446"/>
      <c r="M64" s="446"/>
      <c r="N64" s="446"/>
      <c r="O64" s="446"/>
      <c r="P64" s="446"/>
      <c r="Q64" s="446"/>
    </row>
    <row r="65" spans="1:18">
      <c r="A65" s="50">
        <v>19</v>
      </c>
      <c r="B65" s="50" t="s">
        <v>22</v>
      </c>
      <c r="C65" s="50" t="s">
        <v>4602</v>
      </c>
      <c r="D65" s="50" t="s">
        <v>3934</v>
      </c>
      <c r="E65" s="50" t="s">
        <v>4603</v>
      </c>
      <c r="F65" s="50" t="s">
        <v>4604</v>
      </c>
      <c r="G65" s="61">
        <v>5</v>
      </c>
      <c r="H65" s="61">
        <v>6</v>
      </c>
      <c r="I65" s="50" t="s">
        <v>4628</v>
      </c>
      <c r="J65" s="50" t="s">
        <v>2624</v>
      </c>
      <c r="K65" s="50">
        <v>642</v>
      </c>
      <c r="L65" s="50" t="s">
        <v>4629</v>
      </c>
      <c r="M65" s="50" t="s">
        <v>4630</v>
      </c>
      <c r="N65" s="50" t="s">
        <v>4631</v>
      </c>
      <c r="O65" s="50" t="s">
        <v>1046</v>
      </c>
    </row>
    <row r="66" spans="1:18">
      <c r="A66" s="50"/>
      <c r="B66" s="50"/>
      <c r="C66" s="50"/>
      <c r="D66" s="50"/>
      <c r="E66" s="50"/>
      <c r="F66" s="50"/>
      <c r="G66" s="61"/>
      <c r="H66" s="61"/>
      <c r="I66" s="50"/>
      <c r="J66" s="50"/>
      <c r="K66" s="50">
        <v>678</v>
      </c>
      <c r="L66" s="50" t="s">
        <v>3986</v>
      </c>
      <c r="M66" s="50" t="s">
        <v>3985</v>
      </c>
      <c r="N66" s="50" t="s">
        <v>2506</v>
      </c>
      <c r="O66" s="50" t="s">
        <v>1046</v>
      </c>
    </row>
    <row r="67" spans="1:18" ht="30">
      <c r="A67" s="50"/>
      <c r="B67" s="50"/>
      <c r="C67" s="50"/>
      <c r="D67" s="50"/>
      <c r="E67" s="50"/>
      <c r="F67" s="50"/>
      <c r="G67" s="61"/>
      <c r="H67" s="61"/>
      <c r="I67" s="50"/>
      <c r="J67" s="50"/>
      <c r="K67" s="50"/>
      <c r="L67" s="350" t="s">
        <v>6460</v>
      </c>
      <c r="M67" s="350" t="s">
        <v>6461</v>
      </c>
      <c r="N67" s="350" t="s">
        <v>6462</v>
      </c>
      <c r="O67" s="350" t="s">
        <v>1046</v>
      </c>
      <c r="P67" s="350" t="s">
        <v>4031</v>
      </c>
      <c r="Q67" s="350" t="s">
        <v>4043</v>
      </c>
    </row>
    <row r="68" spans="1:18" ht="30">
      <c r="A68" s="50"/>
      <c r="B68" s="50"/>
      <c r="C68" s="50"/>
      <c r="D68" s="50"/>
      <c r="E68" s="50"/>
      <c r="F68" s="50"/>
      <c r="G68" s="61"/>
      <c r="H68" s="61"/>
      <c r="I68" s="50"/>
      <c r="J68" s="50"/>
      <c r="K68" s="50"/>
      <c r="L68" s="350" t="s">
        <v>5924</v>
      </c>
      <c r="M68" s="350" t="s">
        <v>5925</v>
      </c>
      <c r="N68" s="350" t="s">
        <v>6463</v>
      </c>
      <c r="O68" s="350" t="s">
        <v>1046</v>
      </c>
      <c r="P68" s="350" t="s">
        <v>4032</v>
      </c>
      <c r="Q68" s="350" t="s">
        <v>4044</v>
      </c>
    </row>
    <row r="69" spans="1:18" ht="30">
      <c r="A69" s="50"/>
      <c r="B69" s="50"/>
      <c r="C69" s="50"/>
      <c r="D69" s="50"/>
      <c r="E69" s="50"/>
      <c r="F69" s="50"/>
      <c r="G69" s="61"/>
      <c r="H69" s="61"/>
      <c r="I69" s="50"/>
      <c r="J69" s="50"/>
      <c r="K69" s="50"/>
      <c r="L69" s="350" t="s">
        <v>6464</v>
      </c>
      <c r="M69" s="350" t="s">
        <v>3880</v>
      </c>
      <c r="N69" s="350" t="s">
        <v>6465</v>
      </c>
      <c r="O69" s="350"/>
      <c r="P69" s="350" t="s">
        <v>4650</v>
      </c>
      <c r="Q69" s="350" t="s">
        <v>4651</v>
      </c>
    </row>
    <row r="70" spans="1:18">
      <c r="A70" s="50"/>
      <c r="B70" s="50"/>
      <c r="C70" s="50"/>
      <c r="D70" s="50"/>
      <c r="E70" s="50"/>
      <c r="F70" s="50"/>
      <c r="G70" s="61"/>
      <c r="H70" s="61"/>
      <c r="I70" s="50"/>
      <c r="J70" s="50"/>
      <c r="K70" s="536">
        <v>786</v>
      </c>
      <c r="L70" s="536" t="s">
        <v>3988</v>
      </c>
      <c r="M70" s="536" t="s">
        <v>3987</v>
      </c>
      <c r="N70" s="536" t="s">
        <v>4632</v>
      </c>
      <c r="O70" s="536" t="s">
        <v>1253</v>
      </c>
      <c r="P70" s="536"/>
      <c r="Q70" s="536"/>
      <c r="R70" s="835" t="s">
        <v>6452</v>
      </c>
    </row>
    <row r="71" spans="1:18">
      <c r="A71" s="50"/>
      <c r="B71" s="50"/>
      <c r="C71" s="50"/>
      <c r="D71" s="50"/>
      <c r="E71" s="50"/>
      <c r="F71" s="50"/>
      <c r="G71" s="61"/>
      <c r="H71" s="61"/>
      <c r="I71" s="50"/>
      <c r="J71" s="50"/>
      <c r="K71" s="536">
        <v>786</v>
      </c>
      <c r="L71" s="536" t="s">
        <v>4633</v>
      </c>
      <c r="M71" s="536" t="s">
        <v>4634</v>
      </c>
      <c r="N71" s="536" t="s">
        <v>4635</v>
      </c>
      <c r="O71" s="536" t="s">
        <v>1040</v>
      </c>
      <c r="P71" s="536"/>
      <c r="Q71" s="536"/>
      <c r="R71" s="835" t="s">
        <v>6452</v>
      </c>
    </row>
    <row r="72" spans="1:18">
      <c r="A72" s="50"/>
      <c r="B72" s="50"/>
      <c r="C72" s="50"/>
      <c r="D72" s="50"/>
      <c r="E72" s="50"/>
      <c r="F72" s="50"/>
      <c r="G72" s="61"/>
      <c r="H72" s="61"/>
      <c r="I72" s="50"/>
      <c r="J72" s="50"/>
      <c r="K72" s="50">
        <v>620</v>
      </c>
      <c r="L72" s="50" t="s">
        <v>3991</v>
      </c>
      <c r="M72" s="50" t="s">
        <v>3990</v>
      </c>
      <c r="N72" s="50" t="s">
        <v>4636</v>
      </c>
      <c r="O72" s="50" t="s">
        <v>1040</v>
      </c>
      <c r="P72" s="50" t="s">
        <v>4033</v>
      </c>
      <c r="Q72" s="50" t="s">
        <v>4046</v>
      </c>
    </row>
    <row r="73" spans="1:18">
      <c r="A73" s="446"/>
      <c r="B73" s="446"/>
      <c r="C73" s="446"/>
      <c r="D73" s="446"/>
      <c r="E73" s="446"/>
      <c r="F73" s="446"/>
      <c r="G73" s="57"/>
      <c r="H73" s="57"/>
      <c r="I73" s="446"/>
      <c r="J73" s="446"/>
      <c r="K73" s="446"/>
      <c r="L73" s="446"/>
      <c r="M73" s="446"/>
      <c r="N73" s="446"/>
      <c r="O73" s="446"/>
      <c r="P73" s="446"/>
      <c r="Q73" s="446"/>
    </row>
    <row r="74" spans="1:18">
      <c r="A74" s="50">
        <v>20</v>
      </c>
      <c r="B74" s="50" t="s">
        <v>22</v>
      </c>
      <c r="C74" s="50" t="s">
        <v>4605</v>
      </c>
      <c r="D74" s="50" t="s">
        <v>4606</v>
      </c>
      <c r="E74" s="50" t="s">
        <v>4607</v>
      </c>
      <c r="F74" s="50" t="s">
        <v>3940</v>
      </c>
      <c r="G74" s="61">
        <v>2</v>
      </c>
      <c r="H74" s="61">
        <v>2</v>
      </c>
      <c r="I74" s="50" t="s">
        <v>4637</v>
      </c>
      <c r="J74" s="50" t="s">
        <v>4638</v>
      </c>
      <c r="K74" s="50">
        <v>901</v>
      </c>
      <c r="L74" s="50" t="s">
        <v>4000</v>
      </c>
      <c r="M74" s="50" t="s">
        <v>3999</v>
      </c>
      <c r="N74" s="50" t="s">
        <v>4639</v>
      </c>
      <c r="O74" s="50" t="s">
        <v>1112</v>
      </c>
      <c r="P74" s="50" t="s">
        <v>4034</v>
      </c>
      <c r="Q74" s="50" t="s">
        <v>4048</v>
      </c>
    </row>
    <row r="75" spans="1:18">
      <c r="A75" s="50"/>
      <c r="B75" s="50"/>
      <c r="C75" s="50"/>
      <c r="D75" s="50"/>
      <c r="E75" s="50"/>
      <c r="F75" s="50"/>
      <c r="G75" s="61"/>
      <c r="H75" s="61"/>
      <c r="I75" s="50"/>
      <c r="J75" s="50"/>
      <c r="K75" s="50">
        <v>660</v>
      </c>
      <c r="L75" s="50" t="s">
        <v>4640</v>
      </c>
      <c r="M75" s="50" t="s">
        <v>4641</v>
      </c>
      <c r="N75" s="50" t="s">
        <v>4642</v>
      </c>
      <c r="O75" s="50" t="s">
        <v>1064</v>
      </c>
      <c r="P75" s="50" t="s">
        <v>4645</v>
      </c>
      <c r="Q75" s="50" t="s">
        <v>4648</v>
      </c>
    </row>
    <row r="76" spans="1:18">
      <c r="A76" s="143"/>
      <c r="B76" s="143"/>
      <c r="C76" s="143"/>
      <c r="D76" s="143"/>
      <c r="E76" s="143"/>
      <c r="F76" s="137"/>
      <c r="G76" s="144"/>
      <c r="H76" s="144"/>
      <c r="I76" s="143"/>
      <c r="J76" s="143"/>
      <c r="K76" s="143"/>
      <c r="L76" s="143"/>
      <c r="M76" s="143"/>
      <c r="N76" s="143"/>
      <c r="O76" s="143"/>
      <c r="P76" s="143"/>
      <c r="Q76" s="143"/>
    </row>
    <row r="77" spans="1:18">
      <c r="A77" s="50"/>
      <c r="B77" s="50"/>
      <c r="C77" s="50"/>
      <c r="D77" s="50"/>
      <c r="E77" s="50"/>
      <c r="F77" s="46" t="s">
        <v>4022</v>
      </c>
      <c r="G77" s="61">
        <f>SUM(G3:G76)</f>
        <v>46</v>
      </c>
      <c r="H77" s="61">
        <f>SUM(H3:H76)</f>
        <v>39</v>
      </c>
      <c r="I77" s="50"/>
      <c r="J77" s="50"/>
      <c r="K77" s="50"/>
      <c r="L77" s="50"/>
      <c r="M77" s="50"/>
      <c r="N77" s="50"/>
      <c r="O77" s="50"/>
      <c r="P77" s="50"/>
      <c r="Q77" s="50"/>
    </row>
    <row r="78" spans="1:18">
      <c r="A78" s="50"/>
      <c r="B78" s="50"/>
      <c r="C78" s="50"/>
      <c r="D78" s="50"/>
      <c r="E78" s="50"/>
      <c r="F78" s="46" t="s">
        <v>4023</v>
      </c>
      <c r="G78" s="631">
        <f>G77/A74</f>
        <v>2.2999999999999998</v>
      </c>
      <c r="H78" s="631">
        <f>H77/A74</f>
        <v>1.95</v>
      </c>
      <c r="I78" s="50"/>
      <c r="J78" s="50"/>
      <c r="K78" s="50"/>
      <c r="L78" s="50"/>
      <c r="M78" s="50"/>
      <c r="N78" s="50"/>
      <c r="O78" s="50"/>
      <c r="P78" s="50"/>
      <c r="Q78" s="50"/>
    </row>
    <row r="79" spans="1:18">
      <c r="G79" s="537"/>
      <c r="H79" s="537"/>
    </row>
  </sheetData>
  <autoFilter ref="N1:N79" xr:uid="{DAE46021-8071-4059-A138-93F109BB97D3}"/>
  <mergeCells count="3">
    <mergeCell ref="B1:F1"/>
    <mergeCell ref="G1:O1"/>
    <mergeCell ref="P1:Q1"/>
  </mergeCells>
  <conditionalFormatting sqref="N2">
    <cfRule type="containsText" dxfId="500" priority="8" operator="containsText" text="MSH">
      <formula>NOT(ISERROR(SEARCH("MSH",N2)))</formula>
    </cfRule>
  </conditionalFormatting>
  <conditionalFormatting sqref="M2">
    <cfRule type="containsText" dxfId="499" priority="7" operator="containsText" text="Current (Electrical Current">
      <formula>NOT(ISERROR(SEARCH("Current (Electrical Current",M2)))</formula>
    </cfRule>
  </conditionalFormatting>
  <conditionalFormatting sqref="L5">
    <cfRule type="containsText" dxfId="498" priority="6" operator="containsText" text="Current (Electrical Current ">
      <formula>NOT(ISERROR(SEARCH("Current (Electrical Current ",L5)))</formula>
    </cfRule>
  </conditionalFormatting>
  <conditionalFormatting sqref="L10">
    <cfRule type="containsText" dxfId="497" priority="5" operator="containsText" text="Current (Electrical Current ">
      <formula>NOT(ISERROR(SEARCH("Current (Electrical Current ",L10)))</formula>
    </cfRule>
  </conditionalFormatting>
  <conditionalFormatting sqref="I49:L49 I51:L51 I53:J53 K53:K54 I56:J56 K56:L57 I59:J59 K59:L60 I62:J62 K62:L63 I65:J65 K65:L66 K74:L75 I74:J74 K70:L72 K67:K69">
    <cfRule type="containsText" dxfId="496" priority="2" operator="containsText" text="Phrase">
      <formula>NOT(ISERROR(SEARCH("Phrase",I49)))</formula>
    </cfRule>
    <cfRule type="containsText" dxfId="495" priority="3" operator="containsText" text="&gt;&gt;&gt;&gt;&gt; ">
      <formula>NOT(ISERROR(SEARCH("&gt;&gt;&gt;&gt;&gt; ",I49)))</formula>
    </cfRule>
    <cfRule type="containsText" dxfId="494" priority="4" operator="containsText" text="&lt;&lt;&lt;&lt;&lt; ">
      <formula>NOT(ISERROR(SEARCH("&lt;&lt;&lt;&lt;&lt; ",I49)))</formula>
    </cfRule>
  </conditionalFormatting>
  <conditionalFormatting sqref="L6">
    <cfRule type="containsText" dxfId="493" priority="1" operator="containsText" text="Current (Electrical Current ">
      <formula>NOT(ISERROR(SEARCH("Current (Electrical Current ",L6)))</formula>
    </cfRule>
  </conditionalFormatting>
  <pageMargins left="0.7" right="0.7" top="0.75" bottom="0.75" header="0.3" footer="0.3"/>
  <pageSetup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D924-B63C-4FF4-9F8F-676CE90EEE4B}">
  <sheetPr codeName="Sheet6">
    <tabColor theme="3" tint="0.39997558519241921"/>
  </sheetPr>
  <dimension ref="A1:BQ13"/>
  <sheetViews>
    <sheetView topLeftCell="B1" zoomScale="90" zoomScaleNormal="90" workbookViewId="0">
      <pane ySplit="2" topLeftCell="A3" activePane="bottomLeft" state="frozen"/>
      <selection pane="bottomLeft" activeCell="B2" sqref="B1:E1048576"/>
    </sheetView>
  </sheetViews>
  <sheetFormatPr defaultRowHeight="15"/>
  <cols>
    <col min="2" max="2" width="15.28515625" customWidth="1"/>
    <col min="3" max="3" width="17.5703125" customWidth="1"/>
    <col min="4" max="4" width="15.140625" customWidth="1"/>
    <col min="5" max="5" width="26.85546875" customWidth="1"/>
    <col min="6" max="6" width="15.28515625" customWidth="1"/>
    <col min="7" max="7" width="23.7109375" customWidth="1"/>
    <col min="8" max="8" width="21.28515625" customWidth="1"/>
    <col min="9" max="9" width="40.7109375" customWidth="1"/>
    <col min="10" max="10" width="33.140625" customWidth="1"/>
    <col min="11" max="11" width="44.28515625" customWidth="1"/>
    <col min="12" max="12" width="8.85546875" style="87" customWidth="1"/>
    <col min="13" max="13" width="27.42578125" customWidth="1"/>
    <col min="14" max="14" width="17.5703125" style="87" customWidth="1"/>
    <col min="15" max="15" width="32" customWidth="1"/>
    <col min="16" max="16" width="35.7109375" customWidth="1"/>
    <col min="17" max="17" width="32.85546875" customWidth="1"/>
    <col min="18" max="18" width="36.140625" customWidth="1"/>
    <col min="19" max="19" width="30.140625" customWidth="1"/>
    <col min="20" max="20" width="41.140625" customWidth="1"/>
    <col min="21" max="21" width="20.85546875" customWidth="1"/>
  </cols>
  <sheetData>
    <row r="1" spans="1:69" s="83" customFormat="1" ht="63.75" customHeight="1">
      <c r="A1" s="39"/>
      <c r="B1" s="944" t="s">
        <v>5526</v>
      </c>
      <c r="C1" s="944"/>
      <c r="D1" s="944"/>
      <c r="E1" s="944"/>
      <c r="F1" s="944"/>
      <c r="G1" s="944"/>
      <c r="H1" s="944"/>
      <c r="I1" s="94" t="s">
        <v>1</v>
      </c>
      <c r="J1" s="94"/>
      <c r="K1" s="94"/>
      <c r="L1" s="93"/>
      <c r="M1" s="94"/>
      <c r="N1" s="93"/>
      <c r="O1" s="94"/>
      <c r="P1" s="94"/>
      <c r="Q1" s="990" t="s">
        <v>2</v>
      </c>
      <c r="R1" s="991"/>
      <c r="S1" s="992"/>
      <c r="T1" s="41" t="s">
        <v>3</v>
      </c>
      <c r="U1" s="103" t="s">
        <v>346</v>
      </c>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row>
    <row r="2" spans="1:69" s="85" customFormat="1" ht="40.5" customHeight="1">
      <c r="A2" s="39" t="s">
        <v>709</v>
      </c>
      <c r="B2" s="40" t="s">
        <v>4</v>
      </c>
      <c r="C2" s="40" t="s">
        <v>5</v>
      </c>
      <c r="D2" s="40" t="s">
        <v>718</v>
      </c>
      <c r="E2" s="40" t="s">
        <v>6</v>
      </c>
      <c r="F2" s="40" t="s">
        <v>8</v>
      </c>
      <c r="G2" s="40" t="s">
        <v>733</v>
      </c>
      <c r="H2" s="40" t="s">
        <v>9</v>
      </c>
      <c r="I2" s="47" t="s">
        <v>10</v>
      </c>
      <c r="J2" s="47" t="s">
        <v>11</v>
      </c>
      <c r="K2" s="47" t="s">
        <v>12</v>
      </c>
      <c r="L2" s="48" t="s">
        <v>13</v>
      </c>
      <c r="M2" s="47" t="s">
        <v>730</v>
      </c>
      <c r="N2" s="48" t="s">
        <v>15</v>
      </c>
      <c r="O2" s="47" t="s">
        <v>16</v>
      </c>
      <c r="P2" s="47" t="s">
        <v>17</v>
      </c>
      <c r="Q2" s="49" t="s">
        <v>18</v>
      </c>
      <c r="R2" s="49" t="s">
        <v>19</v>
      </c>
      <c r="S2" s="49" t="s">
        <v>20</v>
      </c>
      <c r="T2" s="41" t="s">
        <v>21</v>
      </c>
      <c r="U2" s="105"/>
      <c r="V2" s="16"/>
      <c r="W2" s="106" t="s">
        <v>521</v>
      </c>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row>
    <row r="3" spans="1:69" s="16" customFormat="1" ht="40.5" customHeight="1">
      <c r="A3" s="50">
        <v>0</v>
      </c>
      <c r="B3" s="46" t="s">
        <v>862</v>
      </c>
      <c r="C3" s="993" t="s">
        <v>984</v>
      </c>
      <c r="D3" s="994"/>
      <c r="E3" s="994"/>
      <c r="F3" s="994"/>
      <c r="G3" s="994"/>
      <c r="H3" s="995"/>
      <c r="I3" s="46" t="s">
        <v>5506</v>
      </c>
      <c r="J3" s="46" t="s">
        <v>983</v>
      </c>
      <c r="K3" s="46" t="s">
        <v>985</v>
      </c>
      <c r="L3" s="61">
        <v>48</v>
      </c>
      <c r="M3" s="993" t="s">
        <v>986</v>
      </c>
      <c r="N3" s="994"/>
      <c r="O3" s="994"/>
      <c r="P3" s="994"/>
      <c r="Q3" s="994"/>
      <c r="R3" s="994"/>
      <c r="S3" s="994"/>
      <c r="T3" s="994"/>
      <c r="U3" s="995"/>
      <c r="W3" s="106"/>
    </row>
    <row r="4" spans="1:69" s="2" customFormat="1" ht="96" customHeight="1">
      <c r="A4" s="50">
        <v>1</v>
      </c>
      <c r="B4" s="46" t="s">
        <v>862</v>
      </c>
      <c r="C4" s="108" t="s">
        <v>987</v>
      </c>
      <c r="D4" s="108" t="s">
        <v>885</v>
      </c>
      <c r="E4" s="46" t="s">
        <v>863</v>
      </c>
      <c r="F4" s="46" t="s">
        <v>872</v>
      </c>
      <c r="G4" s="46" t="s">
        <v>895</v>
      </c>
      <c r="H4" s="46" t="s">
        <v>892</v>
      </c>
      <c r="I4" s="46" t="s">
        <v>5499</v>
      </c>
      <c r="J4" s="46" t="s">
        <v>904</v>
      </c>
      <c r="K4" s="46" t="s">
        <v>914</v>
      </c>
      <c r="L4" s="109">
        <v>3</v>
      </c>
      <c r="M4" s="46" t="s">
        <v>923</v>
      </c>
      <c r="N4" s="109">
        <v>2</v>
      </c>
      <c r="O4" s="46" t="s">
        <v>914</v>
      </c>
      <c r="P4" s="46" t="s">
        <v>964</v>
      </c>
      <c r="Q4" s="46" t="s">
        <v>941</v>
      </c>
      <c r="R4" s="46" t="s">
        <v>965</v>
      </c>
      <c r="S4" s="46" t="s">
        <v>942</v>
      </c>
      <c r="T4" s="46" t="s">
        <v>968</v>
      </c>
      <c r="U4" s="46"/>
    </row>
    <row r="5" spans="1:69" s="2" customFormat="1" ht="76.5" customHeight="1">
      <c r="A5" s="50">
        <f>A4+1</f>
        <v>2</v>
      </c>
      <c r="B5" s="46" t="s">
        <v>862</v>
      </c>
      <c r="C5" s="108" t="s">
        <v>853</v>
      </c>
      <c r="D5" s="108" t="s">
        <v>853</v>
      </c>
      <c r="E5" s="46" t="s">
        <v>864</v>
      </c>
      <c r="F5" s="46" t="s">
        <v>873</v>
      </c>
      <c r="G5" s="46" t="s">
        <v>898</v>
      </c>
      <c r="H5" s="46" t="s">
        <v>892</v>
      </c>
      <c r="I5" s="46" t="s">
        <v>5500</v>
      </c>
      <c r="J5" s="46" t="s">
        <v>905</v>
      </c>
      <c r="K5" s="46" t="s">
        <v>915</v>
      </c>
      <c r="L5" s="61">
        <v>5</v>
      </c>
      <c r="M5" s="46" t="s">
        <v>924</v>
      </c>
      <c r="N5" s="61">
        <v>3</v>
      </c>
      <c r="O5" s="46" t="s">
        <v>937</v>
      </c>
      <c r="P5" s="46" t="s">
        <v>966</v>
      </c>
      <c r="Q5" s="46" t="s">
        <v>943</v>
      </c>
      <c r="R5" s="46" t="s">
        <v>945</v>
      </c>
      <c r="S5" s="46" t="s">
        <v>944</v>
      </c>
      <c r="T5" s="46" t="s">
        <v>967</v>
      </c>
      <c r="U5" s="46"/>
    </row>
    <row r="6" spans="1:69" s="2" customFormat="1" ht="98.25" customHeight="1">
      <c r="A6" s="50">
        <f t="shared" ref="A6:A13" si="0">A5+1</f>
        <v>3</v>
      </c>
      <c r="B6" s="46" t="s">
        <v>862</v>
      </c>
      <c r="C6" s="108" t="s">
        <v>854</v>
      </c>
      <c r="D6" s="108" t="s">
        <v>886</v>
      </c>
      <c r="E6" s="46" t="s">
        <v>865</v>
      </c>
      <c r="F6" s="46" t="s">
        <v>874</v>
      </c>
      <c r="G6" s="46" t="s">
        <v>899</v>
      </c>
      <c r="H6" s="46" t="s">
        <v>893</v>
      </c>
      <c r="I6" s="46" t="s">
        <v>5509</v>
      </c>
      <c r="J6" s="46" t="s">
        <v>906</v>
      </c>
      <c r="K6" s="46" t="s">
        <v>916</v>
      </c>
      <c r="L6" s="61">
        <v>4</v>
      </c>
      <c r="M6" s="46" t="s">
        <v>925</v>
      </c>
      <c r="N6" s="61">
        <v>3</v>
      </c>
      <c r="O6" s="46" t="s">
        <v>979</v>
      </c>
      <c r="P6" s="46" t="s">
        <v>980</v>
      </c>
      <c r="Q6" s="46" t="s">
        <v>946</v>
      </c>
      <c r="R6" s="46" t="s">
        <v>947</v>
      </c>
      <c r="S6" s="46" t="s">
        <v>969</v>
      </c>
      <c r="T6" s="46" t="s">
        <v>981</v>
      </c>
      <c r="U6" s="46" t="s">
        <v>948</v>
      </c>
    </row>
    <row r="7" spans="1:69" s="2" customFormat="1" ht="63" customHeight="1">
      <c r="A7" s="50">
        <f t="shared" si="0"/>
        <v>4</v>
      </c>
      <c r="B7" s="46" t="s">
        <v>862</v>
      </c>
      <c r="C7" s="108" t="s">
        <v>855</v>
      </c>
      <c r="D7" s="108" t="s">
        <v>855</v>
      </c>
      <c r="E7" s="46" t="s">
        <v>866</v>
      </c>
      <c r="F7" s="46" t="s">
        <v>875</v>
      </c>
      <c r="G7" s="46" t="s">
        <v>900</v>
      </c>
      <c r="H7" s="46" t="s">
        <v>894</v>
      </c>
      <c r="I7" s="46" t="s">
        <v>5507</v>
      </c>
      <c r="J7" s="46" t="s">
        <v>907</v>
      </c>
      <c r="K7" s="46" t="s">
        <v>949</v>
      </c>
      <c r="L7" s="61">
        <v>12</v>
      </c>
      <c r="M7" s="46" t="s">
        <v>930</v>
      </c>
      <c r="N7" s="61">
        <v>9</v>
      </c>
      <c r="O7" s="46" t="s">
        <v>950</v>
      </c>
      <c r="P7" s="46" t="s">
        <v>951</v>
      </c>
      <c r="Q7" s="46" t="s">
        <v>952</v>
      </c>
      <c r="R7" s="46" t="s">
        <v>953</v>
      </c>
      <c r="S7" s="46" t="s">
        <v>954</v>
      </c>
      <c r="T7" s="46" t="s">
        <v>970</v>
      </c>
      <c r="U7" s="46" t="s">
        <v>982</v>
      </c>
    </row>
    <row r="8" spans="1:69" s="2" customFormat="1" ht="80.25" customHeight="1">
      <c r="A8" s="50">
        <f t="shared" si="0"/>
        <v>5</v>
      </c>
      <c r="B8" s="46" t="s">
        <v>862</v>
      </c>
      <c r="C8" s="108" t="s">
        <v>856</v>
      </c>
      <c r="D8" s="108" t="s">
        <v>856</v>
      </c>
      <c r="E8" s="46" t="s">
        <v>867</v>
      </c>
      <c r="F8" s="46" t="s">
        <v>876</v>
      </c>
      <c r="G8" s="46" t="s">
        <v>901</v>
      </c>
      <c r="H8" s="46" t="s">
        <v>883</v>
      </c>
      <c r="I8" s="46" t="s">
        <v>5501</v>
      </c>
      <c r="J8" s="46" t="s">
        <v>908</v>
      </c>
      <c r="K8" s="46" t="s">
        <v>917</v>
      </c>
      <c r="L8" s="61">
        <v>7</v>
      </c>
      <c r="M8" s="46" t="s">
        <v>931</v>
      </c>
      <c r="N8" s="61">
        <v>5</v>
      </c>
      <c r="O8" s="46" t="s">
        <v>955</v>
      </c>
      <c r="P8" s="46" t="s">
        <v>938</v>
      </c>
      <c r="Q8" s="46" t="s">
        <v>956</v>
      </c>
      <c r="R8" s="46" t="s">
        <v>958</v>
      </c>
      <c r="S8" s="46" t="s">
        <v>957</v>
      </c>
      <c r="T8" s="46" t="s">
        <v>971</v>
      </c>
      <c r="U8" s="46"/>
    </row>
    <row r="9" spans="1:69" s="2" customFormat="1" ht="78" customHeight="1">
      <c r="A9" s="50">
        <f t="shared" si="0"/>
        <v>6</v>
      </c>
      <c r="B9" s="46" t="s">
        <v>862</v>
      </c>
      <c r="C9" s="108" t="s">
        <v>857</v>
      </c>
      <c r="D9" s="108" t="s">
        <v>887</v>
      </c>
      <c r="E9" s="46" t="s">
        <v>868</v>
      </c>
      <c r="F9" s="46" t="s">
        <v>877</v>
      </c>
      <c r="G9" s="46" t="s">
        <v>896</v>
      </c>
      <c r="H9" s="46" t="s">
        <v>882</v>
      </c>
      <c r="I9" s="46" t="s">
        <v>5502</v>
      </c>
      <c r="J9" s="46" t="s">
        <v>909</v>
      </c>
      <c r="K9" s="46" t="s">
        <v>918</v>
      </c>
      <c r="L9" s="61">
        <v>3</v>
      </c>
      <c r="M9" s="46" t="s">
        <v>932</v>
      </c>
      <c r="N9" s="61">
        <v>3</v>
      </c>
      <c r="O9" s="46" t="s">
        <v>918</v>
      </c>
      <c r="P9" s="46" t="s">
        <v>932</v>
      </c>
      <c r="Q9" s="46" t="s">
        <v>959</v>
      </c>
      <c r="R9" s="46" t="s">
        <v>960</v>
      </c>
      <c r="S9" s="46" t="s">
        <v>942</v>
      </c>
      <c r="T9" s="46" t="s">
        <v>972</v>
      </c>
      <c r="U9" s="46"/>
    </row>
    <row r="10" spans="1:69" s="2" customFormat="1" ht="87.75" customHeight="1">
      <c r="A10" s="50">
        <f t="shared" si="0"/>
        <v>7</v>
      </c>
      <c r="B10" s="46" t="s">
        <v>862</v>
      </c>
      <c r="C10" s="108" t="s">
        <v>858</v>
      </c>
      <c r="D10" s="108" t="s">
        <v>888</v>
      </c>
      <c r="E10" s="46" t="s">
        <v>869</v>
      </c>
      <c r="F10" s="46" t="s">
        <v>878</v>
      </c>
      <c r="G10" s="46" t="s">
        <v>902</v>
      </c>
      <c r="H10" s="46" t="s">
        <v>892</v>
      </c>
      <c r="I10" s="46" t="s">
        <v>5503</v>
      </c>
      <c r="J10" s="46" t="s">
        <v>910</v>
      </c>
      <c r="K10" s="46" t="s">
        <v>919</v>
      </c>
      <c r="L10" s="61">
        <v>5</v>
      </c>
      <c r="M10" s="46" t="s">
        <v>933</v>
      </c>
      <c r="N10" s="61">
        <v>4</v>
      </c>
      <c r="O10" s="46" t="s">
        <v>939</v>
      </c>
      <c r="P10" s="46" t="s">
        <v>493</v>
      </c>
      <c r="Q10" s="46" t="s">
        <v>961</v>
      </c>
      <c r="R10" s="46" t="s">
        <v>973</v>
      </c>
      <c r="S10" s="46" t="s">
        <v>73</v>
      </c>
      <c r="T10" s="46" t="s">
        <v>974</v>
      </c>
      <c r="U10" s="46"/>
    </row>
    <row r="11" spans="1:69" s="2" customFormat="1" ht="75.75" customHeight="1">
      <c r="A11" s="50">
        <f t="shared" si="0"/>
        <v>8</v>
      </c>
      <c r="B11" s="46" t="s">
        <v>862</v>
      </c>
      <c r="C11" s="108" t="s">
        <v>889</v>
      </c>
      <c r="D11" s="108" t="s">
        <v>859</v>
      </c>
      <c r="E11" s="46" t="s">
        <v>870</v>
      </c>
      <c r="F11" s="46" t="s">
        <v>879</v>
      </c>
      <c r="G11" s="46" t="s">
        <v>903</v>
      </c>
      <c r="H11" s="46" t="s">
        <v>884</v>
      </c>
      <c r="I11" s="46" t="s">
        <v>5504</v>
      </c>
      <c r="J11" s="46" t="s">
        <v>911</v>
      </c>
      <c r="K11" s="46" t="s">
        <v>920</v>
      </c>
      <c r="L11" s="61">
        <v>5</v>
      </c>
      <c r="M11" s="46" t="s">
        <v>934</v>
      </c>
      <c r="N11" s="61">
        <v>5</v>
      </c>
      <c r="O11" s="46" t="s">
        <v>940</v>
      </c>
      <c r="P11" s="46" t="s">
        <v>205</v>
      </c>
      <c r="Q11" s="46" t="s">
        <v>962</v>
      </c>
      <c r="R11" s="46" t="s">
        <v>963</v>
      </c>
      <c r="S11" s="46" t="s">
        <v>70</v>
      </c>
      <c r="T11" s="46" t="s">
        <v>975</v>
      </c>
      <c r="U11" s="46"/>
    </row>
    <row r="12" spans="1:69" s="2" customFormat="1" ht="48" customHeight="1">
      <c r="A12" s="50">
        <f t="shared" si="0"/>
        <v>9</v>
      </c>
      <c r="B12" s="46" t="s">
        <v>862</v>
      </c>
      <c r="C12" s="108" t="s">
        <v>890</v>
      </c>
      <c r="D12" s="108" t="s">
        <v>860</v>
      </c>
      <c r="E12" s="46" t="s">
        <v>871</v>
      </c>
      <c r="F12" s="46" t="s">
        <v>880</v>
      </c>
      <c r="G12" s="46" t="s">
        <v>897</v>
      </c>
      <c r="H12" s="46" t="s">
        <v>884</v>
      </c>
      <c r="I12" s="46" t="s">
        <v>5508</v>
      </c>
      <c r="J12" s="46" t="s">
        <v>912</v>
      </c>
      <c r="K12" s="46" t="s">
        <v>921</v>
      </c>
      <c r="L12" s="61">
        <v>5</v>
      </c>
      <c r="M12" s="46" t="s">
        <v>935</v>
      </c>
      <c r="N12" s="61">
        <v>4</v>
      </c>
      <c r="O12" s="46" t="s">
        <v>940</v>
      </c>
      <c r="P12" s="46" t="s">
        <v>205</v>
      </c>
      <c r="Q12" s="46" t="s">
        <v>962</v>
      </c>
      <c r="R12" s="46" t="s">
        <v>963</v>
      </c>
      <c r="S12" s="46" t="s">
        <v>70</v>
      </c>
      <c r="T12" s="46" t="s">
        <v>975</v>
      </c>
      <c r="U12" s="46"/>
    </row>
    <row r="13" spans="1:69" s="2" customFormat="1" ht="105.75" customHeight="1">
      <c r="A13" s="50">
        <f t="shared" si="0"/>
        <v>10</v>
      </c>
      <c r="B13" s="46" t="s">
        <v>862</v>
      </c>
      <c r="C13" s="108" t="s">
        <v>891</v>
      </c>
      <c r="D13" s="108" t="s">
        <v>861</v>
      </c>
      <c r="E13" s="46" t="s">
        <v>112</v>
      </c>
      <c r="F13" s="46" t="s">
        <v>881</v>
      </c>
      <c r="G13" s="46" t="s">
        <v>897</v>
      </c>
      <c r="H13" s="46" t="s">
        <v>884</v>
      </c>
      <c r="I13" s="46" t="s">
        <v>5505</v>
      </c>
      <c r="J13" s="46" t="s">
        <v>913</v>
      </c>
      <c r="K13" s="46" t="s">
        <v>922</v>
      </c>
      <c r="L13" s="61">
        <v>3</v>
      </c>
      <c r="M13" s="46" t="s">
        <v>936</v>
      </c>
      <c r="N13" s="61">
        <v>3</v>
      </c>
      <c r="O13" s="46" t="s">
        <v>940</v>
      </c>
      <c r="P13" s="46" t="s">
        <v>205</v>
      </c>
      <c r="Q13" s="46" t="s">
        <v>962</v>
      </c>
      <c r="R13" s="46" t="s">
        <v>963</v>
      </c>
      <c r="S13" s="46" t="s">
        <v>70</v>
      </c>
      <c r="T13" s="46" t="s">
        <v>975</v>
      </c>
      <c r="U13" s="46"/>
    </row>
  </sheetData>
  <mergeCells count="4">
    <mergeCell ref="B1:H1"/>
    <mergeCell ref="Q1:S1"/>
    <mergeCell ref="C3:H3"/>
    <mergeCell ref="M3:U3"/>
  </mergeCells>
  <conditionalFormatting sqref="C4:D13">
    <cfRule type="cellIs" dxfId="492" priority="1" operator="equal">
      <formula>"_"</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E3F-1CAA-4F11-8A96-EA0A9C725855}">
  <sheetPr>
    <tabColor theme="5" tint="0.39997558519241921"/>
  </sheetPr>
  <dimension ref="A1:BS85"/>
  <sheetViews>
    <sheetView workbookViewId="0">
      <pane ySplit="2" topLeftCell="A69" activePane="bottomLeft" state="frozen"/>
      <selection pane="bottomLeft" activeCell="C71" sqref="C71"/>
    </sheetView>
  </sheetViews>
  <sheetFormatPr defaultRowHeight="15"/>
  <cols>
    <col min="2" max="2" width="22.42578125" customWidth="1"/>
    <col min="3" max="3" width="30.85546875" customWidth="1"/>
    <col min="4" max="4" width="24.5703125" customWidth="1"/>
    <col min="5" max="5" width="24.7109375" customWidth="1"/>
    <col min="6" max="6" width="30" customWidth="1"/>
    <col min="9" max="9" width="14.140625" customWidth="1"/>
    <col min="10" max="10" width="18.140625" customWidth="1"/>
    <col min="11" max="11" width="11.5703125" customWidth="1"/>
    <col min="12" max="12" width="16.42578125" customWidth="1"/>
    <col min="13" max="13" width="38.28515625" customWidth="1"/>
    <col min="14" max="14" width="65.28515625" customWidth="1"/>
    <col min="15" max="15" width="18.5703125" customWidth="1"/>
    <col min="16" max="16" width="29.42578125" customWidth="1"/>
    <col min="17" max="17" width="20.5703125" customWidth="1"/>
  </cols>
  <sheetData>
    <row r="1" spans="1:71" s="2" customFormat="1" ht="36" customHeight="1">
      <c r="A1" s="271" t="s">
        <v>1412</v>
      </c>
      <c r="B1" s="948" t="s">
        <v>6515</v>
      </c>
      <c r="C1" s="949"/>
      <c r="D1" s="949"/>
      <c r="E1" s="949"/>
      <c r="F1" s="949"/>
      <c r="G1" s="950" t="s">
        <v>3915</v>
      </c>
      <c r="H1" s="951"/>
      <c r="I1" s="951"/>
      <c r="J1" s="951"/>
      <c r="K1" s="951"/>
      <c r="L1" s="951"/>
      <c r="M1" s="951"/>
      <c r="N1" s="951"/>
      <c r="O1" s="952"/>
      <c r="P1" s="953" t="s">
        <v>2</v>
      </c>
      <c r="Q1" s="953"/>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row>
    <row r="2" spans="1:71" s="2" customFormat="1" ht="77.25" customHeight="1">
      <c r="A2" s="308"/>
      <c r="B2" s="308" t="s">
        <v>2042</v>
      </c>
      <c r="C2" s="308" t="s">
        <v>5</v>
      </c>
      <c r="D2" s="308" t="s">
        <v>6</v>
      </c>
      <c r="E2" s="677" t="s">
        <v>2041</v>
      </c>
      <c r="F2" s="677" t="s">
        <v>9</v>
      </c>
      <c r="G2" s="311" t="s">
        <v>1927</v>
      </c>
      <c r="H2" s="311" t="s">
        <v>2316</v>
      </c>
      <c r="I2" s="312" t="s">
        <v>1926</v>
      </c>
      <c r="J2" s="312" t="s">
        <v>2394</v>
      </c>
      <c r="K2" s="312" t="s">
        <v>2044</v>
      </c>
      <c r="L2" s="312" t="s">
        <v>1552</v>
      </c>
      <c r="M2" s="312" t="s">
        <v>1224</v>
      </c>
      <c r="N2" s="312" t="s">
        <v>1622</v>
      </c>
      <c r="O2" s="312" t="s">
        <v>1925</v>
      </c>
      <c r="P2" s="678" t="s">
        <v>4025</v>
      </c>
      <c r="Q2" s="678" t="s">
        <v>3712</v>
      </c>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row>
    <row r="3" spans="1:71">
      <c r="A3" s="55">
        <v>1</v>
      </c>
      <c r="B3" s="55" t="s">
        <v>862</v>
      </c>
      <c r="C3" s="55" t="s">
        <v>4889</v>
      </c>
      <c r="D3" s="55" t="s">
        <v>4908</v>
      </c>
      <c r="E3" s="55" t="s">
        <v>4909</v>
      </c>
      <c r="F3" s="55" t="s">
        <v>4910</v>
      </c>
      <c r="G3" s="55">
        <v>2</v>
      </c>
      <c r="H3" s="55">
        <v>2</v>
      </c>
      <c r="I3" s="209" t="s">
        <v>4911</v>
      </c>
      <c r="J3" s="209" t="s">
        <v>4912</v>
      </c>
      <c r="K3" s="209">
        <v>679</v>
      </c>
      <c r="L3" s="55" t="s">
        <v>1861</v>
      </c>
      <c r="M3" s="55" t="s">
        <v>2138</v>
      </c>
      <c r="N3" s="55" t="s">
        <v>1954</v>
      </c>
      <c r="O3" s="55" t="s">
        <v>1053</v>
      </c>
      <c r="P3" s="55" t="s">
        <v>5004</v>
      </c>
      <c r="Q3" s="98" t="s">
        <v>3308</v>
      </c>
    </row>
    <row r="4" spans="1:71">
      <c r="A4" s="55"/>
      <c r="B4" s="55"/>
      <c r="C4" s="55"/>
      <c r="D4" s="55"/>
      <c r="E4" s="55"/>
      <c r="F4" s="55"/>
      <c r="G4" s="55"/>
      <c r="H4" s="55"/>
      <c r="I4" s="55"/>
      <c r="J4" s="55"/>
      <c r="K4" s="209">
        <v>651</v>
      </c>
      <c r="L4" s="55" t="s">
        <v>4913</v>
      </c>
      <c r="M4" s="55" t="s">
        <v>4914</v>
      </c>
      <c r="N4" s="55" t="s">
        <v>1977</v>
      </c>
      <c r="O4" s="55" t="s">
        <v>4915</v>
      </c>
      <c r="P4" s="55" t="s">
        <v>5006</v>
      </c>
      <c r="Q4" s="55" t="s">
        <v>5005</v>
      </c>
    </row>
    <row r="5" spans="1:71" s="679" customFormat="1">
      <c r="A5" s="52"/>
      <c r="B5" s="52"/>
      <c r="C5" s="52"/>
      <c r="D5" s="52"/>
      <c r="E5" s="52"/>
      <c r="F5" s="52"/>
      <c r="G5" s="52"/>
      <c r="H5" s="52"/>
      <c r="I5" s="52"/>
      <c r="J5" s="52"/>
      <c r="K5" s="673"/>
      <c r="L5" s="52"/>
      <c r="M5" s="52"/>
      <c r="N5" s="52"/>
      <c r="O5" s="52"/>
      <c r="P5" s="52"/>
      <c r="Q5" s="5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row>
    <row r="6" spans="1:71">
      <c r="A6" s="55">
        <v>2</v>
      </c>
      <c r="B6" s="55" t="s">
        <v>862</v>
      </c>
      <c r="C6" s="55" t="s">
        <v>4890</v>
      </c>
      <c r="D6" s="55" t="s">
        <v>4916</v>
      </c>
      <c r="E6" s="55" t="s">
        <v>4917</v>
      </c>
      <c r="F6" s="55" t="s">
        <v>4910</v>
      </c>
      <c r="G6" s="55">
        <v>3</v>
      </c>
      <c r="H6" s="55">
        <v>3</v>
      </c>
      <c r="I6" s="209" t="s">
        <v>4918</v>
      </c>
      <c r="J6" s="209" t="s">
        <v>4312</v>
      </c>
      <c r="K6" s="209">
        <v>645</v>
      </c>
      <c r="L6" s="55" t="s">
        <v>1861</v>
      </c>
      <c r="M6" s="55" t="s">
        <v>2138</v>
      </c>
      <c r="N6" s="55" t="s">
        <v>1954</v>
      </c>
      <c r="O6" s="55" t="s">
        <v>1053</v>
      </c>
      <c r="P6" s="55" t="s">
        <v>5004</v>
      </c>
      <c r="Q6" s="98" t="s">
        <v>3308</v>
      </c>
    </row>
    <row r="7" spans="1:71">
      <c r="A7" s="55"/>
      <c r="B7" s="55"/>
      <c r="C7" s="55"/>
      <c r="D7" s="55"/>
      <c r="E7" s="55"/>
      <c r="F7" s="55"/>
      <c r="G7" s="55"/>
      <c r="H7" s="55"/>
      <c r="I7" s="55"/>
      <c r="J7" s="55"/>
      <c r="K7" s="209">
        <v>632</v>
      </c>
      <c r="L7" s="55" t="s">
        <v>4913</v>
      </c>
      <c r="M7" s="55" t="s">
        <v>4914</v>
      </c>
      <c r="N7" s="55" t="s">
        <v>1977</v>
      </c>
      <c r="O7" s="55" t="s">
        <v>4915</v>
      </c>
      <c r="P7" s="55" t="s">
        <v>5006</v>
      </c>
      <c r="Q7" s="55" t="s">
        <v>5005</v>
      </c>
    </row>
    <row r="8" spans="1:71">
      <c r="A8" s="55"/>
      <c r="B8" s="55"/>
      <c r="C8" s="55"/>
      <c r="D8" s="55"/>
      <c r="E8" s="55"/>
      <c r="F8" s="55"/>
      <c r="G8" s="55"/>
      <c r="H8" s="55"/>
      <c r="I8" s="55"/>
      <c r="J8" s="55"/>
      <c r="K8" s="209">
        <v>621</v>
      </c>
      <c r="L8" s="55" t="s">
        <v>4178</v>
      </c>
      <c r="M8" s="55" t="s">
        <v>1438</v>
      </c>
      <c r="N8" s="55" t="s">
        <v>2522</v>
      </c>
      <c r="O8" s="55" t="s">
        <v>1040</v>
      </c>
      <c r="P8" s="55" t="s">
        <v>1438</v>
      </c>
      <c r="Q8" s="98" t="s">
        <v>3328</v>
      </c>
    </row>
    <row r="9" spans="1:71" s="679" customFormat="1">
      <c r="A9" s="52"/>
      <c r="B9" s="52"/>
      <c r="C9" s="52"/>
      <c r="D9" s="52"/>
      <c r="E9" s="52"/>
      <c r="F9" s="52"/>
      <c r="G9" s="52"/>
      <c r="H9" s="52"/>
      <c r="I9" s="52"/>
      <c r="J9" s="52"/>
      <c r="K9" s="673"/>
      <c r="L9" s="52"/>
      <c r="M9" s="52"/>
      <c r="N9" s="52"/>
      <c r="O9" s="52"/>
      <c r="P9" s="52"/>
      <c r="Q9" s="5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c r="A10" s="55">
        <v>3</v>
      </c>
      <c r="B10" s="55" t="s">
        <v>862</v>
      </c>
      <c r="C10" s="55" t="s">
        <v>4891</v>
      </c>
      <c r="D10" s="55" t="s">
        <v>112</v>
      </c>
      <c r="E10" s="55" t="s">
        <v>4919</v>
      </c>
      <c r="F10" s="55" t="s">
        <v>4910</v>
      </c>
      <c r="G10" s="55">
        <v>3</v>
      </c>
      <c r="H10" s="55">
        <v>3</v>
      </c>
      <c r="I10" s="209" t="s">
        <v>4920</v>
      </c>
      <c r="J10" s="209" t="s">
        <v>2612</v>
      </c>
      <c r="K10" s="209">
        <v>694</v>
      </c>
      <c r="L10" s="55" t="s">
        <v>1861</v>
      </c>
      <c r="M10" s="55" t="s">
        <v>2138</v>
      </c>
      <c r="N10" s="55" t="s">
        <v>1954</v>
      </c>
      <c r="O10" s="55" t="s">
        <v>1053</v>
      </c>
      <c r="P10" s="55" t="s">
        <v>5004</v>
      </c>
      <c r="Q10" s="98" t="s">
        <v>3308</v>
      </c>
    </row>
    <row r="11" spans="1:71">
      <c r="A11" s="55"/>
      <c r="B11" s="55"/>
      <c r="C11" s="55"/>
      <c r="D11" s="55"/>
      <c r="E11" s="55"/>
      <c r="F11" s="55"/>
      <c r="G11" s="55"/>
      <c r="H11" s="55"/>
      <c r="I11" s="55"/>
      <c r="J11" s="55"/>
      <c r="K11" s="209">
        <v>660</v>
      </c>
      <c r="L11" s="55" t="s">
        <v>4913</v>
      </c>
      <c r="M11" s="55" t="s">
        <v>4914</v>
      </c>
      <c r="N11" s="55" t="s">
        <v>1977</v>
      </c>
      <c r="O11" s="55" t="s">
        <v>4915</v>
      </c>
      <c r="P11" s="55" t="s">
        <v>5006</v>
      </c>
      <c r="Q11" s="55" t="s">
        <v>5005</v>
      </c>
    </row>
    <row r="12" spans="1:71">
      <c r="A12" s="55"/>
      <c r="B12" s="55"/>
      <c r="C12" s="55"/>
      <c r="D12" s="55"/>
      <c r="E12" s="55"/>
      <c r="F12" s="55"/>
      <c r="G12" s="55"/>
      <c r="H12" s="55"/>
      <c r="I12" s="55"/>
      <c r="J12" s="55"/>
      <c r="K12" s="209">
        <v>799</v>
      </c>
      <c r="L12" s="55" t="s">
        <v>1814</v>
      </c>
      <c r="M12" s="55" t="s">
        <v>3433</v>
      </c>
      <c r="N12" s="55" t="s">
        <v>2494</v>
      </c>
      <c r="O12" s="55" t="s">
        <v>1058</v>
      </c>
      <c r="P12" s="55" t="s">
        <v>3433</v>
      </c>
      <c r="Q12" s="98" t="s">
        <v>3444</v>
      </c>
    </row>
    <row r="13" spans="1:71" s="679" customFormat="1">
      <c r="A13" s="52"/>
      <c r="B13" s="52"/>
      <c r="C13" s="52"/>
      <c r="D13" s="52"/>
      <c r="E13" s="52"/>
      <c r="F13" s="52"/>
      <c r="G13" s="52"/>
      <c r="H13" s="52"/>
      <c r="I13" s="52"/>
      <c r="J13" s="52"/>
      <c r="K13" s="673"/>
      <c r="L13" s="52"/>
      <c r="M13" s="52"/>
      <c r="N13" s="52"/>
      <c r="O13" s="52"/>
      <c r="P13" s="52"/>
      <c r="Q13" s="5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c r="A14" s="55">
        <v>4</v>
      </c>
      <c r="B14" s="55" t="s">
        <v>862</v>
      </c>
      <c r="C14" s="55" t="s">
        <v>4892</v>
      </c>
      <c r="D14" s="55" t="s">
        <v>4921</v>
      </c>
      <c r="E14" s="55" t="s">
        <v>4922</v>
      </c>
      <c r="F14" s="55" t="s">
        <v>4923</v>
      </c>
      <c r="G14" s="55">
        <v>2</v>
      </c>
      <c r="H14" s="55">
        <v>2</v>
      </c>
      <c r="I14" s="209" t="s">
        <v>4924</v>
      </c>
      <c r="J14" s="209" t="s">
        <v>2616</v>
      </c>
      <c r="K14" s="209">
        <v>707</v>
      </c>
      <c r="L14" s="55" t="s">
        <v>4925</v>
      </c>
      <c r="M14" s="55" t="s">
        <v>4926</v>
      </c>
      <c r="N14" s="55" t="s">
        <v>4927</v>
      </c>
      <c r="O14" s="55" t="s">
        <v>4928</v>
      </c>
      <c r="P14" s="55" t="s">
        <v>5007</v>
      </c>
      <c r="Q14" s="55" t="s">
        <v>5008</v>
      </c>
    </row>
    <row r="15" spans="1:71">
      <c r="A15" s="55"/>
      <c r="B15" s="55"/>
      <c r="C15" s="55"/>
      <c r="D15" s="55"/>
      <c r="E15" s="55"/>
      <c r="F15" s="55"/>
      <c r="G15" s="55"/>
      <c r="H15" s="55"/>
      <c r="I15" s="55"/>
      <c r="J15" s="55"/>
      <c r="K15" s="209">
        <v>624</v>
      </c>
      <c r="L15" s="55" t="s">
        <v>4929</v>
      </c>
      <c r="M15" s="55" t="s">
        <v>4930</v>
      </c>
      <c r="N15" s="55" t="s">
        <v>4931</v>
      </c>
      <c r="O15" s="55" t="s">
        <v>4932</v>
      </c>
      <c r="P15" s="55" t="s">
        <v>5010</v>
      </c>
      <c r="Q15" s="98" t="s">
        <v>5009</v>
      </c>
    </row>
    <row r="16" spans="1:71" s="679" customFormat="1">
      <c r="A16" s="52"/>
      <c r="B16" s="52"/>
      <c r="C16" s="52"/>
      <c r="D16" s="52"/>
      <c r="E16" s="52"/>
      <c r="F16" s="52"/>
      <c r="G16" s="52"/>
      <c r="H16" s="52"/>
      <c r="I16" s="52"/>
      <c r="J16" s="52"/>
      <c r="K16" s="673"/>
      <c r="L16" s="52"/>
      <c r="M16" s="52"/>
      <c r="N16" s="52"/>
      <c r="O16" s="52"/>
      <c r="P16" s="52"/>
      <c r="Q16" s="5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row>
    <row r="17" spans="1:71">
      <c r="A17" s="55">
        <v>5</v>
      </c>
      <c r="B17" s="55" t="s">
        <v>862</v>
      </c>
      <c r="C17" s="55" t="s">
        <v>4893</v>
      </c>
      <c r="D17" s="55" t="s">
        <v>4933</v>
      </c>
      <c r="E17" s="55" t="s">
        <v>4934</v>
      </c>
      <c r="F17" s="55" t="s">
        <v>4923</v>
      </c>
      <c r="G17" s="55">
        <v>3</v>
      </c>
      <c r="H17" s="55">
        <v>3</v>
      </c>
      <c r="I17" s="209" t="s">
        <v>4935</v>
      </c>
      <c r="J17" s="209" t="s">
        <v>4936</v>
      </c>
      <c r="K17" s="209">
        <v>664</v>
      </c>
      <c r="L17" s="55" t="s">
        <v>4925</v>
      </c>
      <c r="M17" s="55" t="s">
        <v>4926</v>
      </c>
      <c r="N17" s="55" t="s">
        <v>4927</v>
      </c>
      <c r="O17" s="55" t="s">
        <v>4928</v>
      </c>
      <c r="P17" s="55" t="s">
        <v>5007</v>
      </c>
      <c r="Q17" s="55" t="s">
        <v>5008</v>
      </c>
    </row>
    <row r="18" spans="1:71">
      <c r="A18" s="55"/>
      <c r="B18" s="55"/>
      <c r="C18" s="55"/>
      <c r="D18" s="55"/>
      <c r="E18" s="55"/>
      <c r="F18" s="55"/>
      <c r="G18" s="55"/>
      <c r="H18" s="55"/>
      <c r="I18" s="55"/>
      <c r="J18" s="55"/>
      <c r="K18" s="209">
        <v>786</v>
      </c>
      <c r="L18" s="55" t="s">
        <v>4929</v>
      </c>
      <c r="M18" s="55" t="s">
        <v>4930</v>
      </c>
      <c r="N18" s="55" t="s">
        <v>4931</v>
      </c>
      <c r="O18" s="55" t="s">
        <v>4932</v>
      </c>
      <c r="P18" s="55" t="s">
        <v>5010</v>
      </c>
      <c r="Q18" s="98" t="s">
        <v>5009</v>
      </c>
    </row>
    <row r="19" spans="1:71">
      <c r="A19" s="55"/>
      <c r="B19" s="55"/>
      <c r="C19" s="55"/>
      <c r="D19" s="55"/>
      <c r="E19" s="55"/>
      <c r="F19" s="55"/>
      <c r="G19" s="55"/>
      <c r="H19" s="55"/>
      <c r="I19" s="55"/>
      <c r="J19" s="55"/>
      <c r="K19" s="209">
        <v>619</v>
      </c>
      <c r="L19" s="55" t="s">
        <v>4178</v>
      </c>
      <c r="M19" s="55" t="s">
        <v>1438</v>
      </c>
      <c r="N19" s="55" t="s">
        <v>2522</v>
      </c>
      <c r="O19" s="55" t="s">
        <v>1040</v>
      </c>
      <c r="P19" s="55" t="s">
        <v>1438</v>
      </c>
      <c r="Q19" s="98" t="s">
        <v>3328</v>
      </c>
    </row>
    <row r="20" spans="1:71" s="679" customFormat="1">
      <c r="A20" s="52"/>
      <c r="B20" s="52"/>
      <c r="C20" s="52"/>
      <c r="D20" s="52"/>
      <c r="E20" s="52"/>
      <c r="F20" s="52"/>
      <c r="G20" s="52"/>
      <c r="H20" s="52"/>
      <c r="I20" s="52"/>
      <c r="J20" s="52"/>
      <c r="K20" s="673"/>
      <c r="L20" s="52"/>
      <c r="M20" s="52"/>
      <c r="N20" s="52"/>
      <c r="O20" s="52"/>
      <c r="P20" s="52"/>
      <c r="Q20" s="5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c r="A21" s="55">
        <v>6</v>
      </c>
      <c r="B21" s="55" t="s">
        <v>862</v>
      </c>
      <c r="C21" s="55" t="s">
        <v>4894</v>
      </c>
      <c r="D21" s="55" t="s">
        <v>112</v>
      </c>
      <c r="E21" s="55" t="s">
        <v>4937</v>
      </c>
      <c r="F21" s="55" t="s">
        <v>4923</v>
      </c>
      <c r="G21" s="55">
        <v>3</v>
      </c>
      <c r="H21" s="55">
        <v>3</v>
      </c>
      <c r="I21" s="209" t="s">
        <v>4938</v>
      </c>
      <c r="J21" s="209" t="s">
        <v>4939</v>
      </c>
      <c r="K21" s="209">
        <v>747</v>
      </c>
      <c r="L21" s="55" t="s">
        <v>4925</v>
      </c>
      <c r="M21" s="55" t="s">
        <v>4926</v>
      </c>
      <c r="N21" s="55" t="s">
        <v>4927</v>
      </c>
      <c r="O21" s="55" t="s">
        <v>4928</v>
      </c>
      <c r="P21" s="55" t="s">
        <v>5007</v>
      </c>
      <c r="Q21" s="55" t="s">
        <v>5008</v>
      </c>
    </row>
    <row r="22" spans="1:71">
      <c r="A22" s="55"/>
      <c r="B22" s="55"/>
      <c r="C22" s="55"/>
      <c r="D22" s="55"/>
      <c r="E22" s="55"/>
      <c r="F22" s="55"/>
      <c r="G22" s="55"/>
      <c r="H22" s="55"/>
      <c r="I22" s="55"/>
      <c r="J22" s="55"/>
      <c r="K22" s="209">
        <v>629</v>
      </c>
      <c r="L22" s="55" t="s">
        <v>4929</v>
      </c>
      <c r="M22" s="55" t="s">
        <v>4930</v>
      </c>
      <c r="N22" s="55" t="s">
        <v>4931</v>
      </c>
      <c r="O22" s="55" t="s">
        <v>4932</v>
      </c>
      <c r="P22" s="55" t="s">
        <v>5010</v>
      </c>
      <c r="Q22" s="98" t="s">
        <v>5009</v>
      </c>
    </row>
    <row r="23" spans="1:71">
      <c r="A23" s="55"/>
      <c r="B23" s="55"/>
      <c r="C23" s="55"/>
      <c r="D23" s="55"/>
      <c r="E23" s="55"/>
      <c r="F23" s="55"/>
      <c r="G23" s="55"/>
      <c r="H23" s="55"/>
      <c r="I23" s="55"/>
      <c r="J23" s="55"/>
      <c r="K23" s="209">
        <v>795</v>
      </c>
      <c r="L23" s="55" t="s">
        <v>1814</v>
      </c>
      <c r="M23" s="55" t="s">
        <v>3433</v>
      </c>
      <c r="N23" s="55" t="s">
        <v>3433</v>
      </c>
      <c r="O23" s="98" t="s">
        <v>3444</v>
      </c>
      <c r="P23" s="55" t="s">
        <v>3433</v>
      </c>
      <c r="Q23" s="98" t="s">
        <v>3444</v>
      </c>
    </row>
    <row r="24" spans="1:71" s="679" customFormat="1">
      <c r="A24" s="52"/>
      <c r="B24" s="52"/>
      <c r="C24" s="52"/>
      <c r="D24" s="52"/>
      <c r="E24" s="52"/>
      <c r="F24" s="52"/>
      <c r="G24" s="52"/>
      <c r="H24" s="52"/>
      <c r="I24" s="52"/>
      <c r="J24" s="52"/>
      <c r="K24" s="673"/>
      <c r="L24" s="52"/>
      <c r="M24" s="52"/>
      <c r="N24" s="52"/>
      <c r="O24" s="52"/>
      <c r="P24" s="52"/>
      <c r="Q24" s="5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row>
    <row r="25" spans="1:71">
      <c r="A25" s="55">
        <v>7</v>
      </c>
      <c r="B25" s="55" t="s">
        <v>862</v>
      </c>
      <c r="C25" s="55" t="s">
        <v>4895</v>
      </c>
      <c r="D25" s="55" t="s">
        <v>4940</v>
      </c>
      <c r="E25" s="55" t="s">
        <v>4941</v>
      </c>
      <c r="F25" s="55"/>
      <c r="G25" s="55">
        <v>5</v>
      </c>
      <c r="H25" s="55">
        <v>5</v>
      </c>
      <c r="I25" s="209" t="s">
        <v>4942</v>
      </c>
      <c r="J25" s="209" t="s">
        <v>3413</v>
      </c>
      <c r="K25" s="209">
        <v>807</v>
      </c>
      <c r="L25" s="55" t="s">
        <v>4943</v>
      </c>
      <c r="M25" s="55" t="s">
        <v>4944</v>
      </c>
      <c r="N25" s="55" t="s">
        <v>4945</v>
      </c>
      <c r="O25" s="55" t="s">
        <v>1051</v>
      </c>
      <c r="P25" s="55" t="s">
        <v>5012</v>
      </c>
      <c r="Q25" s="55" t="s">
        <v>5013</v>
      </c>
    </row>
    <row r="26" spans="1:71">
      <c r="A26" s="55"/>
      <c r="B26" s="55"/>
      <c r="C26" s="55"/>
      <c r="D26" s="55"/>
      <c r="E26" s="55"/>
      <c r="F26" s="55"/>
      <c r="G26" s="55"/>
      <c r="H26" s="55"/>
      <c r="I26" s="55"/>
      <c r="J26" s="55"/>
      <c r="K26" s="209">
        <v>624</v>
      </c>
      <c r="L26" s="55" t="s">
        <v>1818</v>
      </c>
      <c r="M26" s="55" t="s">
        <v>5014</v>
      </c>
      <c r="N26" s="55" t="s">
        <v>1372</v>
      </c>
      <c r="O26" s="55" t="s">
        <v>1268</v>
      </c>
      <c r="P26" s="55" t="s">
        <v>5014</v>
      </c>
      <c r="Q26" s="98" t="s">
        <v>3170</v>
      </c>
    </row>
    <row r="27" spans="1:71">
      <c r="A27" s="55"/>
      <c r="B27" s="55"/>
      <c r="C27" s="55"/>
      <c r="D27" s="55"/>
      <c r="E27" s="55"/>
      <c r="F27" s="55"/>
      <c r="G27" s="55"/>
      <c r="H27" s="55"/>
      <c r="I27" s="55"/>
      <c r="J27" s="55"/>
      <c r="K27" s="209">
        <v>624</v>
      </c>
      <c r="L27" s="55" t="s">
        <v>2071</v>
      </c>
      <c r="M27" s="55" t="s">
        <v>96</v>
      </c>
      <c r="N27" s="55" t="s">
        <v>2494</v>
      </c>
      <c r="O27" s="55" t="s">
        <v>1058</v>
      </c>
      <c r="P27" s="98" t="s">
        <v>1422</v>
      </c>
      <c r="Q27" s="55" t="s">
        <v>3335</v>
      </c>
    </row>
    <row r="28" spans="1:71">
      <c r="A28" s="55"/>
      <c r="B28" s="55"/>
      <c r="C28" s="55"/>
      <c r="D28" s="55"/>
      <c r="E28" s="55"/>
      <c r="F28" s="55"/>
      <c r="G28" s="55"/>
      <c r="H28" s="55"/>
      <c r="I28" s="55"/>
      <c r="J28" s="55"/>
      <c r="K28" s="209">
        <v>624</v>
      </c>
      <c r="L28" s="55" t="s">
        <v>4946</v>
      </c>
      <c r="M28" s="55" t="s">
        <v>4947</v>
      </c>
      <c r="N28" s="55" t="s">
        <v>4948</v>
      </c>
      <c r="O28" s="55" t="s">
        <v>1046</v>
      </c>
      <c r="P28" s="55" t="s">
        <v>5011</v>
      </c>
      <c r="Q28" s="98" t="s">
        <v>5015</v>
      </c>
    </row>
    <row r="29" spans="1:71">
      <c r="A29" s="55"/>
      <c r="B29" s="55"/>
      <c r="C29" s="55"/>
      <c r="D29" s="55"/>
      <c r="E29" s="55"/>
      <c r="F29" s="55"/>
      <c r="G29" s="55"/>
      <c r="H29" s="55"/>
      <c r="I29" s="55"/>
      <c r="J29" s="55"/>
      <c r="K29" s="209">
        <v>641</v>
      </c>
      <c r="L29" s="55" t="s">
        <v>4366</v>
      </c>
      <c r="M29" s="55" t="s">
        <v>4367</v>
      </c>
      <c r="N29" s="55" t="s">
        <v>4368</v>
      </c>
      <c r="O29" s="55" t="s">
        <v>1051</v>
      </c>
      <c r="P29" s="55" t="s">
        <v>5017</v>
      </c>
      <c r="Q29" s="55" t="s">
        <v>5016</v>
      </c>
    </row>
    <row r="30" spans="1:71" s="679" customFormat="1">
      <c r="A30" s="52"/>
      <c r="B30" s="52"/>
      <c r="C30" s="52"/>
      <c r="D30" s="52"/>
      <c r="E30" s="52"/>
      <c r="F30" s="52"/>
      <c r="G30" s="52"/>
      <c r="H30" s="52"/>
      <c r="I30" s="52"/>
      <c r="J30" s="52"/>
      <c r="K30" s="673"/>
      <c r="L30" s="52"/>
      <c r="M30" s="52"/>
      <c r="N30" s="52"/>
      <c r="O30" s="52"/>
      <c r="P30" s="52"/>
      <c r="Q30" s="5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row>
    <row r="31" spans="1:71">
      <c r="A31" s="55">
        <v>8</v>
      </c>
      <c r="B31" s="55" t="s">
        <v>862</v>
      </c>
      <c r="C31" s="55" t="s">
        <v>4896</v>
      </c>
      <c r="D31" s="55" t="s">
        <v>4949</v>
      </c>
      <c r="E31" s="55" t="s">
        <v>4950</v>
      </c>
      <c r="F31" s="55" t="s">
        <v>3631</v>
      </c>
      <c r="G31" s="55">
        <v>3</v>
      </c>
      <c r="H31" s="55">
        <v>3</v>
      </c>
      <c r="I31" s="209" t="s">
        <v>4951</v>
      </c>
      <c r="J31" s="209" t="s">
        <v>2089</v>
      </c>
      <c r="K31" s="209">
        <v>818</v>
      </c>
      <c r="L31" s="55" t="s">
        <v>4943</v>
      </c>
      <c r="M31" s="55" t="s">
        <v>4944</v>
      </c>
      <c r="N31" s="55" t="s">
        <v>4945</v>
      </c>
      <c r="O31" s="55" t="s">
        <v>1051</v>
      </c>
      <c r="P31" s="55" t="s">
        <v>5012</v>
      </c>
      <c r="Q31" s="55" t="s">
        <v>5013</v>
      </c>
    </row>
    <row r="32" spans="1:71">
      <c r="A32" s="55"/>
      <c r="B32" s="55"/>
      <c r="C32" s="55"/>
      <c r="D32" s="55"/>
      <c r="E32" s="55"/>
      <c r="F32" s="55"/>
      <c r="G32" s="55"/>
      <c r="H32" s="55"/>
      <c r="I32" s="55"/>
      <c r="J32" s="55"/>
      <c r="K32" s="209">
        <v>629</v>
      </c>
      <c r="L32" s="55" t="s">
        <v>1818</v>
      </c>
      <c r="M32" s="55" t="s">
        <v>5014</v>
      </c>
      <c r="N32" s="680" t="s">
        <v>5014</v>
      </c>
      <c r="O32" s="88" t="s">
        <v>3170</v>
      </c>
      <c r="P32" s="55" t="s">
        <v>5014</v>
      </c>
      <c r="Q32" s="98" t="s">
        <v>3170</v>
      </c>
    </row>
    <row r="33" spans="1:71">
      <c r="A33" s="55"/>
      <c r="B33" s="55"/>
      <c r="C33" s="55"/>
      <c r="D33" s="55"/>
      <c r="E33" s="55"/>
      <c r="F33" s="55"/>
      <c r="G33" s="55"/>
      <c r="H33" s="55"/>
      <c r="I33" s="55"/>
      <c r="J33" s="55"/>
      <c r="K33" s="209">
        <v>629</v>
      </c>
      <c r="L33" s="55" t="s">
        <v>4178</v>
      </c>
      <c r="M33" s="55" t="s">
        <v>1438</v>
      </c>
      <c r="N33" s="55" t="s">
        <v>2522</v>
      </c>
      <c r="O33" s="55" t="s">
        <v>1040</v>
      </c>
      <c r="P33" s="55" t="s">
        <v>1438</v>
      </c>
      <c r="Q33" s="98" t="s">
        <v>3328</v>
      </c>
    </row>
    <row r="34" spans="1:71" s="679" customFormat="1">
      <c r="A34" s="52"/>
      <c r="B34" s="52"/>
      <c r="C34" s="52"/>
      <c r="D34" s="52"/>
      <c r="E34" s="52"/>
      <c r="F34" s="52"/>
      <c r="G34" s="52"/>
      <c r="H34" s="52"/>
      <c r="I34" s="52"/>
      <c r="J34" s="52"/>
      <c r="K34" s="673"/>
      <c r="L34" s="52"/>
      <c r="M34" s="52"/>
      <c r="N34" s="52"/>
      <c r="O34" s="52"/>
      <c r="P34" s="52"/>
      <c r="Q34" s="52"/>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row>
    <row r="35" spans="1:71">
      <c r="A35" s="55">
        <v>9</v>
      </c>
      <c r="B35" s="55" t="s">
        <v>862</v>
      </c>
      <c r="C35" s="55" t="s">
        <v>4897</v>
      </c>
      <c r="D35" s="55" t="s">
        <v>4952</v>
      </c>
      <c r="E35" s="55" t="s">
        <v>4953</v>
      </c>
      <c r="F35" s="55" t="s">
        <v>3631</v>
      </c>
      <c r="G35" s="55">
        <v>2</v>
      </c>
      <c r="H35" s="55">
        <v>2</v>
      </c>
      <c r="I35" s="209" t="s">
        <v>4954</v>
      </c>
      <c r="J35" s="209" t="s">
        <v>2086</v>
      </c>
      <c r="K35" s="209">
        <v>645</v>
      </c>
      <c r="L35" s="55" t="s">
        <v>4943</v>
      </c>
      <c r="M35" s="55" t="s">
        <v>4944</v>
      </c>
      <c r="N35" s="55" t="s">
        <v>4945</v>
      </c>
      <c r="O35" s="55" t="s">
        <v>1051</v>
      </c>
      <c r="P35" s="98" t="s">
        <v>1422</v>
      </c>
      <c r="Q35" s="55" t="s">
        <v>3335</v>
      </c>
    </row>
    <row r="36" spans="1:71">
      <c r="A36" s="55"/>
      <c r="B36" s="55"/>
      <c r="C36" s="55"/>
      <c r="D36" s="55"/>
      <c r="E36" s="55"/>
      <c r="F36" s="55"/>
      <c r="G36" s="55"/>
      <c r="H36" s="55"/>
      <c r="I36" s="55"/>
      <c r="J36" s="55"/>
      <c r="K36" s="209">
        <v>626</v>
      </c>
      <c r="L36" s="55" t="s">
        <v>1818</v>
      </c>
      <c r="M36" s="55" t="s">
        <v>5014</v>
      </c>
      <c r="N36" s="680" t="s">
        <v>5014</v>
      </c>
      <c r="O36" s="88" t="s">
        <v>3170</v>
      </c>
      <c r="P36" s="55" t="s">
        <v>5014</v>
      </c>
      <c r="Q36" s="98" t="s">
        <v>3170</v>
      </c>
    </row>
    <row r="37" spans="1:71" s="679" customFormat="1">
      <c r="A37" s="52"/>
      <c r="B37" s="52"/>
      <c r="C37" s="52"/>
      <c r="D37" s="52"/>
      <c r="E37" s="52"/>
      <c r="F37" s="52"/>
      <c r="G37" s="52"/>
      <c r="H37" s="52"/>
      <c r="I37" s="52"/>
      <c r="J37" s="52"/>
      <c r="K37" s="673"/>
      <c r="L37" s="52"/>
      <c r="M37" s="52"/>
      <c r="N37" s="52"/>
      <c r="O37" s="52"/>
      <c r="P37" s="52"/>
      <c r="Q37" s="52"/>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row>
    <row r="38" spans="1:71">
      <c r="A38" s="55">
        <v>10</v>
      </c>
      <c r="B38" s="55" t="s">
        <v>862</v>
      </c>
      <c r="C38" s="55" t="s">
        <v>4898</v>
      </c>
      <c r="D38" s="55" t="s">
        <v>4955</v>
      </c>
      <c r="E38" s="55" t="s">
        <v>4956</v>
      </c>
      <c r="F38" s="55" t="s">
        <v>3631</v>
      </c>
      <c r="G38" s="55">
        <v>3</v>
      </c>
      <c r="H38" s="55">
        <v>3</v>
      </c>
      <c r="I38" s="209" t="s">
        <v>4957</v>
      </c>
      <c r="J38" s="209" t="s">
        <v>2080</v>
      </c>
      <c r="K38" s="209">
        <v>634</v>
      </c>
      <c r="L38" s="55" t="s">
        <v>4943</v>
      </c>
      <c r="M38" s="55" t="s">
        <v>4944</v>
      </c>
      <c r="N38" s="55" t="s">
        <v>4945</v>
      </c>
      <c r="O38" s="55" t="s">
        <v>1051</v>
      </c>
      <c r="P38" s="98" t="s">
        <v>1422</v>
      </c>
      <c r="Q38" s="55" t="s">
        <v>3335</v>
      </c>
    </row>
    <row r="39" spans="1:71">
      <c r="A39" s="55"/>
      <c r="B39" s="55"/>
      <c r="C39" s="55"/>
      <c r="D39" s="55"/>
      <c r="E39" s="55"/>
      <c r="F39" s="55"/>
      <c r="G39" s="55"/>
      <c r="H39" s="55"/>
      <c r="I39" s="55"/>
      <c r="J39" s="55"/>
      <c r="K39" s="209">
        <v>622</v>
      </c>
      <c r="L39" s="55" t="s">
        <v>1818</v>
      </c>
      <c r="M39" s="55" t="s">
        <v>5014</v>
      </c>
      <c r="N39" s="680" t="s">
        <v>5014</v>
      </c>
      <c r="O39" s="88" t="s">
        <v>3170</v>
      </c>
      <c r="P39" s="55" t="s">
        <v>5014</v>
      </c>
      <c r="Q39" s="98" t="s">
        <v>3170</v>
      </c>
    </row>
    <row r="40" spans="1:71">
      <c r="A40" s="55"/>
      <c r="B40" s="55"/>
      <c r="C40" s="55"/>
      <c r="D40" s="55"/>
      <c r="E40" s="55"/>
      <c r="F40" s="55"/>
      <c r="G40" s="55"/>
      <c r="H40" s="55"/>
      <c r="I40" s="55"/>
      <c r="J40" s="55"/>
      <c r="K40" s="209">
        <v>649</v>
      </c>
      <c r="L40" s="55" t="s">
        <v>3706</v>
      </c>
      <c r="M40" s="55" t="s">
        <v>3357</v>
      </c>
      <c r="N40" s="55" t="s">
        <v>4958</v>
      </c>
      <c r="O40" s="55" t="s">
        <v>1059</v>
      </c>
      <c r="P40" s="55" t="s">
        <v>3357</v>
      </c>
      <c r="Q40" s="55" t="s">
        <v>3358</v>
      </c>
    </row>
    <row r="41" spans="1:71" s="679" customFormat="1">
      <c r="A41" s="52"/>
      <c r="B41" s="52"/>
      <c r="C41" s="52"/>
      <c r="D41" s="52"/>
      <c r="E41" s="52"/>
      <c r="F41" s="52"/>
      <c r="G41" s="52"/>
      <c r="H41" s="52"/>
      <c r="I41" s="52"/>
      <c r="J41" s="52"/>
      <c r="K41" s="673"/>
      <c r="L41" s="52"/>
      <c r="M41" s="52"/>
      <c r="N41" s="52"/>
      <c r="O41" s="52"/>
      <c r="P41" s="52"/>
      <c r="Q41" s="52"/>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row>
    <row r="42" spans="1:71">
      <c r="A42" s="55">
        <v>11</v>
      </c>
      <c r="B42" s="55" t="s">
        <v>862</v>
      </c>
      <c r="C42" s="55" t="s">
        <v>4899</v>
      </c>
      <c r="D42" s="55" t="s">
        <v>4959</v>
      </c>
      <c r="E42" s="55" t="s">
        <v>4960</v>
      </c>
      <c r="F42" s="55" t="s">
        <v>3631</v>
      </c>
      <c r="G42" s="55">
        <v>4</v>
      </c>
      <c r="H42" s="55">
        <v>4</v>
      </c>
      <c r="I42" s="209" t="s">
        <v>4961</v>
      </c>
      <c r="J42" s="209" t="s">
        <v>2380</v>
      </c>
      <c r="K42" s="209">
        <v>624</v>
      </c>
      <c r="L42" s="55" t="s">
        <v>1822</v>
      </c>
      <c r="M42" s="55" t="s">
        <v>2476</v>
      </c>
      <c r="N42" s="55" t="s">
        <v>1942</v>
      </c>
      <c r="O42" s="55" t="s">
        <v>1052</v>
      </c>
      <c r="P42" s="55" t="s">
        <v>1436</v>
      </c>
      <c r="Q42" s="55" t="s">
        <v>3437</v>
      </c>
    </row>
    <row r="43" spans="1:71">
      <c r="A43" s="55"/>
      <c r="B43" s="55"/>
      <c r="C43" s="55"/>
      <c r="D43" s="55"/>
      <c r="E43" s="55"/>
      <c r="F43" s="55"/>
      <c r="G43" s="55"/>
      <c r="H43" s="55"/>
      <c r="I43" s="55"/>
      <c r="J43" s="55"/>
      <c r="K43" s="209">
        <v>617</v>
      </c>
      <c r="L43" s="55" t="s">
        <v>2071</v>
      </c>
      <c r="M43" s="55" t="s">
        <v>96</v>
      </c>
      <c r="N43" s="55" t="s">
        <v>2494</v>
      </c>
      <c r="O43" s="55" t="s">
        <v>1058</v>
      </c>
      <c r="P43" s="98" t="s">
        <v>1422</v>
      </c>
      <c r="Q43" s="55" t="s">
        <v>3335</v>
      </c>
    </row>
    <row r="44" spans="1:71">
      <c r="A44" s="55"/>
      <c r="B44" s="55"/>
      <c r="C44" s="55"/>
      <c r="D44" s="55"/>
      <c r="E44" s="55"/>
      <c r="F44" s="55"/>
      <c r="G44" s="55"/>
      <c r="H44" s="55"/>
      <c r="I44" s="55"/>
      <c r="J44" s="55"/>
      <c r="K44" s="209">
        <v>700</v>
      </c>
      <c r="L44" s="55" t="s">
        <v>4962</v>
      </c>
      <c r="M44" s="55" t="s">
        <v>4963</v>
      </c>
      <c r="N44" s="55" t="s">
        <v>1245</v>
      </c>
      <c r="O44" s="55" t="s">
        <v>1051</v>
      </c>
      <c r="P44" s="55" t="s">
        <v>4879</v>
      </c>
      <c r="Q44" s="55" t="s">
        <v>4878</v>
      </c>
    </row>
    <row r="45" spans="1:71">
      <c r="A45" s="55"/>
      <c r="B45" s="55"/>
      <c r="C45" s="55"/>
      <c r="D45" s="55"/>
      <c r="E45" s="55"/>
      <c r="F45" s="55"/>
      <c r="G45" s="55"/>
      <c r="H45" s="55"/>
      <c r="I45" s="55"/>
      <c r="J45" s="55"/>
      <c r="K45" s="209">
        <v>617</v>
      </c>
      <c r="L45" s="55" t="s">
        <v>1841</v>
      </c>
      <c r="M45" s="55" t="s">
        <v>1842</v>
      </c>
      <c r="N45" s="55" t="s">
        <v>4964</v>
      </c>
      <c r="O45" s="55" t="s">
        <v>1058</v>
      </c>
      <c r="P45" s="55" t="s">
        <v>3528</v>
      </c>
      <c r="Q45" s="55" t="s">
        <v>3529</v>
      </c>
    </row>
    <row r="46" spans="1:71" s="679" customFormat="1">
      <c r="A46" s="52"/>
      <c r="B46" s="52"/>
      <c r="C46" s="52"/>
      <c r="D46" s="52"/>
      <c r="E46" s="52"/>
      <c r="F46" s="52"/>
      <c r="G46" s="52"/>
      <c r="H46" s="52"/>
      <c r="I46" s="52"/>
      <c r="J46" s="52"/>
      <c r="K46" s="673"/>
      <c r="L46" s="52"/>
      <c r="M46" s="52"/>
      <c r="N46" s="52"/>
      <c r="O46" s="52"/>
      <c r="P46" s="52"/>
      <c r="Q46" s="52"/>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row>
    <row r="47" spans="1:71">
      <c r="A47" s="55">
        <v>12</v>
      </c>
      <c r="B47" s="55" t="s">
        <v>862</v>
      </c>
      <c r="C47" s="55" t="s">
        <v>4900</v>
      </c>
      <c r="D47" s="55" t="s">
        <v>4965</v>
      </c>
      <c r="E47" s="55" t="s">
        <v>4966</v>
      </c>
      <c r="F47" s="55" t="s">
        <v>3631</v>
      </c>
      <c r="G47" s="55">
        <v>4</v>
      </c>
      <c r="H47" s="55">
        <v>4</v>
      </c>
      <c r="I47" s="209" t="s">
        <v>4967</v>
      </c>
      <c r="J47" s="209" t="s">
        <v>1573</v>
      </c>
      <c r="K47" s="209">
        <v>807</v>
      </c>
      <c r="L47" s="55" t="s">
        <v>4943</v>
      </c>
      <c r="M47" s="55" t="s">
        <v>4944</v>
      </c>
      <c r="N47" s="55" t="s">
        <v>4945</v>
      </c>
      <c r="O47" s="55" t="s">
        <v>1051</v>
      </c>
      <c r="P47" s="98" t="s">
        <v>1422</v>
      </c>
      <c r="Q47" s="55" t="s">
        <v>3335</v>
      </c>
    </row>
    <row r="48" spans="1:71">
      <c r="A48" s="55"/>
      <c r="B48" s="55"/>
      <c r="C48" s="55"/>
      <c r="D48" s="55"/>
      <c r="E48" s="55"/>
      <c r="F48" s="55"/>
      <c r="G48" s="55"/>
      <c r="H48" s="55"/>
      <c r="I48" s="209"/>
      <c r="J48" s="209"/>
      <c r="K48" s="209"/>
      <c r="L48" s="55"/>
      <c r="M48" s="55"/>
      <c r="N48" s="680"/>
      <c r="P48" s="98" t="s">
        <v>3178</v>
      </c>
      <c r="Q48" s="55" t="s">
        <v>3179</v>
      </c>
    </row>
    <row r="49" spans="1:71">
      <c r="A49" s="55"/>
      <c r="B49" s="55"/>
      <c r="C49" s="55"/>
      <c r="D49" s="55"/>
      <c r="E49" s="55"/>
      <c r="F49" s="55"/>
      <c r="G49" s="55"/>
      <c r="H49" s="55"/>
      <c r="I49" s="55"/>
      <c r="J49" s="55"/>
      <c r="K49" s="209">
        <v>624</v>
      </c>
      <c r="L49" s="55" t="s">
        <v>1818</v>
      </c>
      <c r="M49" s="55" t="s">
        <v>5014</v>
      </c>
      <c r="N49" s="680" t="s">
        <v>5014</v>
      </c>
      <c r="O49" s="88" t="s">
        <v>3170</v>
      </c>
      <c r="P49" s="55" t="s">
        <v>5014</v>
      </c>
      <c r="Q49" s="98" t="s">
        <v>3170</v>
      </c>
    </row>
    <row r="50" spans="1:71">
      <c r="A50" s="55"/>
      <c r="B50" s="55"/>
      <c r="C50" s="55"/>
      <c r="D50" s="55"/>
      <c r="E50" s="55"/>
      <c r="F50" s="55"/>
      <c r="G50" s="55"/>
      <c r="H50" s="55"/>
      <c r="I50" s="55"/>
      <c r="J50" s="55"/>
      <c r="K50" s="209">
        <v>624</v>
      </c>
      <c r="L50" s="55" t="s">
        <v>2071</v>
      </c>
      <c r="M50" s="55" t="s">
        <v>96</v>
      </c>
      <c r="N50" s="55" t="s">
        <v>2494</v>
      </c>
      <c r="O50" s="55" t="s">
        <v>1058</v>
      </c>
      <c r="P50" s="98" t="s">
        <v>1422</v>
      </c>
      <c r="Q50" s="55" t="s">
        <v>3335</v>
      </c>
    </row>
    <row r="51" spans="1:71">
      <c r="A51" s="55"/>
      <c r="B51" s="55"/>
      <c r="C51" s="55"/>
      <c r="D51" s="55"/>
      <c r="E51" s="55"/>
      <c r="F51" s="55"/>
      <c r="G51" s="55"/>
      <c r="H51" s="55"/>
      <c r="I51" s="55"/>
      <c r="J51" s="55"/>
      <c r="K51" s="209">
        <v>624</v>
      </c>
      <c r="L51" s="55" t="s">
        <v>4946</v>
      </c>
      <c r="M51" s="55" t="s">
        <v>4947</v>
      </c>
      <c r="N51" s="55" t="s">
        <v>4948</v>
      </c>
      <c r="O51" s="55" t="s">
        <v>1046</v>
      </c>
      <c r="P51" s="55" t="s">
        <v>5011</v>
      </c>
      <c r="Q51" s="98" t="s">
        <v>5015</v>
      </c>
    </row>
    <row r="52" spans="1:71" s="679" customFormat="1">
      <c r="A52" s="52"/>
      <c r="B52" s="52"/>
      <c r="C52" s="52"/>
      <c r="D52" s="52"/>
      <c r="E52" s="52"/>
      <c r="F52" s="52"/>
      <c r="G52" s="52"/>
      <c r="H52" s="52"/>
      <c r="I52" s="52"/>
      <c r="J52" s="52"/>
      <c r="K52" s="673"/>
      <c r="L52" s="52"/>
      <c r="M52" s="52"/>
      <c r="N52" s="52"/>
      <c r="O52" s="52"/>
      <c r="P52" s="52"/>
      <c r="Q52" s="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row>
    <row r="53" spans="1:71">
      <c r="A53" s="55">
        <v>13</v>
      </c>
      <c r="B53" s="55" t="s">
        <v>862</v>
      </c>
      <c r="C53" s="55" t="s">
        <v>4901</v>
      </c>
      <c r="D53" s="55" t="s">
        <v>4949</v>
      </c>
      <c r="E53" s="55" t="s">
        <v>4968</v>
      </c>
      <c r="F53" s="55" t="s">
        <v>3631</v>
      </c>
      <c r="G53" s="55">
        <v>3</v>
      </c>
      <c r="H53" s="55">
        <v>3</v>
      </c>
      <c r="I53" s="209" t="s">
        <v>4969</v>
      </c>
      <c r="J53" s="209" t="s">
        <v>2089</v>
      </c>
      <c r="K53" s="209">
        <v>818</v>
      </c>
      <c r="L53" s="55" t="s">
        <v>4943</v>
      </c>
      <c r="M53" s="55" t="s">
        <v>4944</v>
      </c>
      <c r="N53" s="55" t="s">
        <v>4945</v>
      </c>
      <c r="O53" s="55" t="s">
        <v>1051</v>
      </c>
      <c r="P53" s="98" t="s">
        <v>1422</v>
      </c>
      <c r="Q53" s="55" t="s">
        <v>3335</v>
      </c>
    </row>
    <row r="54" spans="1:71">
      <c r="A54" s="55"/>
      <c r="B54" s="55"/>
      <c r="C54" s="55"/>
      <c r="D54" s="55"/>
      <c r="E54" s="55"/>
      <c r="F54" s="55"/>
      <c r="G54" s="55"/>
      <c r="H54" s="55"/>
      <c r="I54" s="55"/>
      <c r="J54" s="55"/>
      <c r="K54" s="209">
        <v>629</v>
      </c>
      <c r="L54" s="55" t="s">
        <v>1818</v>
      </c>
      <c r="M54" s="55" t="s">
        <v>5014</v>
      </c>
      <c r="N54" s="680" t="s">
        <v>5014</v>
      </c>
      <c r="O54" s="88" t="s">
        <v>3170</v>
      </c>
      <c r="P54" s="55" t="s">
        <v>5014</v>
      </c>
      <c r="Q54" s="98" t="s">
        <v>3170</v>
      </c>
    </row>
    <row r="55" spans="1:71">
      <c r="A55" s="55"/>
      <c r="B55" s="55"/>
      <c r="C55" s="55"/>
      <c r="D55" s="55"/>
      <c r="E55" s="55"/>
      <c r="F55" s="55"/>
      <c r="G55" s="55"/>
      <c r="H55" s="55"/>
      <c r="I55" s="209"/>
      <c r="J55" s="209"/>
      <c r="K55" s="209"/>
      <c r="L55" s="55"/>
      <c r="M55" s="55"/>
      <c r="N55" s="680"/>
      <c r="P55" s="98" t="s">
        <v>3178</v>
      </c>
      <c r="Q55" s="55" t="s">
        <v>3179</v>
      </c>
    </row>
    <row r="56" spans="1:71">
      <c r="A56" s="55"/>
      <c r="B56" s="55"/>
      <c r="C56" s="55"/>
      <c r="D56" s="55"/>
      <c r="E56" s="55"/>
      <c r="F56" s="55"/>
      <c r="G56" s="55"/>
      <c r="H56" s="55"/>
      <c r="I56" s="55"/>
      <c r="J56" s="55"/>
      <c r="K56" s="209">
        <v>629</v>
      </c>
      <c r="L56" s="55" t="s">
        <v>4178</v>
      </c>
      <c r="M56" s="55" t="s">
        <v>1438</v>
      </c>
      <c r="N56" s="55" t="s">
        <v>2522</v>
      </c>
      <c r="O56" s="55" t="s">
        <v>1040</v>
      </c>
      <c r="P56" s="55" t="s">
        <v>1438</v>
      </c>
      <c r="Q56" s="98" t="s">
        <v>3328</v>
      </c>
    </row>
    <row r="57" spans="1:71" s="679" customFormat="1">
      <c r="A57" s="52"/>
      <c r="B57" s="52"/>
      <c r="C57" s="52"/>
      <c r="D57" s="52"/>
      <c r="E57" s="52"/>
      <c r="F57" s="52"/>
      <c r="G57" s="52"/>
      <c r="H57" s="52"/>
      <c r="I57" s="52"/>
      <c r="J57" s="52"/>
      <c r="K57" s="673"/>
      <c r="L57" s="52"/>
      <c r="M57" s="52"/>
      <c r="N57" s="52"/>
      <c r="O57" s="52"/>
      <c r="P57" s="52"/>
      <c r="Q57" s="52"/>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row>
    <row r="58" spans="1:71">
      <c r="A58" s="55">
        <v>14</v>
      </c>
      <c r="B58" s="55" t="s">
        <v>862</v>
      </c>
      <c r="C58" s="55" t="s">
        <v>4902</v>
      </c>
      <c r="D58" s="55" t="s">
        <v>4970</v>
      </c>
      <c r="E58" s="55" t="s">
        <v>4971</v>
      </c>
      <c r="F58" s="55" t="s">
        <v>3631</v>
      </c>
      <c r="G58" s="55">
        <v>3</v>
      </c>
      <c r="H58" s="55">
        <v>2</v>
      </c>
      <c r="I58" s="209" t="s">
        <v>4972</v>
      </c>
      <c r="J58" s="209" t="s">
        <v>4973</v>
      </c>
      <c r="K58" s="209">
        <v>799</v>
      </c>
      <c r="L58" s="55" t="s">
        <v>4943</v>
      </c>
      <c r="M58" s="55" t="s">
        <v>4944</v>
      </c>
      <c r="N58" s="55" t="s">
        <v>4945</v>
      </c>
      <c r="O58" s="55" t="s">
        <v>1051</v>
      </c>
      <c r="P58" s="98" t="s">
        <v>1422</v>
      </c>
      <c r="Q58" s="55" t="s">
        <v>3335</v>
      </c>
    </row>
    <row r="59" spans="1:71">
      <c r="A59" s="55"/>
      <c r="B59" s="55"/>
      <c r="C59" s="55"/>
      <c r="D59" s="55"/>
      <c r="E59" s="55"/>
      <c r="F59" s="55"/>
      <c r="G59" s="55"/>
      <c r="H59" s="55"/>
      <c r="I59" s="209"/>
      <c r="J59" s="209"/>
      <c r="K59" s="209"/>
      <c r="L59" s="55"/>
      <c r="M59" s="55"/>
      <c r="N59" s="680"/>
      <c r="P59" s="98" t="s">
        <v>3178</v>
      </c>
      <c r="Q59" s="55" t="s">
        <v>3179</v>
      </c>
    </row>
    <row r="60" spans="1:71">
      <c r="A60" s="55"/>
      <c r="B60" s="55"/>
      <c r="C60" s="55"/>
      <c r="D60" s="55"/>
      <c r="E60" s="55"/>
      <c r="F60" s="55"/>
      <c r="G60" s="55"/>
      <c r="H60" s="55"/>
      <c r="I60" s="55"/>
      <c r="J60" s="55"/>
      <c r="K60" s="209">
        <v>621</v>
      </c>
      <c r="L60" s="55" t="s">
        <v>1818</v>
      </c>
      <c r="M60" s="55" t="s">
        <v>5014</v>
      </c>
      <c r="N60" s="680" t="s">
        <v>5014</v>
      </c>
      <c r="O60" s="88" t="s">
        <v>3170</v>
      </c>
      <c r="P60" s="55" t="s">
        <v>5014</v>
      </c>
      <c r="Q60" s="98" t="s">
        <v>3170</v>
      </c>
    </row>
    <row r="61" spans="1:71">
      <c r="A61" s="55"/>
      <c r="B61" s="55"/>
      <c r="C61" s="55"/>
      <c r="D61" s="55"/>
      <c r="E61" s="55"/>
      <c r="F61" s="55"/>
      <c r="G61" s="55"/>
      <c r="H61" s="55"/>
      <c r="I61" s="55"/>
      <c r="J61" s="55"/>
      <c r="K61" s="681">
        <v>621</v>
      </c>
      <c r="L61" s="682" t="s">
        <v>4673</v>
      </c>
      <c r="M61" s="682" t="s">
        <v>4683</v>
      </c>
      <c r="N61" s="682" t="s">
        <v>1246</v>
      </c>
      <c r="O61" s="682" t="s">
        <v>1040</v>
      </c>
      <c r="P61" s="682"/>
      <c r="Q61" s="682"/>
    </row>
    <row r="62" spans="1:71" s="679" customFormat="1">
      <c r="A62" s="52"/>
      <c r="B62" s="52"/>
      <c r="C62" s="52"/>
      <c r="D62" s="52"/>
      <c r="E62" s="52"/>
      <c r="F62" s="52"/>
      <c r="G62" s="52"/>
      <c r="H62" s="52"/>
      <c r="I62" s="52"/>
      <c r="J62" s="52"/>
      <c r="K62" s="673"/>
      <c r="L62" s="52"/>
      <c r="M62" s="52"/>
      <c r="N62" s="52"/>
      <c r="O62" s="52"/>
      <c r="P62" s="52"/>
      <c r="Q62" s="5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row>
    <row r="63" spans="1:71">
      <c r="A63" s="55">
        <v>15</v>
      </c>
      <c r="B63" s="55" t="s">
        <v>862</v>
      </c>
      <c r="C63" s="55" t="s">
        <v>4903</v>
      </c>
      <c r="D63" s="55" t="s">
        <v>4974</v>
      </c>
      <c r="E63" s="55" t="s">
        <v>4975</v>
      </c>
      <c r="F63" s="55" t="s">
        <v>3631</v>
      </c>
      <c r="G63" s="55">
        <v>3</v>
      </c>
      <c r="H63" s="55">
        <v>3</v>
      </c>
      <c r="I63" s="209" t="s">
        <v>4976</v>
      </c>
      <c r="J63" s="209" t="s">
        <v>2602</v>
      </c>
      <c r="K63" s="209">
        <v>632</v>
      </c>
      <c r="L63" s="55" t="s">
        <v>4943</v>
      </c>
      <c r="M63" s="55" t="s">
        <v>4944</v>
      </c>
      <c r="N63" s="55" t="s">
        <v>4945</v>
      </c>
      <c r="O63" s="55" t="s">
        <v>1051</v>
      </c>
      <c r="P63" s="98" t="s">
        <v>1422</v>
      </c>
      <c r="Q63" s="55" t="s">
        <v>3335</v>
      </c>
    </row>
    <row r="64" spans="1:71">
      <c r="A64" s="55"/>
      <c r="B64" s="55"/>
      <c r="C64" s="55"/>
      <c r="D64" s="55"/>
      <c r="E64" s="55"/>
      <c r="F64" s="55"/>
      <c r="G64" s="55"/>
      <c r="H64" s="55"/>
      <c r="I64" s="209"/>
      <c r="J64" s="209"/>
      <c r="K64" s="209"/>
      <c r="L64" s="55"/>
      <c r="M64" s="55"/>
      <c r="N64" s="680"/>
      <c r="P64" s="98" t="s">
        <v>3178</v>
      </c>
      <c r="Q64" s="55" t="s">
        <v>3179</v>
      </c>
    </row>
    <row r="65" spans="1:71">
      <c r="A65" s="55"/>
      <c r="B65" s="55"/>
      <c r="C65" s="55"/>
      <c r="D65" s="55"/>
      <c r="E65" s="55"/>
      <c r="F65" s="55"/>
      <c r="G65" s="55"/>
      <c r="H65" s="55"/>
      <c r="I65" s="55"/>
      <c r="J65" s="55"/>
      <c r="K65" s="209">
        <v>621</v>
      </c>
      <c r="L65" s="55" t="s">
        <v>1818</v>
      </c>
      <c r="M65" s="55" t="s">
        <v>5014</v>
      </c>
      <c r="N65" s="680" t="s">
        <v>5014</v>
      </c>
      <c r="O65" s="88" t="s">
        <v>3170</v>
      </c>
      <c r="P65" s="55" t="s">
        <v>5014</v>
      </c>
      <c r="Q65" s="98" t="s">
        <v>3170</v>
      </c>
    </row>
    <row r="66" spans="1:71">
      <c r="A66" s="55"/>
      <c r="B66" s="55"/>
      <c r="C66" s="55"/>
      <c r="D66" s="55"/>
      <c r="E66" s="55"/>
      <c r="F66" s="55"/>
      <c r="G66" s="55"/>
      <c r="H66" s="55"/>
      <c r="I66" s="55"/>
      <c r="J66" s="55"/>
      <c r="K66" s="209">
        <v>645</v>
      </c>
      <c r="L66" s="55" t="s">
        <v>3706</v>
      </c>
      <c r="M66" s="55" t="s">
        <v>3357</v>
      </c>
      <c r="N66" s="55" t="s">
        <v>4958</v>
      </c>
      <c r="O66" s="55" t="s">
        <v>1059</v>
      </c>
      <c r="P66" s="55" t="s">
        <v>3357</v>
      </c>
      <c r="Q66" s="55" t="s">
        <v>3358</v>
      </c>
    </row>
    <row r="67" spans="1:71" s="679" customFormat="1">
      <c r="A67" s="52"/>
      <c r="B67" s="52"/>
      <c r="C67" s="52"/>
      <c r="D67" s="52"/>
      <c r="E67" s="52"/>
      <c r="F67" s="52"/>
      <c r="G67" s="52"/>
      <c r="H67" s="52"/>
      <c r="I67" s="52"/>
      <c r="J67" s="52"/>
      <c r="K67" s="673"/>
      <c r="L67" s="52"/>
      <c r="M67" s="52"/>
      <c r="N67" s="52"/>
      <c r="O67" s="52"/>
      <c r="P67" s="52"/>
      <c r="Q67" s="52"/>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row>
    <row r="68" spans="1:71">
      <c r="A68" s="55">
        <v>16</v>
      </c>
      <c r="B68" s="55" t="s">
        <v>862</v>
      </c>
      <c r="C68" s="55" t="s">
        <v>4904</v>
      </c>
      <c r="D68" s="55" t="s">
        <v>4977</v>
      </c>
      <c r="E68" s="55" t="s">
        <v>4978</v>
      </c>
      <c r="F68" s="55" t="s">
        <v>3631</v>
      </c>
      <c r="G68" s="55">
        <v>3</v>
      </c>
      <c r="H68" s="55">
        <v>3</v>
      </c>
      <c r="I68" s="209" t="s">
        <v>4979</v>
      </c>
      <c r="J68" s="209" t="s">
        <v>4980</v>
      </c>
      <c r="K68" s="209">
        <v>660</v>
      </c>
      <c r="L68" s="55" t="s">
        <v>4981</v>
      </c>
      <c r="M68" s="55" t="s">
        <v>4982</v>
      </c>
      <c r="N68" s="55" t="s">
        <v>4983</v>
      </c>
      <c r="O68" s="55" t="s">
        <v>1046</v>
      </c>
      <c r="P68" s="55" t="s">
        <v>5019</v>
      </c>
      <c r="Q68" s="55" t="s">
        <v>5021</v>
      </c>
    </row>
    <row r="69" spans="1:71">
      <c r="A69" s="55"/>
      <c r="B69" s="55"/>
      <c r="C69" s="55"/>
      <c r="D69" s="55"/>
      <c r="E69" s="55"/>
      <c r="F69" s="55"/>
      <c r="G69" s="55"/>
      <c r="H69" s="55"/>
      <c r="I69" s="209"/>
      <c r="J69" s="209"/>
      <c r="K69" s="209"/>
      <c r="L69" s="55"/>
      <c r="M69" s="55"/>
      <c r="N69" s="55"/>
      <c r="O69" s="55"/>
      <c r="P69" s="98" t="s">
        <v>1422</v>
      </c>
      <c r="Q69" s="55" t="s">
        <v>3335</v>
      </c>
    </row>
    <row r="70" spans="1:71">
      <c r="A70" s="55"/>
      <c r="B70" s="55"/>
      <c r="C70" s="55"/>
      <c r="D70" s="55"/>
      <c r="E70" s="55"/>
      <c r="F70" s="55"/>
      <c r="G70" s="55"/>
      <c r="H70" s="55"/>
      <c r="I70" s="55"/>
      <c r="J70" s="55"/>
      <c r="K70" s="209">
        <v>632</v>
      </c>
      <c r="L70" s="55" t="s">
        <v>4984</v>
      </c>
      <c r="M70" s="55" t="s">
        <v>4985</v>
      </c>
      <c r="N70" s="55" t="s">
        <v>4986</v>
      </c>
      <c r="O70" s="55" t="s">
        <v>1040</v>
      </c>
      <c r="P70" s="55" t="s">
        <v>5019</v>
      </c>
      <c r="Q70" s="55" t="s">
        <v>5021</v>
      </c>
    </row>
    <row r="71" spans="1:71">
      <c r="A71" s="55"/>
      <c r="B71" s="55"/>
      <c r="C71" s="55"/>
      <c r="D71" s="55"/>
      <c r="E71" s="55"/>
      <c r="F71" s="55"/>
      <c r="G71" s="55"/>
      <c r="H71" s="55"/>
      <c r="I71" s="55"/>
      <c r="J71" s="55"/>
      <c r="K71" s="209">
        <v>632</v>
      </c>
      <c r="L71" s="55" t="s">
        <v>4666</v>
      </c>
      <c r="M71" s="55" t="s">
        <v>4676</v>
      </c>
      <c r="N71" s="55" t="s">
        <v>4687</v>
      </c>
      <c r="O71" s="55" t="s">
        <v>1270</v>
      </c>
      <c r="P71" s="55" t="s">
        <v>5023</v>
      </c>
      <c r="Q71" s="55" t="s">
        <v>5022</v>
      </c>
    </row>
    <row r="72" spans="1:71" s="679" customFormat="1">
      <c r="A72" s="52"/>
      <c r="B72" s="52"/>
      <c r="C72" s="52"/>
      <c r="D72" s="52"/>
      <c r="E72" s="52"/>
      <c r="F72" s="52"/>
      <c r="G72" s="52"/>
      <c r="H72" s="52"/>
      <c r="I72" s="52"/>
      <c r="J72" s="52"/>
      <c r="K72" s="673"/>
      <c r="L72" s="52"/>
      <c r="M72" s="52"/>
      <c r="N72" s="52"/>
      <c r="O72" s="52"/>
      <c r="P72" s="52"/>
      <c r="Q72" s="5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row>
    <row r="73" spans="1:71">
      <c r="A73" s="55">
        <v>17</v>
      </c>
      <c r="B73" s="55" t="s">
        <v>862</v>
      </c>
      <c r="C73" s="55" t="s">
        <v>4905</v>
      </c>
      <c r="D73" s="55" t="s">
        <v>4987</v>
      </c>
      <c r="E73" s="55" t="s">
        <v>4988</v>
      </c>
      <c r="F73" s="55" t="s">
        <v>3631</v>
      </c>
      <c r="G73" s="55">
        <v>2</v>
      </c>
      <c r="H73" s="55">
        <v>2</v>
      </c>
      <c r="I73" s="209" t="s">
        <v>4989</v>
      </c>
      <c r="J73" s="209" t="s">
        <v>4638</v>
      </c>
      <c r="K73" s="209">
        <v>734</v>
      </c>
      <c r="L73" s="55" t="s">
        <v>4981</v>
      </c>
      <c r="M73" s="55" t="s">
        <v>4982</v>
      </c>
      <c r="N73" s="55" t="s">
        <v>4983</v>
      </c>
      <c r="O73" s="55" t="s">
        <v>1046</v>
      </c>
      <c r="P73" s="55" t="s">
        <v>5019</v>
      </c>
      <c r="Q73" s="55" t="s">
        <v>5021</v>
      </c>
    </row>
    <row r="74" spans="1:71">
      <c r="A74" s="55"/>
      <c r="B74" s="55"/>
      <c r="C74" s="55"/>
      <c r="D74" s="55"/>
      <c r="E74" s="55"/>
      <c r="F74" s="55"/>
      <c r="G74" s="55"/>
      <c r="H74" s="55"/>
      <c r="I74" s="209"/>
      <c r="J74" s="209"/>
      <c r="K74" s="209"/>
      <c r="L74" s="55"/>
      <c r="M74" s="55"/>
      <c r="N74" s="55"/>
      <c r="O74" s="55"/>
      <c r="P74" s="98" t="s">
        <v>1422</v>
      </c>
      <c r="Q74" s="55" t="s">
        <v>3335</v>
      </c>
    </row>
    <row r="75" spans="1:71">
      <c r="A75" s="55"/>
      <c r="B75" s="55"/>
      <c r="C75" s="55"/>
      <c r="D75" s="55"/>
      <c r="E75" s="55"/>
      <c r="F75" s="55"/>
      <c r="G75" s="55"/>
      <c r="H75" s="55"/>
      <c r="I75" s="55"/>
      <c r="J75" s="55"/>
      <c r="K75" s="209">
        <v>827</v>
      </c>
      <c r="L75" s="55" t="s">
        <v>1814</v>
      </c>
      <c r="M75" s="55" t="s">
        <v>3433</v>
      </c>
      <c r="N75" s="55" t="s">
        <v>3433</v>
      </c>
      <c r="O75" s="98" t="s">
        <v>3444</v>
      </c>
      <c r="P75" s="55" t="s">
        <v>3433</v>
      </c>
      <c r="Q75" s="98" t="s">
        <v>3444</v>
      </c>
    </row>
    <row r="76" spans="1:71" s="679" customFormat="1">
      <c r="A76" s="52"/>
      <c r="B76" s="52"/>
      <c r="C76" s="52"/>
      <c r="D76" s="52"/>
      <c r="E76" s="52"/>
      <c r="F76" s="52"/>
      <c r="G76" s="52"/>
      <c r="H76" s="52"/>
      <c r="I76" s="52"/>
      <c r="J76" s="52"/>
      <c r="K76" s="673"/>
      <c r="L76" s="52"/>
      <c r="M76" s="52"/>
      <c r="N76" s="52"/>
      <c r="O76" s="52"/>
      <c r="P76" s="52"/>
      <c r="Q76" s="52"/>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row>
    <row r="77" spans="1:71">
      <c r="A77" s="55">
        <v>18</v>
      </c>
      <c r="B77" s="55" t="s">
        <v>862</v>
      </c>
      <c r="C77" s="55" t="s">
        <v>4906</v>
      </c>
      <c r="D77" s="55" t="s">
        <v>4990</v>
      </c>
      <c r="E77" s="55" t="s">
        <v>4991</v>
      </c>
      <c r="F77" s="55" t="s">
        <v>4992</v>
      </c>
      <c r="G77" s="55">
        <v>2</v>
      </c>
      <c r="H77" s="55">
        <v>2</v>
      </c>
      <c r="I77" s="209" t="s">
        <v>4993</v>
      </c>
      <c r="J77" s="209" t="s">
        <v>2380</v>
      </c>
      <c r="K77" s="209">
        <v>645</v>
      </c>
      <c r="L77" s="55" t="s">
        <v>4994</v>
      </c>
      <c r="M77" s="55" t="s">
        <v>4995</v>
      </c>
      <c r="N77" s="55" t="s">
        <v>4996</v>
      </c>
      <c r="O77" s="55" t="s">
        <v>1052</v>
      </c>
      <c r="P77" s="55" t="s">
        <v>5018</v>
      </c>
      <c r="Q77" s="55" t="s">
        <v>5024</v>
      </c>
    </row>
    <row r="78" spans="1:71">
      <c r="A78" s="55"/>
      <c r="B78" s="55"/>
      <c r="C78" s="55"/>
      <c r="D78" s="55"/>
      <c r="E78" s="55"/>
      <c r="F78" s="55"/>
      <c r="G78" s="55"/>
      <c r="H78" s="55"/>
      <c r="I78" s="55"/>
      <c r="J78" s="55"/>
      <c r="K78" s="209">
        <v>645</v>
      </c>
      <c r="L78" s="55" t="s">
        <v>4946</v>
      </c>
      <c r="M78" s="55" t="s">
        <v>4947</v>
      </c>
      <c r="N78" s="55" t="s">
        <v>4948</v>
      </c>
      <c r="O78" s="55" t="s">
        <v>1046</v>
      </c>
      <c r="P78" s="55" t="s">
        <v>5011</v>
      </c>
      <c r="Q78" s="98" t="s">
        <v>5015</v>
      </c>
    </row>
    <row r="79" spans="1:71" s="679" customFormat="1" ht="15" customHeight="1">
      <c r="A79" s="52"/>
      <c r="B79" s="52"/>
      <c r="C79" s="52"/>
      <c r="D79" s="52"/>
      <c r="E79" s="52"/>
      <c r="F79" s="52"/>
      <c r="G79" s="52"/>
      <c r="H79" s="52"/>
      <c r="I79" s="52"/>
      <c r="J79" s="52"/>
      <c r="K79" s="673"/>
      <c r="L79" s="52"/>
      <c r="M79" s="52"/>
      <c r="N79" s="52"/>
      <c r="O79" s="52"/>
      <c r="P79" s="52"/>
      <c r="Q79" s="52"/>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row>
    <row r="80" spans="1:71">
      <c r="A80" s="55">
        <v>19</v>
      </c>
      <c r="B80" s="55" t="s">
        <v>862</v>
      </c>
      <c r="C80" s="55" t="s">
        <v>4907</v>
      </c>
      <c r="D80" s="55" t="s">
        <v>4997</v>
      </c>
      <c r="E80" s="55" t="s">
        <v>4998</v>
      </c>
      <c r="F80" s="55" t="s">
        <v>4999</v>
      </c>
      <c r="G80" s="55">
        <v>2</v>
      </c>
      <c r="H80" s="55">
        <v>2</v>
      </c>
      <c r="I80" s="209" t="s">
        <v>5000</v>
      </c>
      <c r="J80" s="209" t="s">
        <v>2380</v>
      </c>
      <c r="K80" s="209">
        <v>645</v>
      </c>
      <c r="L80" s="55" t="s">
        <v>5001</v>
      </c>
      <c r="M80" s="55" t="s">
        <v>5002</v>
      </c>
      <c r="N80" s="55" t="s">
        <v>5003</v>
      </c>
      <c r="O80" s="55" t="s">
        <v>1052</v>
      </c>
      <c r="P80" s="55" t="s">
        <v>5020</v>
      </c>
      <c r="Q80" s="55" t="s">
        <v>5025</v>
      </c>
    </row>
    <row r="81" spans="1:71">
      <c r="A81" s="55"/>
      <c r="B81" s="55"/>
      <c r="C81" s="55"/>
      <c r="D81" s="55"/>
      <c r="E81" s="55"/>
      <c r="F81" s="55"/>
      <c r="G81" s="55"/>
      <c r="H81" s="55"/>
      <c r="I81" s="55"/>
      <c r="J81" s="55"/>
      <c r="K81" s="209">
        <v>645</v>
      </c>
      <c r="L81" s="55" t="s">
        <v>4946</v>
      </c>
      <c r="M81" s="55" t="s">
        <v>4947</v>
      </c>
      <c r="N81" s="55" t="s">
        <v>4948</v>
      </c>
      <c r="O81" s="55" t="s">
        <v>1046</v>
      </c>
      <c r="P81" s="55" t="s">
        <v>5011</v>
      </c>
      <c r="Q81" s="98" t="s">
        <v>5015</v>
      </c>
    </row>
    <row r="82" spans="1:71" s="679" customFormat="1" ht="15" customHeight="1">
      <c r="A82" s="52"/>
      <c r="B82" s="52"/>
      <c r="C82" s="52"/>
      <c r="D82" s="52"/>
      <c r="E82" s="52"/>
      <c r="F82" s="52"/>
      <c r="G82" s="52"/>
      <c r="H82" s="52"/>
      <c r="I82" s="52"/>
      <c r="J82" s="52"/>
      <c r="K82" s="673"/>
      <c r="L82" s="52"/>
      <c r="M82" s="52"/>
      <c r="N82" s="52"/>
      <c r="O82" s="52"/>
      <c r="P82" s="52"/>
      <c r="Q82" s="5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row>
    <row r="83" spans="1:71">
      <c r="A83" s="55"/>
      <c r="B83" s="55"/>
      <c r="C83" s="55"/>
      <c r="D83" s="55"/>
      <c r="E83" s="55"/>
      <c r="F83" s="46" t="s">
        <v>4022</v>
      </c>
      <c r="G83" s="55">
        <f>SUM(G3:G82)</f>
        <v>55</v>
      </c>
      <c r="H83" s="55">
        <f>SUM(H3:H82)</f>
        <v>54</v>
      </c>
      <c r="I83" s="55"/>
      <c r="J83" s="55"/>
      <c r="K83" s="55"/>
      <c r="L83" s="55"/>
      <c r="M83" s="55"/>
      <c r="N83" s="55"/>
      <c r="O83" s="55"/>
      <c r="P83" s="55"/>
      <c r="Q83" s="55"/>
    </row>
    <row r="84" spans="1:71">
      <c r="A84" s="55"/>
      <c r="B84" s="55"/>
      <c r="C84" s="55"/>
      <c r="D84" s="55"/>
      <c r="E84" s="55"/>
      <c r="F84" s="46" t="s">
        <v>4023</v>
      </c>
      <c r="G84" s="654">
        <f>G83/A80</f>
        <v>2.8947368421052633</v>
      </c>
      <c r="H84" s="654">
        <f>H83/A80</f>
        <v>2.8421052631578947</v>
      </c>
      <c r="I84" s="55"/>
      <c r="J84" s="55"/>
      <c r="K84" s="55"/>
      <c r="L84" s="55"/>
      <c r="M84" s="55"/>
      <c r="N84" s="55"/>
      <c r="O84" s="55"/>
      <c r="P84" s="55"/>
      <c r="Q84" s="55"/>
    </row>
    <row r="85" spans="1:71">
      <c r="A85" s="55"/>
      <c r="B85" s="55"/>
      <c r="C85" s="55"/>
      <c r="D85" s="55"/>
      <c r="E85" s="55"/>
      <c r="F85" s="55"/>
      <c r="G85" s="55"/>
      <c r="H85" s="55"/>
      <c r="I85" s="55"/>
      <c r="J85" s="55"/>
      <c r="K85" s="55"/>
      <c r="L85" s="55"/>
      <c r="M85" s="55"/>
      <c r="N85" s="55"/>
      <c r="O85" s="55"/>
      <c r="P85" s="55"/>
      <c r="Q85" s="55"/>
    </row>
  </sheetData>
  <autoFilter ref="M1:M235" xr:uid="{FAD42E3F-1CAA-4F11-8A96-EA0A9C725855}"/>
  <mergeCells count="3">
    <mergeCell ref="B1:F1"/>
    <mergeCell ref="G1:O1"/>
    <mergeCell ref="P1:Q1"/>
  </mergeCells>
  <conditionalFormatting sqref="I3:J3 I6:J6 I10:J10 I14:J14 I17:J17 I21:J21 I25:J25 I31:J31 I35:J35 I38:J38 I42:J42 I47:J48 I53:J53 I58:J58 I63:J63 I68:J69 I73:J74 I77:J77 I80:J80 K3:K54 K56:K58 K60:K63 K65:K81 K83:K1048576">
    <cfRule type="containsText" dxfId="491" priority="51" operator="containsText" text="&lt;&lt;&lt;&lt;&lt; Mappings">
      <formula>NOT(ISERROR(SEARCH("&lt;&lt;&lt;&lt;&lt; Mappings",I3)))</formula>
    </cfRule>
    <cfRule type="containsText" dxfId="490" priority="52" operator="containsText" text="&gt;&gt;&gt;&gt;&gt; Mappings">
      <formula>NOT(ISERROR(SEARCH("&gt;&gt;&gt;&gt;&gt; Mappings",I3)))</formula>
    </cfRule>
    <cfRule type="containsText" dxfId="489" priority="53" operator="containsText" text="&lt;&lt;&lt;&lt;&lt; Phrase">
      <formula>NOT(ISERROR(SEARCH("&lt;&lt;&lt;&lt;&lt; Phrase",I3)))</formula>
    </cfRule>
    <cfRule type="containsText" dxfId="488" priority="54" operator="containsText" text="&gt;&gt;&gt;&gt;&gt; Phrase">
      <formula>NOT(ISERROR(SEARCH("&gt;&gt;&gt;&gt;&gt; Phrase",I3)))</formula>
    </cfRule>
  </conditionalFormatting>
  <conditionalFormatting sqref="K3:K54 K56:K58 K60:K63 K65:K81 K83:K1048576">
    <cfRule type="containsText" dxfId="487" priority="49" operator="containsText" text="Processing inter">
      <formula>NOT(ISERROR(SEARCH("Processing inter",K3)))</formula>
    </cfRule>
    <cfRule type="containsText" dxfId="486" priority="50" operator="containsText" text="Phrase: ">
      <formula>NOT(ISERROR(SEARCH("Phrase: ",K3)))</formula>
    </cfRule>
  </conditionalFormatting>
  <conditionalFormatting sqref="N2">
    <cfRule type="containsText" dxfId="485" priority="48" operator="containsText" text="MSH">
      <formula>NOT(ISERROR(SEARCH("MSH",N2)))</formula>
    </cfRule>
  </conditionalFormatting>
  <conditionalFormatting sqref="M2">
    <cfRule type="containsText" dxfId="484" priority="47" operator="containsText" text="Current (Electrical Current">
      <formula>NOT(ISERROR(SEARCH("Current (Electrical Current",M2)))</formula>
    </cfRule>
  </conditionalFormatting>
  <conditionalFormatting sqref="M1:M18 M20:M22 M34:M35 M57:M58 M24:M31 M76:M81 M37:M38 M40:M42 M50:M53 M61:M63 M66:M74 M44:M48 M237:M1048576 M83:M235">
    <cfRule type="containsText" dxfId="483" priority="45" operator="containsText" text="Specify (To specify ">
      <formula>NOT(ISERROR(SEARCH("Specify (To specify ",M1)))</formula>
    </cfRule>
  </conditionalFormatting>
  <conditionalFormatting sqref="M19">
    <cfRule type="containsText" dxfId="482" priority="44" operator="containsText" text="Specify (To specify ">
      <formula>NOT(ISERROR(SEARCH("Specify (To specify ",M19)))</formula>
    </cfRule>
  </conditionalFormatting>
  <conditionalFormatting sqref="M33">
    <cfRule type="containsText" dxfId="481" priority="43" operator="containsText" text="Specify (To specify ">
      <formula>NOT(ISERROR(SEARCH("Specify (To specify ",M33)))</formula>
    </cfRule>
  </conditionalFormatting>
  <conditionalFormatting sqref="M56">
    <cfRule type="containsText" dxfId="480" priority="42" operator="containsText" text="Specify (To specify ">
      <formula>NOT(ISERROR(SEARCH("Specify (To specify ",M56)))</formula>
    </cfRule>
  </conditionalFormatting>
  <conditionalFormatting sqref="M23">
    <cfRule type="containsText" dxfId="479" priority="41" operator="containsText" text="Specify (To specify ">
      <formula>NOT(ISERROR(SEARCH("Specify (To specify ",M23)))</formula>
    </cfRule>
  </conditionalFormatting>
  <conditionalFormatting sqref="M75">
    <cfRule type="containsText" dxfId="478" priority="40" operator="containsText" text="Specify (To specify ">
      <formula>NOT(ISERROR(SEARCH("Specify (To specify ",M75)))</formula>
    </cfRule>
  </conditionalFormatting>
  <conditionalFormatting sqref="M32">
    <cfRule type="containsText" dxfId="477" priority="39" operator="containsText" text="Specify (To specify ">
      <formula>NOT(ISERROR(SEARCH("Specify (To specify ",M32)))</formula>
    </cfRule>
  </conditionalFormatting>
  <conditionalFormatting sqref="M36">
    <cfRule type="containsText" dxfId="476" priority="38" operator="containsText" text="Specify (To specify ">
      <formula>NOT(ISERROR(SEARCH("Specify (To specify ",M36)))</formula>
    </cfRule>
  </conditionalFormatting>
  <conditionalFormatting sqref="M39">
    <cfRule type="containsText" dxfId="475" priority="37" operator="containsText" text="Specify (To specify ">
      <formula>NOT(ISERROR(SEARCH("Specify (To specify ",M39)))</formula>
    </cfRule>
  </conditionalFormatting>
  <conditionalFormatting sqref="M49">
    <cfRule type="containsText" dxfId="474" priority="36" operator="containsText" text="Specify (To specify ">
      <formula>NOT(ISERROR(SEARCH("Specify (To specify ",M49)))</formula>
    </cfRule>
  </conditionalFormatting>
  <conditionalFormatting sqref="M54">
    <cfRule type="containsText" dxfId="473" priority="35" operator="containsText" text="Specify (To specify ">
      <formula>NOT(ISERROR(SEARCH("Specify (To specify ",M54)))</formula>
    </cfRule>
  </conditionalFormatting>
  <conditionalFormatting sqref="M60">
    <cfRule type="containsText" dxfId="472" priority="34" operator="containsText" text="Specify (To specify ">
      <formula>NOT(ISERROR(SEARCH("Specify (To specify ",M60)))</formula>
    </cfRule>
  </conditionalFormatting>
  <conditionalFormatting sqref="M65">
    <cfRule type="containsText" dxfId="471" priority="33" operator="containsText" text="Specify (To specify ">
      <formula>NOT(ISERROR(SEARCH("Specify (To specify ",M65)))</formula>
    </cfRule>
  </conditionalFormatting>
  <conditionalFormatting sqref="M43">
    <cfRule type="containsText" dxfId="470" priority="32" operator="containsText" text="Specify (To specify ">
      <formula>NOT(ISERROR(SEARCH("Specify (To specify ",M43)))</formula>
    </cfRule>
  </conditionalFormatting>
  <conditionalFormatting sqref="M50">
    <cfRule type="containsText" dxfId="469" priority="31" operator="containsText" text="Specify (To specify ">
      <formula>NOT(ISERROR(SEARCH("Specify (To specify ",M50)))</formula>
    </cfRule>
  </conditionalFormatting>
  <conditionalFormatting sqref="P40">
    <cfRule type="containsText" dxfId="468" priority="30" operator="containsText" text="Specify (To specify ">
      <formula>NOT(ISERROR(SEARCH("Specify (To specify ",P40)))</formula>
    </cfRule>
  </conditionalFormatting>
  <conditionalFormatting sqref="P66">
    <cfRule type="containsText" dxfId="467" priority="29" operator="containsText" text="Specify (To specify ">
      <formula>NOT(ISERROR(SEARCH("Specify (To specify ",P66)))</formula>
    </cfRule>
  </conditionalFormatting>
  <conditionalFormatting sqref="I55:K55">
    <cfRule type="containsText" dxfId="466" priority="25" operator="containsText" text="&lt;&lt;&lt;&lt;&lt; Mappings">
      <formula>NOT(ISERROR(SEARCH("&lt;&lt;&lt;&lt;&lt; Mappings",I55)))</formula>
    </cfRule>
    <cfRule type="containsText" dxfId="465" priority="26" operator="containsText" text="&gt;&gt;&gt;&gt;&gt; Mappings">
      <formula>NOT(ISERROR(SEARCH("&gt;&gt;&gt;&gt;&gt; Mappings",I55)))</formula>
    </cfRule>
    <cfRule type="containsText" dxfId="464" priority="27" operator="containsText" text="&lt;&lt;&lt;&lt;&lt; Phrase">
      <formula>NOT(ISERROR(SEARCH("&lt;&lt;&lt;&lt;&lt; Phrase",I55)))</formula>
    </cfRule>
    <cfRule type="containsText" dxfId="463" priority="28" operator="containsText" text="&gt;&gt;&gt;&gt;&gt; Phrase">
      <formula>NOT(ISERROR(SEARCH("&gt;&gt;&gt;&gt;&gt; Phrase",I55)))</formula>
    </cfRule>
  </conditionalFormatting>
  <conditionalFormatting sqref="K55">
    <cfRule type="containsText" dxfId="462" priority="23" operator="containsText" text="Processing inter">
      <formula>NOT(ISERROR(SEARCH("Processing inter",K55)))</formula>
    </cfRule>
    <cfRule type="containsText" dxfId="461" priority="24" operator="containsText" text="Phrase: ">
      <formula>NOT(ISERROR(SEARCH("Phrase: ",K55)))</formula>
    </cfRule>
  </conditionalFormatting>
  <conditionalFormatting sqref="M55">
    <cfRule type="containsText" dxfId="460" priority="22" operator="containsText" text="Specify (To specify ">
      <formula>NOT(ISERROR(SEARCH("Specify (To specify ",M55)))</formula>
    </cfRule>
  </conditionalFormatting>
  <conditionalFormatting sqref="I59:K59">
    <cfRule type="containsText" dxfId="459" priority="18" operator="containsText" text="&lt;&lt;&lt;&lt;&lt; Mappings">
      <formula>NOT(ISERROR(SEARCH("&lt;&lt;&lt;&lt;&lt; Mappings",I59)))</formula>
    </cfRule>
    <cfRule type="containsText" dxfId="458" priority="19" operator="containsText" text="&gt;&gt;&gt;&gt;&gt; Mappings">
      <formula>NOT(ISERROR(SEARCH("&gt;&gt;&gt;&gt;&gt; Mappings",I59)))</formula>
    </cfRule>
    <cfRule type="containsText" dxfId="457" priority="20" operator="containsText" text="&lt;&lt;&lt;&lt;&lt; Phrase">
      <formula>NOT(ISERROR(SEARCH("&lt;&lt;&lt;&lt;&lt; Phrase",I59)))</formula>
    </cfRule>
    <cfRule type="containsText" dxfId="456" priority="21" operator="containsText" text="&gt;&gt;&gt;&gt;&gt; Phrase">
      <formula>NOT(ISERROR(SEARCH("&gt;&gt;&gt;&gt;&gt; Phrase",I59)))</formula>
    </cfRule>
  </conditionalFormatting>
  <conditionalFormatting sqref="K59">
    <cfRule type="containsText" dxfId="455" priority="16" operator="containsText" text="Processing inter">
      <formula>NOT(ISERROR(SEARCH("Processing inter",K59)))</formula>
    </cfRule>
    <cfRule type="containsText" dxfId="454" priority="17" operator="containsText" text="Phrase: ">
      <formula>NOT(ISERROR(SEARCH("Phrase: ",K59)))</formula>
    </cfRule>
  </conditionalFormatting>
  <conditionalFormatting sqref="M59">
    <cfRule type="containsText" dxfId="453" priority="15" operator="containsText" text="Specify (To specify ">
      <formula>NOT(ISERROR(SEARCH("Specify (To specify ",M59)))</formula>
    </cfRule>
  </conditionalFormatting>
  <conditionalFormatting sqref="I64:K64">
    <cfRule type="containsText" dxfId="452" priority="11" operator="containsText" text="&lt;&lt;&lt;&lt;&lt; Mappings">
      <formula>NOT(ISERROR(SEARCH("&lt;&lt;&lt;&lt;&lt; Mappings",I64)))</formula>
    </cfRule>
    <cfRule type="containsText" dxfId="451" priority="12" operator="containsText" text="&gt;&gt;&gt;&gt;&gt; Mappings">
      <formula>NOT(ISERROR(SEARCH("&gt;&gt;&gt;&gt;&gt; Mappings",I64)))</formula>
    </cfRule>
    <cfRule type="containsText" dxfId="450" priority="13" operator="containsText" text="&lt;&lt;&lt;&lt;&lt; Phrase">
      <formula>NOT(ISERROR(SEARCH("&lt;&lt;&lt;&lt;&lt; Phrase",I64)))</formula>
    </cfRule>
    <cfRule type="containsText" dxfId="449" priority="14" operator="containsText" text="&gt;&gt;&gt;&gt;&gt; Phrase">
      <formula>NOT(ISERROR(SEARCH("&gt;&gt;&gt;&gt;&gt; Phrase",I64)))</formula>
    </cfRule>
  </conditionalFormatting>
  <conditionalFormatting sqref="K64">
    <cfRule type="containsText" dxfId="448" priority="9" operator="containsText" text="Processing inter">
      <formula>NOT(ISERROR(SEARCH("Processing inter",K64)))</formula>
    </cfRule>
    <cfRule type="containsText" dxfId="447" priority="10" operator="containsText" text="Phrase: ">
      <formula>NOT(ISERROR(SEARCH("Phrase: ",K64)))</formula>
    </cfRule>
  </conditionalFormatting>
  <conditionalFormatting sqref="M64">
    <cfRule type="containsText" dxfId="446" priority="8" operator="containsText" text="Specify (To specify ">
      <formula>NOT(ISERROR(SEARCH("Specify (To specify ",M64)))</formula>
    </cfRule>
  </conditionalFormatting>
  <conditionalFormatting sqref="K82">
    <cfRule type="containsText" dxfId="445" priority="4" operator="containsText" text="&lt;&lt;&lt;&lt;&lt; Mappings">
      <formula>NOT(ISERROR(SEARCH("&lt;&lt;&lt;&lt;&lt; Mappings",K82)))</formula>
    </cfRule>
    <cfRule type="containsText" dxfId="444" priority="5" operator="containsText" text="&gt;&gt;&gt;&gt;&gt; Mappings">
      <formula>NOT(ISERROR(SEARCH("&gt;&gt;&gt;&gt;&gt; Mappings",K82)))</formula>
    </cfRule>
    <cfRule type="containsText" dxfId="443" priority="6" operator="containsText" text="&lt;&lt;&lt;&lt;&lt; Phrase">
      <formula>NOT(ISERROR(SEARCH("&lt;&lt;&lt;&lt;&lt; Phrase",K82)))</formula>
    </cfRule>
    <cfRule type="containsText" dxfId="442" priority="7" operator="containsText" text="&gt;&gt;&gt;&gt;&gt; Phrase">
      <formula>NOT(ISERROR(SEARCH("&gt;&gt;&gt;&gt;&gt; Phrase",K82)))</formula>
    </cfRule>
  </conditionalFormatting>
  <conditionalFormatting sqref="K82">
    <cfRule type="containsText" dxfId="441" priority="2" operator="containsText" text="Processing inter">
      <formula>NOT(ISERROR(SEARCH("Processing inter",K82)))</formula>
    </cfRule>
    <cfRule type="containsText" dxfId="440" priority="3" operator="containsText" text="Phrase: ">
      <formula>NOT(ISERROR(SEARCH("Phrase: ",K82)))</formula>
    </cfRule>
  </conditionalFormatting>
  <conditionalFormatting sqref="M82">
    <cfRule type="containsText" dxfId="439" priority="1" operator="containsText" text="Specify (To specify ">
      <formula>NOT(ISERROR(SEARCH("Specify (To specify ",M82)))</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01DE-7020-421C-ACEF-29FB6251AF8A}">
  <sheetPr>
    <tabColor theme="5" tint="0.39997558519241921"/>
  </sheetPr>
  <dimension ref="A1:R206"/>
  <sheetViews>
    <sheetView workbookViewId="0">
      <selection activeCell="G8" sqref="G8"/>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8" t="s">
        <v>5510</v>
      </c>
      <c r="B1" s="949"/>
      <c r="C1" s="949"/>
      <c r="D1" s="949"/>
      <c r="E1" s="949"/>
      <c r="F1" s="949"/>
      <c r="G1" s="968"/>
      <c r="H1" s="996" t="s">
        <v>3915</v>
      </c>
      <c r="I1" s="997"/>
      <c r="J1" s="997"/>
      <c r="K1" s="997"/>
      <c r="L1" s="997"/>
      <c r="M1" s="997"/>
      <c r="N1" s="997"/>
      <c r="O1" s="997"/>
      <c r="P1" s="997"/>
      <c r="Q1" s="998" t="s">
        <v>1870</v>
      </c>
      <c r="R1" s="999"/>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123</v>
      </c>
      <c r="D3" s="46" t="s">
        <v>1894</v>
      </c>
      <c r="E3" s="46" t="s">
        <v>2033</v>
      </c>
      <c r="F3" s="46" t="s">
        <v>2032</v>
      </c>
      <c r="G3" s="46" t="s">
        <v>2031</v>
      </c>
      <c r="H3" s="61">
        <v>4</v>
      </c>
      <c r="I3" s="61">
        <v>2</v>
      </c>
      <c r="J3" s="46" t="s">
        <v>2584</v>
      </c>
      <c r="K3" s="46" t="s">
        <v>2087</v>
      </c>
      <c r="L3" s="50">
        <v>640</v>
      </c>
      <c r="M3" s="50" t="s">
        <v>2483</v>
      </c>
      <c r="N3" s="50" t="s">
        <v>2651</v>
      </c>
      <c r="O3" s="50" t="s">
        <v>2769</v>
      </c>
      <c r="P3" s="50" t="s">
        <v>1269</v>
      </c>
      <c r="Q3" s="50" t="s">
        <v>1425</v>
      </c>
      <c r="R3" s="50" t="s">
        <v>3440</v>
      </c>
    </row>
    <row r="4" spans="1:18" ht="45" customHeight="1">
      <c r="A4" s="46"/>
      <c r="B4" s="46"/>
      <c r="D4" s="46"/>
      <c r="E4" s="46"/>
      <c r="F4" s="46"/>
      <c r="G4" s="46"/>
      <c r="H4" s="61"/>
      <c r="I4" s="61"/>
      <c r="J4" s="309"/>
      <c r="K4" s="309"/>
      <c r="L4" s="249">
        <v>593</v>
      </c>
      <c r="M4" s="249" t="s">
        <v>2488</v>
      </c>
      <c r="N4" s="249" t="s">
        <v>2652</v>
      </c>
      <c r="O4" s="249" t="s">
        <v>2489</v>
      </c>
      <c r="P4" s="249" t="s">
        <v>1062</v>
      </c>
      <c r="Q4" s="249"/>
      <c r="R4" s="249"/>
    </row>
    <row r="5" spans="1:18" ht="45" customHeight="1">
      <c r="A5" s="46"/>
      <c r="B5" s="46"/>
      <c r="D5" s="46"/>
      <c r="E5" s="46"/>
      <c r="F5" s="46"/>
      <c r="G5" s="46"/>
      <c r="H5" s="61"/>
      <c r="I5" s="61"/>
      <c r="J5" s="309"/>
      <c r="K5" s="309"/>
      <c r="L5" s="249">
        <v>593</v>
      </c>
      <c r="M5" s="249" t="s">
        <v>1888</v>
      </c>
      <c r="N5" s="249" t="s">
        <v>2653</v>
      </c>
      <c r="O5" s="249" t="s">
        <v>1886</v>
      </c>
      <c r="P5" s="249" t="s">
        <v>1040</v>
      </c>
      <c r="Q5" s="249"/>
      <c r="R5" s="249"/>
    </row>
    <row r="6" spans="1:18" ht="45" customHeight="1">
      <c r="A6" s="46"/>
      <c r="B6" s="46"/>
      <c r="D6" s="46"/>
      <c r="E6" s="46"/>
      <c r="F6" s="46"/>
      <c r="G6" s="46"/>
      <c r="H6" s="61"/>
      <c r="I6" s="61"/>
      <c r="J6" s="46"/>
      <c r="K6" s="46"/>
      <c r="L6" s="50">
        <v>631</v>
      </c>
      <c r="M6" s="50" t="s">
        <v>1884</v>
      </c>
      <c r="N6" s="50" t="s">
        <v>2654</v>
      </c>
      <c r="O6" s="50" t="s">
        <v>1882</v>
      </c>
      <c r="P6" s="50" t="s">
        <v>1046</v>
      </c>
      <c r="Q6" s="50" t="s">
        <v>2483</v>
      </c>
      <c r="R6" s="50" t="s">
        <v>3220</v>
      </c>
    </row>
    <row r="7" spans="1:18" ht="15.75" customHeight="1">
      <c r="A7" s="245"/>
      <c r="B7" s="245"/>
      <c r="C7" s="245"/>
      <c r="D7" s="245"/>
      <c r="E7" s="245"/>
      <c r="F7" s="245"/>
      <c r="G7" s="245"/>
      <c r="H7" s="268"/>
      <c r="I7" s="268"/>
      <c r="J7" s="245"/>
      <c r="K7" s="245"/>
      <c r="L7" s="245"/>
      <c r="M7" s="245"/>
      <c r="N7" s="245"/>
      <c r="O7" s="245"/>
      <c r="P7" s="245"/>
      <c r="Q7" s="245"/>
      <c r="R7" s="245"/>
    </row>
    <row r="8" spans="1:18" ht="45" customHeight="1">
      <c r="A8" s="46">
        <v>2</v>
      </c>
      <c r="B8" s="46"/>
      <c r="C8" s="46" t="s">
        <v>123</v>
      </c>
      <c r="D8" s="46" t="s">
        <v>488</v>
      </c>
      <c r="E8" s="46" t="s">
        <v>139</v>
      </c>
      <c r="F8" s="46" t="s">
        <v>2344</v>
      </c>
      <c r="G8" s="46" t="s">
        <v>2031</v>
      </c>
      <c r="H8" s="61">
        <v>2</v>
      </c>
      <c r="I8" s="61">
        <v>2</v>
      </c>
      <c r="J8" s="46" t="s">
        <v>2585</v>
      </c>
      <c r="K8" s="46" t="s">
        <v>2609</v>
      </c>
      <c r="L8" s="50">
        <v>793</v>
      </c>
      <c r="M8" s="50" t="s">
        <v>2486</v>
      </c>
      <c r="N8" s="50" t="s">
        <v>2655</v>
      </c>
      <c r="O8" s="50" t="s">
        <v>2770</v>
      </c>
      <c r="P8" s="50" t="s">
        <v>1051</v>
      </c>
      <c r="Q8" s="50" t="s">
        <v>1426</v>
      </c>
      <c r="R8" s="50" t="s">
        <v>3222</v>
      </c>
    </row>
    <row r="9" spans="1:18" ht="45" customHeight="1">
      <c r="A9" s="46"/>
      <c r="B9" s="46"/>
      <c r="D9" s="46"/>
      <c r="E9" s="46"/>
      <c r="F9" s="46"/>
      <c r="G9" s="46"/>
      <c r="H9" s="61"/>
      <c r="I9" s="61"/>
      <c r="J9" s="46"/>
      <c r="K9" s="46"/>
      <c r="L9" s="50">
        <v>578</v>
      </c>
      <c r="M9" s="50" t="s">
        <v>2488</v>
      </c>
      <c r="N9" s="50" t="s">
        <v>2652</v>
      </c>
      <c r="O9" s="50" t="s">
        <v>2489</v>
      </c>
      <c r="P9" s="50" t="s">
        <v>1062</v>
      </c>
      <c r="Q9" s="50" t="s">
        <v>3434</v>
      </c>
      <c r="R9" s="50" t="s">
        <v>3441</v>
      </c>
    </row>
    <row r="10" spans="1:18" ht="45" customHeight="1">
      <c r="A10" s="245"/>
      <c r="B10" s="245"/>
      <c r="C10" s="245"/>
      <c r="D10" s="245"/>
      <c r="E10" s="245"/>
      <c r="F10" s="245"/>
      <c r="G10" s="245"/>
      <c r="H10" s="268"/>
      <c r="I10" s="268"/>
      <c r="J10" s="245"/>
      <c r="K10" s="245"/>
      <c r="L10" s="245"/>
      <c r="M10" s="245"/>
      <c r="N10" s="245"/>
      <c r="O10" s="245"/>
      <c r="P10" s="245"/>
      <c r="Q10" s="245"/>
      <c r="R10" s="245"/>
    </row>
    <row r="11" spans="1:18" ht="45" customHeight="1">
      <c r="A11" s="252"/>
      <c r="B11" s="252"/>
      <c r="C11" s="252"/>
      <c r="D11" s="252"/>
      <c r="E11" s="252"/>
      <c r="F11" s="252"/>
      <c r="G11" s="252"/>
      <c r="H11" s="270"/>
      <c r="I11" s="270"/>
      <c r="J11" s="252"/>
      <c r="K11" s="252"/>
      <c r="L11" s="252"/>
      <c r="M11" s="252"/>
      <c r="N11" s="252"/>
      <c r="O11" s="252"/>
      <c r="P11" s="252"/>
      <c r="Q11" s="252"/>
      <c r="R11" s="252"/>
    </row>
    <row r="12" spans="1:18" ht="45" customHeight="1">
      <c r="A12" s="46"/>
      <c r="B12" s="46"/>
      <c r="D12" s="46"/>
      <c r="E12" s="46"/>
      <c r="F12" s="46"/>
      <c r="G12" s="46" t="s">
        <v>2320</v>
      </c>
      <c r="H12" s="109">
        <f>SUM(H3:H11)</f>
        <v>6</v>
      </c>
      <c r="I12" s="109">
        <f>SUM(I3:I11)</f>
        <v>4</v>
      </c>
      <c r="J12" s="46"/>
      <c r="K12" s="46"/>
      <c r="L12" s="46"/>
      <c r="M12" s="46"/>
      <c r="N12" s="46"/>
      <c r="O12" s="46"/>
      <c r="P12" s="46"/>
      <c r="Q12" s="50"/>
      <c r="R12" s="50"/>
    </row>
    <row r="13" spans="1:18" ht="45" customHeight="1">
      <c r="A13" s="46"/>
      <c r="B13" s="46"/>
      <c r="D13" s="46"/>
      <c r="E13" s="46"/>
      <c r="F13" s="46"/>
      <c r="G13" s="46" t="s">
        <v>2321</v>
      </c>
      <c r="H13" s="61">
        <f>H12/A8</f>
        <v>3</v>
      </c>
      <c r="I13" s="61">
        <f>I12/2</f>
        <v>2</v>
      </c>
      <c r="J13" s="46"/>
      <c r="K13" s="46"/>
      <c r="L13" s="46"/>
      <c r="M13" s="46"/>
      <c r="N13" s="46"/>
      <c r="O13" s="46"/>
      <c r="P13" s="46"/>
      <c r="Q13" s="50"/>
      <c r="R13" s="50"/>
    </row>
    <row r="14" spans="1:18" ht="45" customHeight="1">
      <c r="A14" s="1"/>
      <c r="B14" s="1"/>
      <c r="C14" s="1"/>
    </row>
    <row r="15" spans="1:18" ht="45" customHeight="1">
      <c r="A15" s="1"/>
      <c r="B15" s="1"/>
      <c r="C15" s="1"/>
    </row>
    <row r="16" spans="1:18" ht="45" customHeight="1">
      <c r="A16" s="1"/>
      <c r="B16" s="1"/>
      <c r="C16" s="1"/>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s="1" customFormat="1" ht="45" customHeight="1">
      <c r="H26" s="35"/>
      <c r="I26" s="35"/>
    </row>
    <row r="27" spans="1:9" s="1" customFormat="1" ht="45" customHeight="1">
      <c r="H27" s="35"/>
      <c r="I27" s="35"/>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sheetData>
  <mergeCells count="3">
    <mergeCell ref="A1:G1"/>
    <mergeCell ref="H1:P1"/>
    <mergeCell ref="Q1:R1"/>
  </mergeCells>
  <conditionalFormatting sqref="O1:O2">
    <cfRule type="containsText" dxfId="438" priority="2" operator="containsText" text="MSH">
      <formula>NOT(ISERROR(SEARCH("MSH",O1)))</formula>
    </cfRule>
  </conditionalFormatting>
  <conditionalFormatting sqref="M1:M1048576">
    <cfRule type="containsText" dxfId="437" priority="1" operator="containsText" text="Current (Electrical Current ">
      <formula>NOT(ISERROR(SEARCH("Current (Electrical Current ",M1)))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1AF4-FEA2-4862-B729-FAB4D06C56C6}">
  <sheetPr>
    <tabColor theme="5" tint="0.39997558519241921"/>
  </sheetPr>
  <dimension ref="A1:AS72"/>
  <sheetViews>
    <sheetView workbookViewId="0">
      <pane ySplit="2" topLeftCell="A51" activePane="bottomLeft" state="frozen"/>
      <selection pane="bottomLeft" activeCell="G49" sqref="G49"/>
    </sheetView>
  </sheetViews>
  <sheetFormatPr defaultColWidth="9.140625" defaultRowHeight="12.75"/>
  <cols>
    <col min="1" max="1" width="17.42578125" style="9" customWidth="1"/>
    <col min="2" max="2" width="24" style="9" customWidth="1"/>
    <col min="3" max="3" width="18.42578125" style="9" customWidth="1"/>
    <col min="4" max="4" width="26.7109375" style="9" customWidth="1"/>
    <col min="5" max="5" width="22.42578125" style="9" customWidth="1"/>
    <col min="6" max="6" width="22.140625" style="9" customWidth="1"/>
    <col min="7" max="7" width="21.5703125" style="9" customWidth="1"/>
    <col min="8" max="8" width="20.28515625" style="9" customWidth="1"/>
    <col min="9" max="9" width="23" style="9" customWidth="1"/>
    <col min="10" max="10" width="9.140625" style="9"/>
    <col min="11" max="11" width="12" style="9" customWidth="1"/>
    <col min="12" max="12" width="23.85546875" style="9" customWidth="1"/>
    <col min="13" max="13" width="29.28515625" style="9" customWidth="1"/>
    <col min="14" max="14" width="126.85546875" style="9" hidden="1" customWidth="1"/>
    <col min="15" max="15" width="22.85546875" style="473" hidden="1" customWidth="1"/>
    <col min="16" max="16" width="15.7109375" style="9" customWidth="1"/>
    <col min="17" max="17" width="35.28515625" style="9" customWidth="1"/>
    <col min="18" max="16384" width="9.140625" style="9"/>
  </cols>
  <sheetData>
    <row r="1" spans="1:45" ht="66.75" customHeight="1">
      <c r="A1" s="982" t="s">
        <v>5510</v>
      </c>
      <c r="B1" s="983"/>
      <c r="C1" s="983"/>
      <c r="D1" s="983"/>
      <c r="E1" s="983"/>
      <c r="F1" s="984"/>
      <c r="G1" s="1000" t="s">
        <v>3915</v>
      </c>
      <c r="H1" s="1001"/>
      <c r="I1" s="1001"/>
      <c r="J1" s="1001"/>
      <c r="K1" s="1001"/>
      <c r="L1" s="1001"/>
      <c r="M1" s="1001"/>
      <c r="N1" s="1001"/>
      <c r="O1" s="1001"/>
      <c r="P1" s="988" t="s">
        <v>1870</v>
      </c>
      <c r="Q1" s="989"/>
    </row>
    <row r="2" spans="1:45" ht="83.25" customHeight="1" thickBot="1">
      <c r="A2" s="218" t="s">
        <v>1412</v>
      </c>
      <c r="B2" s="218" t="s">
        <v>2042</v>
      </c>
      <c r="C2" s="218" t="s">
        <v>5</v>
      </c>
      <c r="D2" s="218" t="s">
        <v>6</v>
      </c>
      <c r="E2" s="218" t="s">
        <v>2041</v>
      </c>
      <c r="F2" s="218" t="s">
        <v>9</v>
      </c>
      <c r="G2" s="730" t="s">
        <v>1927</v>
      </c>
      <c r="H2" s="730" t="s">
        <v>2316</v>
      </c>
      <c r="I2" s="731" t="s">
        <v>1926</v>
      </c>
      <c r="J2" s="731" t="s">
        <v>3414</v>
      </c>
      <c r="K2" s="731" t="s">
        <v>2044</v>
      </c>
      <c r="L2" s="731" t="s">
        <v>1552</v>
      </c>
      <c r="M2" s="731" t="s">
        <v>1224</v>
      </c>
      <c r="N2" s="731" t="s">
        <v>1622</v>
      </c>
      <c r="O2" s="732" t="s">
        <v>1925</v>
      </c>
      <c r="P2" s="731" t="s">
        <v>3418</v>
      </c>
      <c r="Q2" s="731" t="s">
        <v>3417</v>
      </c>
    </row>
    <row r="3" spans="1:45" s="2" customFormat="1" ht="92.25" customHeight="1">
      <c r="A3" s="187">
        <v>1</v>
      </c>
      <c r="B3" s="187" t="s">
        <v>74</v>
      </c>
      <c r="C3" s="187" t="s">
        <v>2322</v>
      </c>
      <c r="D3" s="187" t="s">
        <v>76</v>
      </c>
      <c r="E3" s="187" t="s">
        <v>2037</v>
      </c>
      <c r="F3" s="187" t="s">
        <v>2036</v>
      </c>
      <c r="G3" s="187">
        <v>6</v>
      </c>
      <c r="H3" s="187">
        <v>6</v>
      </c>
      <c r="I3" s="187" t="s">
        <v>2581</v>
      </c>
      <c r="J3" s="187" t="s">
        <v>2605</v>
      </c>
      <c r="K3" s="187">
        <v>578</v>
      </c>
      <c r="L3" s="187" t="s">
        <v>2639</v>
      </c>
      <c r="M3" s="187" t="s">
        <v>1914</v>
      </c>
      <c r="N3" s="187" t="s">
        <v>1912</v>
      </c>
      <c r="O3" s="504" t="s">
        <v>1040</v>
      </c>
      <c r="P3" s="187" t="s">
        <v>1424</v>
      </c>
      <c r="Q3" s="187" t="s">
        <v>3184</v>
      </c>
      <c r="R3" s="9"/>
      <c r="S3" s="9"/>
      <c r="T3" s="9"/>
      <c r="U3" s="9"/>
      <c r="V3" s="9"/>
      <c r="W3" s="9"/>
      <c r="X3" s="9"/>
      <c r="Y3" s="9"/>
      <c r="Z3" s="9"/>
      <c r="AA3" s="9"/>
      <c r="AB3" s="9"/>
      <c r="AC3" s="9"/>
      <c r="AD3" s="9"/>
      <c r="AE3" s="9"/>
      <c r="AF3" s="9"/>
      <c r="AG3" s="9"/>
      <c r="AH3" s="9"/>
      <c r="AI3" s="9"/>
      <c r="AJ3" s="9"/>
      <c r="AK3" s="9"/>
      <c r="AL3" s="9"/>
      <c r="AM3" s="9"/>
      <c r="AN3" s="9"/>
      <c r="AO3" s="9"/>
      <c r="AP3" s="9"/>
      <c r="AQ3" s="9"/>
      <c r="AR3" s="9"/>
      <c r="AS3" s="9"/>
    </row>
    <row r="4" spans="1:45" s="2" customFormat="1" ht="30">
      <c r="A4" s="50"/>
      <c r="B4" s="46"/>
      <c r="C4" s="46"/>
      <c r="D4" s="46"/>
      <c r="E4" s="46"/>
      <c r="F4" s="46"/>
      <c r="G4" s="61"/>
      <c r="H4" s="61"/>
      <c r="I4" s="46"/>
      <c r="J4" s="46"/>
      <c r="K4" s="50">
        <v>578</v>
      </c>
      <c r="L4" s="50" t="s">
        <v>2640</v>
      </c>
      <c r="M4" s="50" t="s">
        <v>2732</v>
      </c>
      <c r="N4" s="50" t="s">
        <v>2787</v>
      </c>
      <c r="O4" s="55" t="s">
        <v>1263</v>
      </c>
      <c r="P4" s="46" t="s">
        <v>3429</v>
      </c>
      <c r="Q4" s="50" t="s">
        <v>3428</v>
      </c>
      <c r="R4" s="9"/>
      <c r="S4" s="9"/>
      <c r="T4" s="9"/>
      <c r="U4" s="9"/>
      <c r="V4" s="9"/>
      <c r="W4" s="9"/>
      <c r="X4" s="9"/>
      <c r="Y4" s="9"/>
      <c r="Z4" s="9"/>
      <c r="AA4" s="9"/>
      <c r="AB4" s="9"/>
      <c r="AC4" s="9"/>
      <c r="AD4" s="9"/>
      <c r="AE4" s="9"/>
      <c r="AF4" s="9"/>
      <c r="AG4" s="9"/>
      <c r="AH4" s="9"/>
      <c r="AI4" s="9"/>
      <c r="AJ4" s="9"/>
      <c r="AK4" s="9"/>
      <c r="AL4" s="9"/>
      <c r="AM4" s="9"/>
      <c r="AN4" s="9"/>
      <c r="AO4" s="9"/>
      <c r="AP4" s="9"/>
      <c r="AQ4" s="9"/>
      <c r="AR4" s="9"/>
      <c r="AS4" s="9"/>
    </row>
    <row r="5" spans="1:45" s="2" customFormat="1" ht="15">
      <c r="A5" s="50"/>
      <c r="B5" s="46"/>
      <c r="C5" s="46"/>
      <c r="D5" s="46"/>
      <c r="E5" s="46"/>
      <c r="F5" s="46"/>
      <c r="G5" s="61"/>
      <c r="H5" s="61"/>
      <c r="I5" s="46"/>
      <c r="J5" s="46"/>
      <c r="K5" s="50">
        <v>800</v>
      </c>
      <c r="L5" s="50" t="s">
        <v>2641</v>
      </c>
      <c r="M5" s="50" t="s">
        <v>2273</v>
      </c>
      <c r="N5" s="50" t="s">
        <v>2788</v>
      </c>
      <c r="O5" s="55" t="s">
        <v>1046</v>
      </c>
      <c r="P5" s="50" t="s">
        <v>3495</v>
      </c>
      <c r="Q5" s="50" t="s">
        <v>3496</v>
      </c>
      <c r="R5" s="9"/>
      <c r="S5" s="9"/>
      <c r="T5" s="9"/>
      <c r="U5" s="9"/>
      <c r="V5" s="9"/>
      <c r="W5" s="9"/>
      <c r="X5" s="9"/>
      <c r="Y5" s="9"/>
      <c r="Z5" s="9"/>
      <c r="AA5" s="9"/>
      <c r="AB5" s="9"/>
      <c r="AC5" s="9"/>
      <c r="AD5" s="9"/>
      <c r="AE5" s="9"/>
      <c r="AF5" s="9"/>
      <c r="AG5" s="9"/>
      <c r="AH5" s="9"/>
      <c r="AI5" s="9"/>
      <c r="AJ5" s="9"/>
      <c r="AK5" s="9"/>
      <c r="AL5" s="9"/>
      <c r="AM5" s="9"/>
      <c r="AN5" s="9"/>
      <c r="AO5" s="9"/>
      <c r="AP5" s="9"/>
      <c r="AQ5" s="9"/>
      <c r="AR5" s="9"/>
      <c r="AS5" s="9"/>
    </row>
    <row r="6" spans="1:45" s="2" customFormat="1" ht="15">
      <c r="A6" s="50"/>
      <c r="B6" s="46"/>
      <c r="C6" s="46"/>
      <c r="D6" s="46"/>
      <c r="E6" s="46"/>
      <c r="F6" s="46"/>
      <c r="G6" s="61"/>
      <c r="H6" s="61"/>
      <c r="I6" s="46"/>
      <c r="J6" s="46"/>
      <c r="K6" s="50">
        <v>578</v>
      </c>
      <c r="L6" s="50" t="s">
        <v>2642</v>
      </c>
      <c r="M6" s="50" t="s">
        <v>2280</v>
      </c>
      <c r="N6" s="50" t="s">
        <v>2789</v>
      </c>
      <c r="O6" s="55" t="s">
        <v>1046</v>
      </c>
      <c r="P6" s="50" t="s">
        <v>2982</v>
      </c>
      <c r="Q6" s="50" t="s">
        <v>3430</v>
      </c>
      <c r="R6" s="9"/>
      <c r="S6" s="9"/>
      <c r="T6" s="9"/>
      <c r="U6" s="9"/>
      <c r="V6" s="9"/>
      <c r="W6" s="9"/>
      <c r="X6" s="9"/>
      <c r="Y6" s="9"/>
      <c r="Z6" s="9"/>
      <c r="AA6" s="9"/>
      <c r="AB6" s="9"/>
      <c r="AC6" s="9"/>
      <c r="AD6" s="9"/>
      <c r="AE6" s="9"/>
      <c r="AF6" s="9"/>
      <c r="AG6" s="9"/>
      <c r="AH6" s="9"/>
      <c r="AI6" s="9"/>
      <c r="AJ6" s="9"/>
      <c r="AK6" s="9"/>
      <c r="AL6" s="9"/>
      <c r="AM6" s="9"/>
      <c r="AN6" s="9"/>
      <c r="AO6" s="9"/>
      <c r="AP6" s="9"/>
      <c r="AQ6" s="9"/>
      <c r="AR6" s="9"/>
      <c r="AS6" s="9"/>
    </row>
    <row r="7" spans="1:45" s="2" customFormat="1" ht="15">
      <c r="A7" s="50"/>
      <c r="B7" s="46"/>
      <c r="C7" s="46"/>
      <c r="D7" s="46"/>
      <c r="E7" s="46"/>
      <c r="F7" s="46"/>
      <c r="G7" s="61"/>
      <c r="H7" s="61"/>
      <c r="I7" s="46"/>
      <c r="J7" s="46"/>
      <c r="K7" s="50">
        <v>578</v>
      </c>
      <c r="L7" s="50" t="s">
        <v>2643</v>
      </c>
      <c r="M7" s="50" t="s">
        <v>2278</v>
      </c>
      <c r="N7" s="50" t="s">
        <v>2768</v>
      </c>
      <c r="O7" s="55" t="s">
        <v>1263</v>
      </c>
      <c r="P7" s="50" t="s">
        <v>3498</v>
      </c>
      <c r="Q7" s="50" t="s">
        <v>3497</v>
      </c>
      <c r="R7" s="9"/>
      <c r="S7" s="9"/>
      <c r="T7" s="9"/>
      <c r="U7" s="9"/>
      <c r="V7" s="9"/>
      <c r="W7" s="9"/>
      <c r="X7" s="9"/>
      <c r="Y7" s="9"/>
      <c r="Z7" s="9"/>
      <c r="AA7" s="9"/>
      <c r="AB7" s="9"/>
      <c r="AC7" s="9"/>
      <c r="AD7" s="9"/>
      <c r="AE7" s="9"/>
      <c r="AF7" s="9"/>
      <c r="AG7" s="9"/>
      <c r="AH7" s="9"/>
      <c r="AI7" s="9"/>
      <c r="AJ7" s="9"/>
      <c r="AK7" s="9"/>
      <c r="AL7" s="9"/>
      <c r="AM7" s="9"/>
      <c r="AN7" s="9"/>
      <c r="AO7" s="9"/>
      <c r="AP7" s="9"/>
      <c r="AQ7" s="9"/>
      <c r="AR7" s="9"/>
      <c r="AS7" s="9"/>
    </row>
    <row r="8" spans="1:45" s="2" customFormat="1" ht="15">
      <c r="A8" s="50"/>
      <c r="B8" s="46"/>
      <c r="C8" s="46"/>
      <c r="D8" s="46"/>
      <c r="E8" s="46"/>
      <c r="F8" s="46"/>
      <c r="G8" s="61"/>
      <c r="H8" s="61"/>
      <c r="I8" s="46"/>
      <c r="J8" s="46"/>
      <c r="K8" s="50">
        <v>578</v>
      </c>
      <c r="L8" s="50" t="s">
        <v>2644</v>
      </c>
      <c r="M8" s="50" t="s">
        <v>2733</v>
      </c>
      <c r="N8" s="50" t="s">
        <v>2790</v>
      </c>
      <c r="O8" s="55" t="s">
        <v>1043</v>
      </c>
      <c r="P8" s="50" t="s">
        <v>3425</v>
      </c>
      <c r="Q8" s="50" t="s">
        <v>3431</v>
      </c>
      <c r="R8" s="9"/>
      <c r="S8" s="9"/>
      <c r="T8" s="9"/>
      <c r="U8" s="9"/>
      <c r="V8" s="9"/>
      <c r="W8" s="9"/>
      <c r="X8" s="9"/>
      <c r="Y8" s="9"/>
      <c r="Z8" s="9"/>
      <c r="AA8" s="9"/>
      <c r="AB8" s="9"/>
      <c r="AC8" s="9"/>
      <c r="AD8" s="9"/>
      <c r="AE8" s="9"/>
      <c r="AF8" s="9"/>
      <c r="AG8" s="9"/>
      <c r="AH8" s="9"/>
      <c r="AI8" s="9"/>
      <c r="AJ8" s="9"/>
      <c r="AK8" s="9"/>
      <c r="AL8" s="9"/>
      <c r="AM8" s="9"/>
      <c r="AN8" s="9"/>
      <c r="AO8" s="9"/>
      <c r="AP8" s="9"/>
      <c r="AQ8" s="9"/>
      <c r="AR8" s="9"/>
      <c r="AS8" s="9"/>
    </row>
    <row r="9" spans="1:45" s="2" customFormat="1" ht="15">
      <c r="A9" s="245"/>
      <c r="B9" s="245"/>
      <c r="C9" s="245"/>
      <c r="D9" s="245"/>
      <c r="E9" s="245"/>
      <c r="F9" s="245"/>
      <c r="G9" s="268"/>
      <c r="H9" s="268"/>
      <c r="I9" s="245"/>
      <c r="J9" s="245"/>
      <c r="K9" s="245"/>
      <c r="L9" s="245"/>
      <c r="M9" s="245"/>
      <c r="N9" s="245"/>
      <c r="O9" s="721"/>
      <c r="P9" s="245"/>
      <c r="Q9" s="245"/>
      <c r="R9" s="9"/>
      <c r="S9" s="9"/>
      <c r="T9" s="9"/>
      <c r="U9" s="9"/>
      <c r="V9" s="9"/>
      <c r="W9" s="9"/>
      <c r="X9" s="9"/>
      <c r="Y9" s="9"/>
      <c r="Z9" s="9"/>
      <c r="AA9" s="9"/>
      <c r="AB9" s="9"/>
      <c r="AC9" s="9"/>
      <c r="AD9" s="9"/>
      <c r="AE9" s="9"/>
      <c r="AF9" s="9"/>
      <c r="AG9" s="9"/>
      <c r="AH9" s="9"/>
      <c r="AI9" s="9"/>
      <c r="AJ9" s="9"/>
      <c r="AK9" s="9"/>
      <c r="AL9" s="9"/>
      <c r="AM9" s="9"/>
      <c r="AN9" s="9"/>
      <c r="AO9" s="9"/>
      <c r="AP9" s="9"/>
      <c r="AQ9" s="9"/>
      <c r="AR9" s="9"/>
      <c r="AS9" s="9"/>
    </row>
    <row r="10" spans="1:45" s="2" customFormat="1" ht="48.75" customHeight="1">
      <c r="A10" s="50">
        <v>2</v>
      </c>
      <c r="B10" s="50" t="s">
        <v>74</v>
      </c>
      <c r="C10" s="50" t="s">
        <v>2302</v>
      </c>
      <c r="D10" s="50" t="s">
        <v>90</v>
      </c>
      <c r="E10" s="50" t="s">
        <v>2303</v>
      </c>
      <c r="F10" s="50" t="s">
        <v>2388</v>
      </c>
      <c r="G10" s="50">
        <v>6</v>
      </c>
      <c r="H10" s="50">
        <v>6</v>
      </c>
      <c r="I10" s="50" t="s">
        <v>2582</v>
      </c>
      <c r="J10" s="50" t="s">
        <v>2606</v>
      </c>
      <c r="K10" s="50">
        <v>731</v>
      </c>
      <c r="L10" s="50" t="s">
        <v>2639</v>
      </c>
      <c r="M10" s="50" t="s">
        <v>1914</v>
      </c>
      <c r="N10" s="50" t="s">
        <v>1912</v>
      </c>
      <c r="O10" s="55" t="s">
        <v>1040</v>
      </c>
      <c r="P10" s="50" t="s">
        <v>1424</v>
      </c>
      <c r="Q10" s="50" t="s">
        <v>3184</v>
      </c>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row>
    <row r="11" spans="1:45" s="2" customFormat="1" ht="15">
      <c r="A11" s="46"/>
      <c r="B11" s="46"/>
      <c r="C11" s="46"/>
      <c r="D11" s="46"/>
      <c r="E11" s="46"/>
      <c r="F11" s="46"/>
      <c r="G11" s="61"/>
      <c r="H11" s="61"/>
      <c r="I11" s="46"/>
      <c r="J11" s="46"/>
      <c r="K11" s="50">
        <v>557</v>
      </c>
      <c r="L11" s="50" t="s">
        <v>2645</v>
      </c>
      <c r="M11" s="50" t="s">
        <v>2734</v>
      </c>
      <c r="N11" s="50" t="s">
        <v>2295</v>
      </c>
      <c r="O11" s="55" t="s">
        <v>1103</v>
      </c>
      <c r="P11" s="50"/>
      <c r="Q11" s="50" t="s">
        <v>3466</v>
      </c>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row>
    <row r="12" spans="1:45" s="2" customFormat="1" ht="15">
      <c r="A12" s="46"/>
      <c r="B12" s="46"/>
      <c r="C12" s="46"/>
      <c r="D12" s="46"/>
      <c r="E12" s="46"/>
      <c r="F12" s="46"/>
      <c r="G12" s="61"/>
      <c r="H12" s="61"/>
      <c r="I12" s="46"/>
      <c r="J12" s="46"/>
      <c r="K12" s="50">
        <v>584</v>
      </c>
      <c r="L12" s="50" t="s">
        <v>2641</v>
      </c>
      <c r="M12" s="50" t="s">
        <v>2273</v>
      </c>
      <c r="N12" s="50" t="s">
        <v>2788</v>
      </c>
      <c r="O12" s="55" t="s">
        <v>1046</v>
      </c>
      <c r="P12" s="50" t="s">
        <v>3495</v>
      </c>
      <c r="Q12" s="50" t="s">
        <v>3496</v>
      </c>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row>
    <row r="13" spans="1:45" s="2" customFormat="1" ht="15">
      <c r="A13" s="46"/>
      <c r="B13" s="46"/>
      <c r="C13" s="46"/>
      <c r="D13" s="46"/>
      <c r="E13" s="46"/>
      <c r="F13" s="46"/>
      <c r="G13" s="61"/>
      <c r="H13" s="61"/>
      <c r="I13" s="46"/>
      <c r="J13" s="46"/>
      <c r="K13" s="50">
        <v>564</v>
      </c>
      <c r="L13" s="50" t="s">
        <v>2642</v>
      </c>
      <c r="M13" s="50" t="s">
        <v>2280</v>
      </c>
      <c r="N13" s="50" t="s">
        <v>2789</v>
      </c>
      <c r="O13" s="55" t="s">
        <v>1046</v>
      </c>
      <c r="P13" s="50" t="s">
        <v>3421</v>
      </c>
      <c r="Q13" s="50" t="s">
        <v>3430</v>
      </c>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row>
    <row r="14" spans="1:45" s="2" customFormat="1" ht="15">
      <c r="A14" s="46"/>
      <c r="B14" s="46"/>
      <c r="C14" s="46"/>
      <c r="D14" s="46"/>
      <c r="E14" s="46"/>
      <c r="F14" s="46"/>
      <c r="G14" s="61"/>
      <c r="H14" s="61"/>
      <c r="I14" s="46"/>
      <c r="J14" s="46"/>
      <c r="K14" s="50">
        <v>564</v>
      </c>
      <c r="L14" s="50" t="s">
        <v>2643</v>
      </c>
      <c r="M14" s="50" t="s">
        <v>2278</v>
      </c>
      <c r="N14" s="50" t="s">
        <v>2768</v>
      </c>
      <c r="O14" s="55" t="s">
        <v>1263</v>
      </c>
      <c r="P14" s="50" t="s">
        <v>3498</v>
      </c>
      <c r="Q14" s="50" t="s">
        <v>3497</v>
      </c>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row>
    <row r="15" spans="1:45" s="2" customFormat="1" ht="15">
      <c r="A15" s="46"/>
      <c r="B15" s="46"/>
      <c r="C15" s="46"/>
      <c r="D15" s="46"/>
      <c r="E15" s="46"/>
      <c r="F15" s="46"/>
      <c r="G15" s="61"/>
      <c r="H15" s="61"/>
      <c r="I15" s="46"/>
      <c r="J15" s="46"/>
      <c r="K15" s="50">
        <v>564</v>
      </c>
      <c r="L15" s="50" t="s">
        <v>2644</v>
      </c>
      <c r="M15" s="50" t="s">
        <v>2733</v>
      </c>
      <c r="N15" s="50" t="s">
        <v>2790</v>
      </c>
      <c r="O15" s="55" t="s">
        <v>1043</v>
      </c>
      <c r="P15" s="50" t="s">
        <v>3425</v>
      </c>
      <c r="Q15" s="50" t="s">
        <v>3435</v>
      </c>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row>
    <row r="16" spans="1:45" s="2" customFormat="1" ht="15">
      <c r="A16" s="245"/>
      <c r="B16" s="245"/>
      <c r="C16" s="245"/>
      <c r="D16" s="245"/>
      <c r="E16" s="245"/>
      <c r="F16" s="245"/>
      <c r="G16" s="268"/>
      <c r="H16" s="268"/>
      <c r="I16" s="245"/>
      <c r="J16" s="245"/>
      <c r="K16" s="245"/>
      <c r="L16" s="245"/>
      <c r="M16" s="245"/>
      <c r="N16" s="245"/>
      <c r="O16" s="721"/>
      <c r="P16" s="245"/>
      <c r="Q16" s="245"/>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row>
    <row r="17" spans="1:45" ht="15">
      <c r="A17" s="154">
        <v>3</v>
      </c>
      <c r="B17" s="154" t="s">
        <v>74</v>
      </c>
      <c r="C17" s="154" t="s">
        <v>5260</v>
      </c>
      <c r="D17" s="154" t="s">
        <v>5268</v>
      </c>
      <c r="E17" s="154" t="s">
        <v>5276</v>
      </c>
      <c r="F17" s="154" t="s">
        <v>5284</v>
      </c>
      <c r="G17" s="154">
        <v>5</v>
      </c>
      <c r="H17" s="154">
        <v>4</v>
      </c>
      <c r="I17" s="718" t="s">
        <v>5294</v>
      </c>
      <c r="J17" s="718" t="s">
        <v>5295</v>
      </c>
      <c r="K17" s="718">
        <v>793</v>
      </c>
      <c r="L17" s="154" t="s">
        <v>1956</v>
      </c>
      <c r="M17" s="154" t="s">
        <v>1955</v>
      </c>
      <c r="N17" s="154" t="s">
        <v>5360</v>
      </c>
      <c r="O17" s="484" t="s">
        <v>5361</v>
      </c>
      <c r="P17" s="50" t="s">
        <v>1424</v>
      </c>
      <c r="Q17" s="50" t="s">
        <v>3184</v>
      </c>
    </row>
    <row r="18" spans="1:45">
      <c r="A18" s="154"/>
      <c r="B18" s="154"/>
      <c r="C18" s="154"/>
      <c r="D18" s="154"/>
      <c r="E18" s="154"/>
      <c r="F18" s="154"/>
      <c r="G18" s="154"/>
      <c r="H18" s="154"/>
      <c r="I18" s="154"/>
      <c r="J18" s="154"/>
      <c r="K18" s="718">
        <v>793</v>
      </c>
      <c r="L18" s="154" t="s">
        <v>3811</v>
      </c>
      <c r="M18" s="154" t="s">
        <v>3812</v>
      </c>
      <c r="N18" s="154" t="s">
        <v>5362</v>
      </c>
      <c r="O18" s="484" t="s">
        <v>5363</v>
      </c>
      <c r="P18" s="154" t="s">
        <v>3846</v>
      </c>
      <c r="Q18" s="154" t="s">
        <v>5162</v>
      </c>
    </row>
    <row r="19" spans="1:45">
      <c r="A19" s="154"/>
      <c r="B19" s="154"/>
      <c r="C19" s="154"/>
      <c r="D19" s="154"/>
      <c r="E19" s="154"/>
      <c r="F19" s="154"/>
      <c r="G19" s="154"/>
      <c r="H19" s="154"/>
      <c r="I19" s="154"/>
      <c r="J19" s="154"/>
      <c r="K19" s="723">
        <v>793</v>
      </c>
      <c r="L19" s="724" t="s">
        <v>5306</v>
      </c>
      <c r="M19" s="724" t="s">
        <v>5332</v>
      </c>
      <c r="N19" s="724" t="s">
        <v>5364</v>
      </c>
      <c r="O19" s="725" t="s">
        <v>5365</v>
      </c>
      <c r="P19" s="724"/>
      <c r="Q19" s="724"/>
    </row>
    <row r="20" spans="1:45">
      <c r="A20" s="154"/>
      <c r="B20" s="154"/>
      <c r="C20" s="154"/>
      <c r="D20" s="154"/>
      <c r="E20" s="154"/>
      <c r="F20" s="154"/>
      <c r="G20" s="154"/>
      <c r="H20" s="154"/>
      <c r="I20" s="154"/>
      <c r="J20" s="154"/>
      <c r="K20" s="718">
        <v>793</v>
      </c>
      <c r="L20" s="154" t="s">
        <v>1984</v>
      </c>
      <c r="M20" s="154" t="s">
        <v>2765</v>
      </c>
      <c r="N20" s="154" t="s">
        <v>5366</v>
      </c>
      <c r="O20" s="484" t="s">
        <v>5367</v>
      </c>
      <c r="P20" s="154" t="s">
        <v>5405</v>
      </c>
      <c r="Q20" s="154" t="s">
        <v>3483</v>
      </c>
    </row>
    <row r="21" spans="1:45">
      <c r="A21" s="154"/>
      <c r="B21" s="154"/>
      <c r="C21" s="154"/>
      <c r="D21" s="154"/>
      <c r="E21" s="154"/>
      <c r="F21" s="154"/>
      <c r="G21" s="154"/>
      <c r="H21" s="154"/>
      <c r="I21" s="154"/>
      <c r="J21" s="154"/>
      <c r="K21" s="726">
        <v>793</v>
      </c>
      <c r="L21" s="727" t="s">
        <v>5307</v>
      </c>
      <c r="M21" s="727" t="s">
        <v>5333</v>
      </c>
      <c r="N21" s="727" t="s">
        <v>5368</v>
      </c>
      <c r="O21" s="728" t="s">
        <v>5369</v>
      </c>
      <c r="P21" s="727" t="s">
        <v>5406</v>
      </c>
      <c r="Q21" s="727" t="s">
        <v>5407</v>
      </c>
    </row>
    <row r="22" spans="1:45" s="720" customFormat="1">
      <c r="A22" s="719"/>
      <c r="B22" s="719"/>
      <c r="C22" s="719"/>
      <c r="D22" s="719"/>
      <c r="E22" s="719"/>
      <c r="F22" s="719"/>
      <c r="G22" s="719"/>
      <c r="H22" s="719"/>
      <c r="I22" s="719"/>
      <c r="J22" s="719"/>
      <c r="K22" s="719"/>
      <c r="L22" s="719"/>
      <c r="M22" s="719"/>
      <c r="N22" s="719"/>
      <c r="O22" s="722"/>
      <c r="P22" s="719"/>
      <c r="Q22" s="71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c r="A23" s="154">
        <v>4</v>
      </c>
      <c r="B23" s="154" t="s">
        <v>74</v>
      </c>
      <c r="C23" s="154" t="s">
        <v>5261</v>
      </c>
      <c r="D23" s="154" t="s">
        <v>5269</v>
      </c>
      <c r="E23" s="154" t="s">
        <v>5277</v>
      </c>
      <c r="F23" s="154" t="s">
        <v>5284</v>
      </c>
      <c r="G23" s="154">
        <v>3</v>
      </c>
      <c r="H23" s="154">
        <v>2</v>
      </c>
      <c r="I23" s="718" t="s">
        <v>5296</v>
      </c>
      <c r="J23" s="718" t="s">
        <v>5297</v>
      </c>
      <c r="K23" s="723">
        <v>623</v>
      </c>
      <c r="L23" s="723" t="s">
        <v>5308</v>
      </c>
      <c r="M23" s="723" t="s">
        <v>5334</v>
      </c>
      <c r="N23" s="723" t="s">
        <v>5370</v>
      </c>
      <c r="O23" s="723" t="s">
        <v>5371</v>
      </c>
      <c r="P23" s="723"/>
      <c r="Q23" s="723"/>
    </row>
    <row r="24" spans="1:45">
      <c r="A24" s="154"/>
      <c r="B24" s="154"/>
      <c r="C24" s="154"/>
      <c r="D24" s="154"/>
      <c r="E24" s="154"/>
      <c r="F24" s="154"/>
      <c r="G24" s="154"/>
      <c r="H24" s="154"/>
      <c r="I24" s="154"/>
      <c r="J24" s="154"/>
      <c r="K24" s="718">
        <v>654</v>
      </c>
      <c r="L24" s="154" t="s">
        <v>5309</v>
      </c>
      <c r="M24" s="154" t="s">
        <v>5335</v>
      </c>
      <c r="N24" s="154" t="s">
        <v>2166</v>
      </c>
      <c r="O24" s="484" t="s">
        <v>5372</v>
      </c>
      <c r="P24" s="154" t="s">
        <v>5409</v>
      </c>
      <c r="Q24" s="154" t="s">
        <v>5408</v>
      </c>
    </row>
    <row r="25" spans="1:45">
      <c r="A25" s="154"/>
      <c r="B25" s="154"/>
      <c r="C25" s="154"/>
      <c r="D25" s="154"/>
      <c r="E25" s="154"/>
      <c r="F25" s="154"/>
      <c r="G25" s="154"/>
      <c r="H25" s="154"/>
      <c r="I25" s="154"/>
      <c r="J25" s="154"/>
      <c r="K25" s="718">
        <v>623</v>
      </c>
      <c r="L25" s="154" t="s">
        <v>3811</v>
      </c>
      <c r="M25" s="154" t="s">
        <v>3812</v>
      </c>
      <c r="N25" s="154" t="s">
        <v>5362</v>
      </c>
      <c r="O25" s="484" t="s">
        <v>5363</v>
      </c>
      <c r="P25" s="154" t="s">
        <v>3846</v>
      </c>
      <c r="Q25" s="154" t="s">
        <v>5162</v>
      </c>
    </row>
    <row r="26" spans="1:45" s="720" customFormat="1">
      <c r="A26" s="719"/>
      <c r="B26" s="719"/>
      <c r="C26" s="719"/>
      <c r="D26" s="719"/>
      <c r="E26" s="719"/>
      <c r="F26" s="719"/>
      <c r="G26" s="719"/>
      <c r="H26" s="719"/>
      <c r="I26" s="719"/>
      <c r="J26" s="719"/>
      <c r="K26" s="719"/>
      <c r="L26" s="719"/>
      <c r="M26" s="719"/>
      <c r="N26" s="719"/>
      <c r="O26" s="722"/>
      <c r="P26" s="719"/>
      <c r="Q26" s="71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row>
    <row r="27" spans="1:45">
      <c r="A27" s="154">
        <v>5</v>
      </c>
      <c r="B27" s="154" t="s">
        <v>74</v>
      </c>
      <c r="C27" s="154" t="s">
        <v>5262</v>
      </c>
      <c r="D27" s="154" t="s">
        <v>5270</v>
      </c>
      <c r="E27" s="154" t="s">
        <v>5278</v>
      </c>
      <c r="F27" s="154" t="s">
        <v>5285</v>
      </c>
      <c r="G27" s="154">
        <v>10</v>
      </c>
      <c r="H27" s="154">
        <v>10</v>
      </c>
      <c r="I27" s="718" t="s">
        <v>5298</v>
      </c>
      <c r="J27" s="718" t="s">
        <v>4391</v>
      </c>
      <c r="K27" s="726">
        <v>617</v>
      </c>
      <c r="L27" s="727" t="s">
        <v>5310</v>
      </c>
      <c r="M27" s="727" t="s">
        <v>5336</v>
      </c>
      <c r="N27" s="154" t="s">
        <v>5373</v>
      </c>
      <c r="O27" s="484" t="s">
        <v>5365</v>
      </c>
      <c r="P27" s="727" t="s">
        <v>5410</v>
      </c>
      <c r="Q27" s="727" t="s">
        <v>5016</v>
      </c>
    </row>
    <row r="28" spans="1:45">
      <c r="A28" s="154"/>
      <c r="B28" s="154"/>
      <c r="C28" s="154"/>
      <c r="D28" s="154"/>
      <c r="E28" s="154"/>
      <c r="F28" s="154"/>
      <c r="G28" s="154"/>
      <c r="H28" s="154"/>
      <c r="I28" s="154"/>
      <c r="J28" s="154"/>
      <c r="K28" s="718">
        <v>617</v>
      </c>
      <c r="L28" s="154" t="s">
        <v>1900</v>
      </c>
      <c r="M28" s="154" t="s">
        <v>1901</v>
      </c>
      <c r="N28" s="154" t="s">
        <v>5374</v>
      </c>
      <c r="O28" s="484" t="s">
        <v>5375</v>
      </c>
      <c r="P28" s="154" t="s">
        <v>5411</v>
      </c>
      <c r="Q28" s="154" t="s">
        <v>3499</v>
      </c>
    </row>
    <row r="29" spans="1:45">
      <c r="A29" s="154"/>
      <c r="B29" s="154"/>
      <c r="C29" s="154"/>
      <c r="D29" s="154"/>
      <c r="E29" s="154"/>
      <c r="F29" s="154"/>
      <c r="G29" s="154"/>
      <c r="H29" s="154"/>
      <c r="I29" s="154"/>
      <c r="J29" s="154"/>
      <c r="K29" s="718">
        <v>617</v>
      </c>
      <c r="L29" s="154" t="s">
        <v>5311</v>
      </c>
      <c r="M29" s="154" t="s">
        <v>5337</v>
      </c>
      <c r="N29" s="154" t="s">
        <v>5376</v>
      </c>
      <c r="O29" s="484" t="s">
        <v>5377</v>
      </c>
      <c r="P29" s="154" t="s">
        <v>5413</v>
      </c>
      <c r="Q29" s="154" t="s">
        <v>5412</v>
      </c>
    </row>
    <row r="30" spans="1:45">
      <c r="A30" s="154"/>
      <c r="B30" s="154"/>
      <c r="C30" s="154"/>
      <c r="D30" s="154"/>
      <c r="E30" s="154"/>
      <c r="F30" s="154"/>
      <c r="G30" s="154"/>
      <c r="H30" s="154"/>
      <c r="I30" s="154"/>
      <c r="J30" s="154"/>
      <c r="K30" s="718">
        <v>617</v>
      </c>
      <c r="L30" s="154" t="s">
        <v>5312</v>
      </c>
      <c r="M30" s="154" t="s">
        <v>5338</v>
      </c>
      <c r="N30" s="154" t="s">
        <v>5378</v>
      </c>
      <c r="O30" s="484" t="s">
        <v>5379</v>
      </c>
      <c r="P30" s="154" t="s">
        <v>5338</v>
      </c>
      <c r="Q30" s="154" t="s">
        <v>5414</v>
      </c>
    </row>
    <row r="31" spans="1:45">
      <c r="A31" s="154"/>
      <c r="B31" s="154"/>
      <c r="C31" s="154"/>
      <c r="D31" s="154"/>
      <c r="E31" s="154"/>
      <c r="F31" s="154"/>
      <c r="G31" s="154"/>
      <c r="H31" s="154"/>
      <c r="I31" s="154"/>
      <c r="J31" s="154"/>
      <c r="K31" s="718">
        <v>617</v>
      </c>
      <c r="L31" s="154" t="s">
        <v>3901</v>
      </c>
      <c r="M31" s="154" t="s">
        <v>5339</v>
      </c>
      <c r="N31" s="154" t="s">
        <v>5380</v>
      </c>
      <c r="O31" s="484" t="s">
        <v>5381</v>
      </c>
      <c r="P31" s="154" t="s">
        <v>3025</v>
      </c>
      <c r="Q31" s="155" t="s">
        <v>5416</v>
      </c>
    </row>
    <row r="32" spans="1:45">
      <c r="A32" s="154"/>
      <c r="B32" s="154"/>
      <c r="C32" s="154"/>
      <c r="D32" s="154"/>
      <c r="E32" s="154"/>
      <c r="F32" s="154"/>
      <c r="G32" s="154"/>
      <c r="H32" s="154"/>
      <c r="I32" s="154"/>
      <c r="J32" s="154"/>
      <c r="K32" s="718">
        <v>617</v>
      </c>
      <c r="L32" s="154" t="s">
        <v>1853</v>
      </c>
      <c r="M32" s="154" t="s">
        <v>5313</v>
      </c>
      <c r="N32" s="154"/>
      <c r="O32" s="484"/>
      <c r="P32" s="154" t="s">
        <v>5419</v>
      </c>
      <c r="Q32" s="154" t="s">
        <v>5424</v>
      </c>
    </row>
    <row r="33" spans="1:45">
      <c r="A33" s="154"/>
      <c r="B33" s="154"/>
      <c r="C33" s="154"/>
      <c r="D33" s="154"/>
      <c r="E33" s="154"/>
      <c r="F33" s="154"/>
      <c r="G33" s="154"/>
      <c r="H33" s="154"/>
      <c r="I33" s="154"/>
      <c r="J33" s="154"/>
      <c r="K33" s="718">
        <v>617</v>
      </c>
      <c r="L33" s="154" t="s">
        <v>5314</v>
      </c>
      <c r="M33" s="154" t="s">
        <v>5340</v>
      </c>
      <c r="N33" s="154" t="s">
        <v>5382</v>
      </c>
      <c r="O33" s="484" t="s">
        <v>5361</v>
      </c>
      <c r="P33" s="154"/>
      <c r="Q33" s="154"/>
    </row>
    <row r="34" spans="1:45">
      <c r="A34" s="154"/>
      <c r="B34" s="154"/>
      <c r="C34" s="154"/>
      <c r="D34" s="154"/>
      <c r="E34" s="154"/>
      <c r="F34" s="154"/>
      <c r="G34" s="154"/>
      <c r="H34" s="154"/>
      <c r="I34" s="154"/>
      <c r="J34" s="154"/>
      <c r="K34" s="726">
        <v>617</v>
      </c>
      <c r="L34" s="727" t="s">
        <v>4103</v>
      </c>
      <c r="M34" s="727" t="s">
        <v>4129</v>
      </c>
      <c r="N34" s="154" t="s">
        <v>5383</v>
      </c>
      <c r="O34" s="484" t="s">
        <v>5361</v>
      </c>
      <c r="P34" s="727" t="s">
        <v>5425</v>
      </c>
      <c r="Q34" s="727" t="s">
        <v>5426</v>
      </c>
    </row>
    <row r="35" spans="1:45">
      <c r="A35" s="154"/>
      <c r="B35" s="154"/>
      <c r="C35" s="154"/>
      <c r="D35" s="154"/>
      <c r="E35" s="154"/>
      <c r="F35" s="154"/>
      <c r="G35" s="154"/>
      <c r="H35" s="154"/>
      <c r="I35" s="154"/>
      <c r="J35" s="154"/>
      <c r="K35" s="726">
        <v>637</v>
      </c>
      <c r="L35" s="727" t="s">
        <v>5315</v>
      </c>
      <c r="M35" s="727" t="s">
        <v>5341</v>
      </c>
      <c r="N35" s="154" t="s">
        <v>5384</v>
      </c>
      <c r="O35" s="484" t="s">
        <v>5385</v>
      </c>
      <c r="P35" s="727" t="s">
        <v>5427</v>
      </c>
      <c r="Q35" s="727" t="s">
        <v>5428</v>
      </c>
    </row>
    <row r="36" spans="1:45">
      <c r="A36" s="154"/>
      <c r="B36" s="154"/>
      <c r="C36" s="154"/>
      <c r="D36" s="154"/>
      <c r="E36" s="154"/>
      <c r="F36" s="154"/>
      <c r="G36" s="154"/>
      <c r="H36" s="154"/>
      <c r="I36" s="154"/>
      <c r="J36" s="154"/>
      <c r="K36" s="718">
        <v>617</v>
      </c>
      <c r="L36" s="154" t="s">
        <v>5316</v>
      </c>
      <c r="M36" s="154" t="s">
        <v>5342</v>
      </c>
      <c r="N36" s="154" t="s">
        <v>5386</v>
      </c>
      <c r="O36" s="484" t="s">
        <v>5387</v>
      </c>
      <c r="P36" s="154"/>
      <c r="Q36" s="154"/>
    </row>
    <row r="37" spans="1:45" s="720" customFormat="1">
      <c r="A37" s="719"/>
      <c r="B37" s="719"/>
      <c r="C37" s="719"/>
      <c r="D37" s="719"/>
      <c r="E37" s="719"/>
      <c r="F37" s="719"/>
      <c r="G37" s="719"/>
      <c r="H37" s="719"/>
      <c r="I37" s="719"/>
      <c r="J37" s="719"/>
      <c r="K37" s="719"/>
      <c r="L37" s="719"/>
      <c r="M37" s="719"/>
      <c r="N37" s="719"/>
      <c r="O37" s="722"/>
      <c r="P37" s="719"/>
      <c r="Q37" s="71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row>
    <row r="38" spans="1:45">
      <c r="A38" s="154">
        <v>6</v>
      </c>
      <c r="B38" s="154" t="s">
        <v>74</v>
      </c>
      <c r="C38" s="154" t="s">
        <v>5263</v>
      </c>
      <c r="D38" s="154" t="s">
        <v>5271</v>
      </c>
      <c r="E38" s="154" t="s">
        <v>5279</v>
      </c>
      <c r="F38" s="154" t="s">
        <v>5285</v>
      </c>
      <c r="G38" s="154">
        <v>12</v>
      </c>
      <c r="H38" s="154">
        <v>10</v>
      </c>
      <c r="I38" s="718" t="s">
        <v>5415</v>
      </c>
      <c r="J38" s="718" t="s">
        <v>5300</v>
      </c>
      <c r="K38" s="726">
        <v>616</v>
      </c>
      <c r="L38" s="727" t="s">
        <v>5310</v>
      </c>
      <c r="M38" s="727" t="s">
        <v>5336</v>
      </c>
      <c r="N38" s="729" t="s">
        <v>5373</v>
      </c>
      <c r="O38" s="728" t="s">
        <v>5365</v>
      </c>
      <c r="P38" s="726" t="s">
        <v>5410</v>
      </c>
      <c r="Q38" s="727" t="s">
        <v>5016</v>
      </c>
    </row>
    <row r="39" spans="1:45">
      <c r="A39" s="154"/>
      <c r="B39" s="154"/>
      <c r="C39" s="154"/>
      <c r="D39" s="154"/>
      <c r="E39" s="154"/>
      <c r="F39" s="154"/>
      <c r="G39" s="154"/>
      <c r="H39" s="154"/>
      <c r="I39" s="154"/>
      <c r="J39" s="154"/>
      <c r="K39" s="718">
        <v>616</v>
      </c>
      <c r="L39" s="154" t="s">
        <v>1900</v>
      </c>
      <c r="M39" s="154" t="s">
        <v>1901</v>
      </c>
      <c r="N39" s="154" t="s">
        <v>5374</v>
      </c>
      <c r="O39" s="484" t="s">
        <v>5375</v>
      </c>
      <c r="P39" s="154" t="s">
        <v>5411</v>
      </c>
      <c r="Q39" s="154" t="s">
        <v>3499</v>
      </c>
    </row>
    <row r="40" spans="1:45">
      <c r="A40" s="154"/>
      <c r="B40" s="154"/>
      <c r="C40" s="154"/>
      <c r="D40" s="154"/>
      <c r="E40" s="154"/>
      <c r="F40" s="154"/>
      <c r="G40" s="154"/>
      <c r="H40" s="154"/>
      <c r="I40" s="154"/>
      <c r="J40" s="154"/>
      <c r="K40" s="718">
        <v>616</v>
      </c>
      <c r="L40" s="154" t="s">
        <v>5311</v>
      </c>
      <c r="M40" s="154" t="s">
        <v>5337</v>
      </c>
      <c r="N40" s="154" t="s">
        <v>5376</v>
      </c>
      <c r="O40" s="484" t="s">
        <v>5377</v>
      </c>
      <c r="P40" s="154" t="s">
        <v>5413</v>
      </c>
      <c r="Q40" s="154" t="s">
        <v>5412</v>
      </c>
    </row>
    <row r="41" spans="1:45">
      <c r="A41" s="154"/>
      <c r="B41" s="154"/>
      <c r="C41" s="154"/>
      <c r="D41" s="154"/>
      <c r="E41" s="154"/>
      <c r="F41" s="154"/>
      <c r="G41" s="154"/>
      <c r="H41" s="154"/>
      <c r="I41" s="154"/>
      <c r="J41" s="154"/>
      <c r="K41" s="718">
        <v>616</v>
      </c>
      <c r="L41" s="154" t="s">
        <v>5312</v>
      </c>
      <c r="M41" s="154" t="s">
        <v>5338</v>
      </c>
      <c r="N41" s="154" t="s">
        <v>5378</v>
      </c>
      <c r="O41" s="484" t="s">
        <v>5379</v>
      </c>
      <c r="P41" s="154" t="s">
        <v>5338</v>
      </c>
      <c r="Q41" s="154" t="s">
        <v>5414</v>
      </c>
    </row>
    <row r="42" spans="1:45">
      <c r="A42" s="154"/>
      <c r="B42" s="154"/>
      <c r="C42" s="154"/>
      <c r="D42" s="154"/>
      <c r="E42" s="154"/>
      <c r="F42" s="154"/>
      <c r="G42" s="154"/>
      <c r="H42" s="154"/>
      <c r="I42" s="154"/>
      <c r="J42" s="154"/>
      <c r="K42" s="718">
        <v>616</v>
      </c>
      <c r="L42" s="154" t="s">
        <v>5318</v>
      </c>
      <c r="M42" s="154" t="s">
        <v>5344</v>
      </c>
      <c r="N42" s="154" t="s">
        <v>5389</v>
      </c>
      <c r="O42" s="484" t="s">
        <v>5365</v>
      </c>
      <c r="P42" s="154" t="s">
        <v>5418</v>
      </c>
      <c r="Q42" s="154" t="s">
        <v>5417</v>
      </c>
    </row>
    <row r="43" spans="1:45">
      <c r="A43" s="154"/>
      <c r="B43" s="154"/>
      <c r="C43" s="154"/>
      <c r="D43" s="154"/>
      <c r="E43" s="154"/>
      <c r="F43" s="154"/>
      <c r="G43" s="154"/>
      <c r="H43" s="154"/>
      <c r="I43" s="154"/>
      <c r="J43" s="154"/>
      <c r="K43" s="718">
        <v>616</v>
      </c>
      <c r="L43" s="154" t="s">
        <v>2129</v>
      </c>
      <c r="M43" s="154" t="s">
        <v>5345</v>
      </c>
      <c r="N43" s="154" t="s">
        <v>5390</v>
      </c>
      <c r="O43" s="484" t="s">
        <v>5379</v>
      </c>
      <c r="P43" s="154" t="s">
        <v>3522</v>
      </c>
      <c r="Q43" s="154" t="s">
        <v>5421</v>
      </c>
    </row>
    <row r="44" spans="1:45">
      <c r="A44" s="154"/>
      <c r="B44" s="154"/>
      <c r="C44" s="154"/>
      <c r="D44" s="154"/>
      <c r="E44" s="154"/>
      <c r="F44" s="154"/>
      <c r="G44" s="154"/>
      <c r="H44" s="154"/>
      <c r="I44" s="154"/>
      <c r="J44" s="154"/>
      <c r="K44" s="718">
        <v>616</v>
      </c>
      <c r="L44" s="154" t="s">
        <v>3901</v>
      </c>
      <c r="M44" s="154" t="s">
        <v>5339</v>
      </c>
      <c r="N44" s="154" t="s">
        <v>5380</v>
      </c>
      <c r="O44" s="484" t="s">
        <v>5381</v>
      </c>
      <c r="P44" s="154" t="s">
        <v>3025</v>
      </c>
      <c r="Q44" s="155" t="s">
        <v>5416</v>
      </c>
    </row>
    <row r="45" spans="1:45">
      <c r="A45" s="154"/>
      <c r="B45" s="154"/>
      <c r="C45" s="154"/>
      <c r="D45" s="154"/>
      <c r="E45" s="154"/>
      <c r="F45" s="154"/>
      <c r="G45" s="154"/>
      <c r="H45" s="154"/>
      <c r="I45" s="154"/>
      <c r="J45" s="154"/>
      <c r="K45" s="718">
        <v>616</v>
      </c>
      <c r="L45" s="154" t="s">
        <v>1853</v>
      </c>
      <c r="M45" s="154" t="s">
        <v>5313</v>
      </c>
      <c r="N45" s="154"/>
      <c r="O45" s="484"/>
      <c r="P45" s="154" t="s">
        <v>5419</v>
      </c>
      <c r="Q45" s="154" t="s">
        <v>5424</v>
      </c>
    </row>
    <row r="46" spans="1:45">
      <c r="A46" s="154"/>
      <c r="B46" s="154"/>
      <c r="C46" s="154"/>
      <c r="D46" s="154"/>
      <c r="E46" s="154"/>
      <c r="F46" s="154"/>
      <c r="G46" s="154"/>
      <c r="H46" s="154"/>
      <c r="I46" s="154"/>
      <c r="J46" s="154"/>
      <c r="K46" s="723">
        <v>616</v>
      </c>
      <c r="L46" s="724" t="s">
        <v>5314</v>
      </c>
      <c r="M46" s="724" t="s">
        <v>5340</v>
      </c>
      <c r="N46" s="724" t="s">
        <v>5382</v>
      </c>
      <c r="O46" s="725" t="s">
        <v>5361</v>
      </c>
      <c r="P46" s="724"/>
      <c r="Q46" s="724"/>
    </row>
    <row r="47" spans="1:45">
      <c r="A47" s="154"/>
      <c r="B47" s="154"/>
      <c r="C47" s="154"/>
      <c r="D47" s="154"/>
      <c r="E47" s="154"/>
      <c r="F47" s="154"/>
      <c r="G47" s="154"/>
      <c r="H47" s="154"/>
      <c r="I47" s="154"/>
      <c r="J47" s="154"/>
      <c r="K47" s="726">
        <v>616</v>
      </c>
      <c r="L47" s="727" t="s">
        <v>4103</v>
      </c>
      <c r="M47" s="727" t="s">
        <v>4129</v>
      </c>
      <c r="N47" s="728" t="s">
        <v>5383</v>
      </c>
      <c r="O47" s="728" t="s">
        <v>5361</v>
      </c>
      <c r="P47" s="726" t="s">
        <v>5425</v>
      </c>
      <c r="Q47" s="727" t="s">
        <v>5426</v>
      </c>
    </row>
    <row r="48" spans="1:45">
      <c r="A48" s="154"/>
      <c r="B48" s="154"/>
      <c r="C48" s="154"/>
      <c r="D48" s="154"/>
      <c r="E48" s="154"/>
      <c r="F48" s="154"/>
      <c r="G48" s="154"/>
      <c r="H48" s="154"/>
      <c r="I48" s="154"/>
      <c r="J48" s="154"/>
      <c r="K48" s="726">
        <v>632</v>
      </c>
      <c r="L48" s="727" t="s">
        <v>5315</v>
      </c>
      <c r="M48" s="727" t="s">
        <v>5341</v>
      </c>
      <c r="N48" s="154" t="s">
        <v>5384</v>
      </c>
      <c r="O48" s="484" t="s">
        <v>5385</v>
      </c>
      <c r="P48" s="727" t="s">
        <v>5427</v>
      </c>
      <c r="Q48" s="727" t="s">
        <v>5428</v>
      </c>
    </row>
    <row r="49" spans="1:45">
      <c r="A49" s="154"/>
      <c r="B49" s="154"/>
      <c r="C49" s="154"/>
      <c r="D49" s="154"/>
      <c r="E49" s="154"/>
      <c r="F49" s="154"/>
      <c r="G49" s="154"/>
      <c r="H49" s="154"/>
      <c r="I49" s="154"/>
      <c r="J49" s="154"/>
      <c r="K49" s="723">
        <v>616</v>
      </c>
      <c r="L49" s="723" t="s">
        <v>5316</v>
      </c>
      <c r="M49" s="723" t="s">
        <v>5342</v>
      </c>
      <c r="N49" s="723" t="s">
        <v>5386</v>
      </c>
      <c r="O49" s="723" t="s">
        <v>5387</v>
      </c>
      <c r="P49" s="723"/>
      <c r="Q49" s="723"/>
    </row>
    <row r="50" spans="1:45" s="720" customFormat="1">
      <c r="A50" s="719"/>
      <c r="B50" s="719"/>
      <c r="C50" s="719"/>
      <c r="D50" s="719"/>
      <c r="E50" s="719"/>
      <c r="F50" s="719"/>
      <c r="G50" s="719"/>
      <c r="H50" s="719"/>
      <c r="I50" s="719"/>
      <c r="J50" s="719"/>
      <c r="K50" s="719"/>
      <c r="L50" s="719"/>
      <c r="M50" s="719"/>
      <c r="N50" s="719"/>
      <c r="O50" s="722"/>
      <c r="P50" s="719"/>
      <c r="Q50" s="71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row>
    <row r="51" spans="1:45">
      <c r="A51" s="154">
        <v>7</v>
      </c>
      <c r="B51" s="154" t="s">
        <v>74</v>
      </c>
      <c r="C51" s="154" t="s">
        <v>5264</v>
      </c>
      <c r="D51" s="154" t="s">
        <v>5272</v>
      </c>
      <c r="E51" s="154" t="s">
        <v>5280</v>
      </c>
      <c r="F51" s="154" t="s">
        <v>5286</v>
      </c>
      <c r="G51" s="154">
        <v>2</v>
      </c>
      <c r="H51" s="154">
        <v>2</v>
      </c>
      <c r="I51" s="718" t="s">
        <v>5430</v>
      </c>
      <c r="J51" s="718" t="s">
        <v>2628</v>
      </c>
      <c r="K51" s="718">
        <v>794</v>
      </c>
      <c r="L51" s="154" t="s">
        <v>5319</v>
      </c>
      <c r="M51" s="154" t="s">
        <v>5346</v>
      </c>
      <c r="N51" s="154" t="s">
        <v>2159</v>
      </c>
      <c r="O51" s="484" t="s">
        <v>5361</v>
      </c>
      <c r="P51" s="154" t="s">
        <v>5346</v>
      </c>
      <c r="Q51" s="154" t="s">
        <v>5429</v>
      </c>
    </row>
    <row r="52" spans="1:45">
      <c r="A52" s="154"/>
      <c r="B52" s="154"/>
      <c r="C52" s="154"/>
      <c r="D52" s="154"/>
      <c r="E52" s="154"/>
      <c r="F52" s="154"/>
      <c r="G52" s="154"/>
      <c r="H52" s="154"/>
      <c r="I52" s="154"/>
      <c r="J52" s="154"/>
      <c r="K52" s="718">
        <v>619</v>
      </c>
      <c r="L52" s="154" t="s">
        <v>5194</v>
      </c>
      <c r="M52" s="154" t="s">
        <v>5181</v>
      </c>
      <c r="N52" s="154" t="s">
        <v>5391</v>
      </c>
      <c r="O52" s="484" t="s">
        <v>5377</v>
      </c>
      <c r="P52" s="154" t="s">
        <v>5181</v>
      </c>
      <c r="Q52" s="154" t="s">
        <v>5180</v>
      </c>
    </row>
    <row r="53" spans="1:45" s="720" customFormat="1">
      <c r="A53" s="719"/>
      <c r="B53" s="719"/>
      <c r="C53" s="719"/>
      <c r="D53" s="719"/>
      <c r="E53" s="719"/>
      <c r="F53" s="719"/>
      <c r="G53" s="719"/>
      <c r="H53" s="719"/>
      <c r="I53" s="719"/>
      <c r="J53" s="719"/>
      <c r="K53" s="719"/>
      <c r="L53" s="719"/>
      <c r="M53" s="719"/>
      <c r="N53" s="719"/>
      <c r="O53" s="722"/>
      <c r="P53" s="719"/>
      <c r="Q53" s="71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row>
    <row r="54" spans="1:45">
      <c r="A54" s="154">
        <v>8</v>
      </c>
      <c r="B54" s="154" t="s">
        <v>74</v>
      </c>
      <c r="C54" s="154" t="s">
        <v>5265</v>
      </c>
      <c r="D54" s="154" t="s">
        <v>5273</v>
      </c>
      <c r="E54" s="154" t="s">
        <v>5281</v>
      </c>
      <c r="F54" s="154" t="s">
        <v>5286</v>
      </c>
      <c r="G54" s="154">
        <v>9</v>
      </c>
      <c r="H54" s="154">
        <v>8</v>
      </c>
      <c r="I54" s="718" t="s">
        <v>5301</v>
      </c>
      <c r="J54" s="718" t="s">
        <v>5302</v>
      </c>
      <c r="K54" s="718">
        <v>785</v>
      </c>
      <c r="L54" s="154" t="s">
        <v>5322</v>
      </c>
      <c r="M54" s="154" t="s">
        <v>5349</v>
      </c>
      <c r="N54" s="154" t="s">
        <v>5394</v>
      </c>
      <c r="O54" s="484" t="s">
        <v>5395</v>
      </c>
      <c r="P54" s="154" t="s">
        <v>5349</v>
      </c>
      <c r="Q54" s="154" t="s">
        <v>5431</v>
      </c>
    </row>
    <row r="55" spans="1:45">
      <c r="A55" s="154"/>
      <c r="B55" s="154"/>
      <c r="C55" s="154"/>
      <c r="D55" s="154"/>
      <c r="E55" s="154"/>
      <c r="F55" s="154"/>
      <c r="G55" s="154"/>
      <c r="H55" s="154"/>
      <c r="I55" s="154"/>
      <c r="J55" s="154"/>
      <c r="K55" s="154">
        <v>619</v>
      </c>
      <c r="L55" s="154" t="s">
        <v>5323</v>
      </c>
      <c r="M55" s="154" t="s">
        <v>5350</v>
      </c>
      <c r="N55" s="154" t="s">
        <v>5396</v>
      </c>
      <c r="O55" s="154" t="s">
        <v>5361</v>
      </c>
      <c r="P55" s="154" t="s">
        <v>1046</v>
      </c>
      <c r="Q55" s="154" t="s">
        <v>5432</v>
      </c>
    </row>
    <row r="56" spans="1:45" ht="25.5">
      <c r="A56" s="154"/>
      <c r="B56" s="154"/>
      <c r="C56" s="154"/>
      <c r="D56" s="154"/>
      <c r="E56" s="154"/>
      <c r="F56" s="154"/>
      <c r="G56" s="154"/>
      <c r="H56" s="154"/>
      <c r="I56" s="154"/>
      <c r="J56" s="154"/>
      <c r="K56" s="718">
        <v>619</v>
      </c>
      <c r="L56" s="154" t="s">
        <v>5324</v>
      </c>
      <c r="M56" s="154" t="s">
        <v>5351</v>
      </c>
      <c r="N56" s="154" t="s">
        <v>5397</v>
      </c>
      <c r="O56" s="484" t="s">
        <v>5365</v>
      </c>
      <c r="P56" s="154" t="s">
        <v>5422</v>
      </c>
      <c r="Q56" s="155" t="s">
        <v>5434</v>
      </c>
    </row>
    <row r="57" spans="1:45">
      <c r="A57" s="154"/>
      <c r="B57" s="154"/>
      <c r="C57" s="154"/>
      <c r="D57" s="154"/>
      <c r="E57" s="154"/>
      <c r="F57" s="154"/>
      <c r="G57" s="154"/>
      <c r="H57" s="154"/>
      <c r="I57" s="154"/>
      <c r="J57" s="154"/>
      <c r="K57" s="718">
        <v>619</v>
      </c>
      <c r="L57" s="154" t="s">
        <v>5437</v>
      </c>
      <c r="M57" s="484" t="s">
        <v>5436</v>
      </c>
      <c r="N57" s="154" t="s">
        <v>5389</v>
      </c>
      <c r="O57" s="484" t="s">
        <v>5398</v>
      </c>
      <c r="P57" s="154" t="s">
        <v>5436</v>
      </c>
      <c r="Q57" s="154" t="s">
        <v>5435</v>
      </c>
    </row>
    <row r="58" spans="1:45">
      <c r="A58" s="154"/>
      <c r="B58" s="154"/>
      <c r="C58" s="154"/>
      <c r="D58" s="154"/>
      <c r="E58" s="154"/>
      <c r="F58" s="154"/>
      <c r="G58" s="154"/>
      <c r="H58" s="154"/>
      <c r="I58" s="154"/>
      <c r="J58" s="154"/>
      <c r="K58" s="718">
        <v>619</v>
      </c>
      <c r="L58" s="154" t="s">
        <v>5326</v>
      </c>
      <c r="M58" s="154" t="s">
        <v>5353</v>
      </c>
      <c r="N58" s="154" t="s">
        <v>4844</v>
      </c>
      <c r="O58" s="484" t="s">
        <v>5361</v>
      </c>
      <c r="P58" s="154" t="s">
        <v>5353</v>
      </c>
      <c r="Q58" s="154" t="s">
        <v>5438</v>
      </c>
    </row>
    <row r="59" spans="1:45" ht="25.5">
      <c r="A59" s="154"/>
      <c r="B59" s="154"/>
      <c r="C59" s="154"/>
      <c r="D59" s="154"/>
      <c r="E59" s="154"/>
      <c r="F59" s="154"/>
      <c r="G59" s="154"/>
      <c r="H59" s="154"/>
      <c r="I59" s="154"/>
      <c r="J59" s="154"/>
      <c r="K59" s="718">
        <v>619</v>
      </c>
      <c r="L59" s="154" t="s">
        <v>5327</v>
      </c>
      <c r="M59" s="154" t="s">
        <v>5354</v>
      </c>
      <c r="N59" s="154" t="s">
        <v>5399</v>
      </c>
      <c r="O59" s="484" t="s">
        <v>5372</v>
      </c>
      <c r="P59" s="154" t="s">
        <v>5354</v>
      </c>
      <c r="Q59" s="155" t="s">
        <v>5439</v>
      </c>
    </row>
    <row r="60" spans="1:45">
      <c r="A60" s="154"/>
      <c r="B60" s="154"/>
      <c r="C60" s="154"/>
      <c r="D60" s="154"/>
      <c r="E60" s="154"/>
      <c r="F60" s="154"/>
      <c r="G60" s="154"/>
      <c r="H60" s="154"/>
      <c r="I60" s="154"/>
      <c r="J60" s="154"/>
      <c r="K60" s="718">
        <v>619</v>
      </c>
      <c r="L60" s="154" t="s">
        <v>5328</v>
      </c>
      <c r="M60" s="154" t="s">
        <v>5355</v>
      </c>
      <c r="N60" s="154" t="s">
        <v>5400</v>
      </c>
      <c r="O60" s="484" t="s">
        <v>5365</v>
      </c>
      <c r="P60" s="154" t="s">
        <v>5423</v>
      </c>
      <c r="Q60" s="154" t="s">
        <v>5440</v>
      </c>
    </row>
    <row r="61" spans="1:45">
      <c r="A61" s="154"/>
      <c r="B61" s="154"/>
      <c r="C61" s="154"/>
      <c r="D61" s="154"/>
      <c r="E61" s="154"/>
      <c r="F61" s="154"/>
      <c r="G61" s="154"/>
      <c r="H61" s="154"/>
      <c r="I61" s="154"/>
      <c r="J61" s="154"/>
      <c r="K61" s="718">
        <v>619</v>
      </c>
      <c r="L61" s="154" t="s">
        <v>5312</v>
      </c>
      <c r="M61" s="154" t="s">
        <v>5338</v>
      </c>
      <c r="N61" s="154" t="s">
        <v>5378</v>
      </c>
      <c r="O61" s="484" t="s">
        <v>5379</v>
      </c>
      <c r="P61" s="154" t="s">
        <v>5338</v>
      </c>
      <c r="Q61" s="154" t="s">
        <v>5414</v>
      </c>
    </row>
    <row r="62" spans="1:45">
      <c r="A62" s="154"/>
      <c r="B62" s="154"/>
      <c r="C62" s="154"/>
      <c r="D62" s="154"/>
      <c r="E62" s="154"/>
      <c r="F62" s="154"/>
      <c r="G62" s="154"/>
      <c r="H62" s="154"/>
      <c r="I62" s="154"/>
      <c r="J62" s="154"/>
      <c r="K62" s="723">
        <v>627</v>
      </c>
      <c r="L62" s="723" t="s">
        <v>5329</v>
      </c>
      <c r="M62" s="723" t="s">
        <v>5356</v>
      </c>
      <c r="N62" s="723" t="s">
        <v>4983</v>
      </c>
      <c r="O62" s="723" t="s">
        <v>5379</v>
      </c>
      <c r="P62" s="723"/>
      <c r="Q62" s="723"/>
    </row>
    <row r="63" spans="1:45" s="720" customFormat="1">
      <c r="A63" s="719"/>
      <c r="B63" s="719"/>
      <c r="C63" s="719"/>
      <c r="D63" s="719"/>
      <c r="E63" s="719"/>
      <c r="F63" s="719"/>
      <c r="G63" s="719"/>
      <c r="H63" s="719"/>
      <c r="I63" s="719"/>
      <c r="J63" s="719"/>
      <c r="K63" s="719"/>
      <c r="L63" s="719"/>
      <c r="M63" s="719"/>
      <c r="N63" s="719"/>
      <c r="O63" s="722"/>
      <c r="P63" s="719"/>
      <c r="Q63" s="71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row>
    <row r="64" spans="1:45">
      <c r="A64" s="154">
        <v>9</v>
      </c>
      <c r="B64" s="154" t="s">
        <v>74</v>
      </c>
      <c r="C64" s="154" t="s">
        <v>5266</v>
      </c>
      <c r="D64" s="154" t="s">
        <v>5274</v>
      </c>
      <c r="E64" s="154" t="s">
        <v>5282</v>
      </c>
      <c r="F64" s="154" t="s">
        <v>5286</v>
      </c>
      <c r="G64" s="154">
        <v>4</v>
      </c>
      <c r="H64" s="154">
        <v>3</v>
      </c>
      <c r="I64" s="718" t="s">
        <v>5303</v>
      </c>
      <c r="J64" s="718" t="s">
        <v>3644</v>
      </c>
      <c r="K64" s="718">
        <v>626</v>
      </c>
      <c r="L64" s="154" t="s">
        <v>5330</v>
      </c>
      <c r="M64" s="154" t="s">
        <v>5357</v>
      </c>
      <c r="N64" s="154" t="s">
        <v>5401</v>
      </c>
      <c r="O64" s="484" t="s">
        <v>5385</v>
      </c>
      <c r="P64" s="154" t="s">
        <v>5420</v>
      </c>
      <c r="Q64" s="154" t="s">
        <v>5441</v>
      </c>
    </row>
    <row r="65" spans="1:45">
      <c r="A65" s="154"/>
      <c r="B65" s="154"/>
      <c r="C65" s="154"/>
      <c r="D65" s="154"/>
      <c r="E65" s="154"/>
      <c r="F65" s="154"/>
      <c r="G65" s="154"/>
      <c r="H65" s="154"/>
      <c r="I65" s="154"/>
      <c r="J65" s="154"/>
      <c r="K65" s="723">
        <v>793</v>
      </c>
      <c r="L65" s="723" t="s">
        <v>1893</v>
      </c>
      <c r="M65" s="723" t="s">
        <v>2285</v>
      </c>
      <c r="N65" s="723" t="s">
        <v>5402</v>
      </c>
      <c r="O65" s="723" t="s">
        <v>5363</v>
      </c>
      <c r="P65" s="723"/>
      <c r="Q65" s="723"/>
    </row>
    <row r="66" spans="1:45">
      <c r="A66" s="154"/>
      <c r="B66" s="154"/>
      <c r="C66" s="154"/>
      <c r="D66" s="154"/>
      <c r="E66" s="154"/>
      <c r="F66" s="154"/>
      <c r="G66" s="154"/>
      <c r="H66" s="154"/>
      <c r="I66" s="154"/>
      <c r="J66" s="154"/>
      <c r="K66" s="718">
        <v>645</v>
      </c>
      <c r="L66" s="154" t="s">
        <v>5322</v>
      </c>
      <c r="M66" s="154" t="s">
        <v>5358</v>
      </c>
      <c r="N66" s="154" t="s">
        <v>5403</v>
      </c>
      <c r="O66" s="484" t="s">
        <v>5395</v>
      </c>
      <c r="P66" s="154" t="s">
        <v>5349</v>
      </c>
      <c r="Q66" s="155" t="s">
        <v>5433</v>
      </c>
    </row>
    <row r="67" spans="1:45">
      <c r="A67" s="154"/>
      <c r="B67" s="154"/>
      <c r="C67" s="154"/>
      <c r="D67" s="154"/>
      <c r="E67" s="154"/>
      <c r="F67" s="154"/>
      <c r="G67" s="154"/>
      <c r="H67" s="154"/>
      <c r="I67" s="154"/>
      <c r="J67" s="154"/>
      <c r="K67" s="718">
        <v>670</v>
      </c>
      <c r="L67" s="154" t="s">
        <v>5331</v>
      </c>
      <c r="M67" s="154" t="s">
        <v>5359</v>
      </c>
      <c r="N67" s="154" t="s">
        <v>5404</v>
      </c>
      <c r="O67" s="484" t="s">
        <v>5393</v>
      </c>
      <c r="P67" s="154" t="s">
        <v>5443</v>
      </c>
      <c r="Q67" s="154" t="s">
        <v>5442</v>
      </c>
    </row>
    <row r="68" spans="1:45" s="720" customFormat="1">
      <c r="A68" s="719"/>
      <c r="B68" s="719"/>
      <c r="C68" s="719"/>
      <c r="D68" s="719"/>
      <c r="E68" s="719"/>
      <c r="F68" s="719"/>
      <c r="G68" s="719"/>
      <c r="H68" s="719"/>
      <c r="I68" s="719"/>
      <c r="J68" s="719"/>
      <c r="K68" s="719"/>
      <c r="L68" s="719"/>
      <c r="M68" s="719"/>
      <c r="N68" s="719"/>
      <c r="O68" s="722"/>
      <c r="P68" s="719"/>
      <c r="Q68" s="71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row>
    <row r="69" spans="1:45">
      <c r="A69" s="154">
        <v>10</v>
      </c>
      <c r="B69" s="154" t="s">
        <v>74</v>
      </c>
      <c r="C69" s="154" t="s">
        <v>5267</v>
      </c>
      <c r="D69" s="154" t="s">
        <v>5275</v>
      </c>
      <c r="E69" s="154" t="s">
        <v>5283</v>
      </c>
      <c r="F69" s="154" t="s">
        <v>5286</v>
      </c>
      <c r="G69" s="154">
        <v>1</v>
      </c>
      <c r="H69" s="154">
        <v>1</v>
      </c>
      <c r="I69" s="718" t="s">
        <v>5305</v>
      </c>
      <c r="J69" s="718" t="s">
        <v>1796</v>
      </c>
      <c r="K69" s="718">
        <v>679</v>
      </c>
      <c r="L69" s="154" t="s">
        <v>5309</v>
      </c>
      <c r="M69" s="154" t="s">
        <v>5335</v>
      </c>
      <c r="N69" s="154" t="s">
        <v>2166</v>
      </c>
      <c r="O69" s="484" t="s">
        <v>5372</v>
      </c>
      <c r="P69" s="154" t="s">
        <v>5335</v>
      </c>
      <c r="Q69" s="154" t="s">
        <v>5408</v>
      </c>
    </row>
    <row r="70" spans="1:45">
      <c r="A70" s="617"/>
      <c r="B70" s="617"/>
      <c r="C70" s="617"/>
      <c r="D70" s="617"/>
      <c r="E70" s="617"/>
      <c r="F70" s="617"/>
      <c r="G70" s="617"/>
      <c r="H70" s="617"/>
      <c r="I70" s="617"/>
      <c r="J70" s="617"/>
      <c r="K70" s="617"/>
      <c r="L70" s="617"/>
      <c r="M70" s="617"/>
      <c r="N70" s="617"/>
      <c r="O70" s="733"/>
      <c r="P70" s="617"/>
      <c r="Q70" s="617"/>
    </row>
    <row r="71" spans="1:45" ht="15">
      <c r="A71" s="154"/>
      <c r="B71" s="154"/>
      <c r="C71" s="154"/>
      <c r="D71" s="154"/>
      <c r="E71" s="154"/>
      <c r="F71" s="46" t="s">
        <v>4022</v>
      </c>
      <c r="G71" s="154">
        <f>SUM(G3:G70)</f>
        <v>58</v>
      </c>
      <c r="H71" s="154">
        <f>SUM(H3:H70)</f>
        <v>52</v>
      </c>
      <c r="I71" s="154"/>
      <c r="J71" s="154"/>
      <c r="K71" s="154"/>
      <c r="L71" s="154"/>
      <c r="M71" s="154"/>
      <c r="N71" s="154"/>
      <c r="O71" s="484"/>
      <c r="P71" s="154"/>
      <c r="Q71" s="154"/>
    </row>
    <row r="72" spans="1:45" ht="15">
      <c r="A72" s="154"/>
      <c r="B72" s="154"/>
      <c r="C72" s="154"/>
      <c r="D72" s="154"/>
      <c r="E72" s="154"/>
      <c r="F72" s="46" t="s">
        <v>4023</v>
      </c>
      <c r="G72" s="154">
        <f>G71/A69</f>
        <v>5.8</v>
      </c>
      <c r="H72" s="154">
        <f>H71/A69</f>
        <v>5.2</v>
      </c>
      <c r="I72" s="154"/>
      <c r="J72" s="154"/>
      <c r="K72" s="154"/>
      <c r="L72" s="154"/>
      <c r="M72" s="154"/>
      <c r="N72" s="154"/>
      <c r="O72" s="484"/>
      <c r="P72" s="154"/>
      <c r="Q72" s="154"/>
    </row>
  </sheetData>
  <autoFilter ref="C1:C71" xr:uid="{F9481AF4-FEA2-4862-B729-FAB4D06C56C6}"/>
  <mergeCells count="3">
    <mergeCell ref="A1:F1"/>
    <mergeCell ref="G1:O1"/>
    <mergeCell ref="P1:Q1"/>
  </mergeCells>
  <conditionalFormatting sqref="I17:J17 K17:K21 I23:J23 I27:J27 I38:J38 I51:J51 I54:J54 I64:J64 K24:K37 I69:J69 K39:K46 K48 K50:K54 K56:K61 K63:K64 K66:K1048576">
    <cfRule type="containsText" dxfId="436" priority="39" operator="containsText" text="Processing inter">
      <formula>NOT(ISERROR(SEARCH("Processing inter",I17)))</formula>
    </cfRule>
    <cfRule type="containsText" dxfId="435" priority="40" operator="containsText" text="&lt;&lt;&lt;&lt;&lt; Mappings">
      <formula>NOT(ISERROR(SEARCH("&lt;&lt;&lt;&lt;&lt; Mappings",I17)))</formula>
    </cfRule>
    <cfRule type="containsText" dxfId="434" priority="41" operator="containsText" text="&gt;&gt;&gt;&gt;&gt; Mappings">
      <formula>NOT(ISERROR(SEARCH("&gt;&gt;&gt;&gt;&gt; Mappings",I17)))</formula>
    </cfRule>
    <cfRule type="containsText" dxfId="433" priority="42" operator="containsText" text="&lt;&lt;&lt;&lt;&lt; Phrase">
      <formula>NOT(ISERROR(SEARCH("&lt;&lt;&lt;&lt;&lt; Phrase",I17)))</formula>
    </cfRule>
    <cfRule type="containsText" dxfId="432" priority="43" operator="containsText" text="&gt;&gt;&gt;&gt;&gt; Phrase">
      <formula>NOT(ISERROR(SEARCH("&gt;&gt;&gt;&gt;&gt; Phrase",I17)))</formula>
    </cfRule>
  </conditionalFormatting>
  <conditionalFormatting sqref="N1:N2">
    <cfRule type="containsText" dxfId="431" priority="38" operator="containsText" text="MSH">
      <formula>NOT(ISERROR(SEARCH("MSH",N1)))</formula>
    </cfRule>
  </conditionalFormatting>
  <conditionalFormatting sqref="L1:L2 L16 M3:M15">
    <cfRule type="containsText" dxfId="430" priority="37" operator="containsText" text="Current (Electrical Current ">
      <formula>NOT(ISERROR(SEARCH("Current (Electrical Current ",L1)))</formula>
    </cfRule>
  </conditionalFormatting>
  <conditionalFormatting sqref="K23:Q23">
    <cfRule type="containsText" dxfId="429" priority="31" operator="containsText" text="Processing inter">
      <formula>NOT(ISERROR(SEARCH("Processing inter",K23)))</formula>
    </cfRule>
    <cfRule type="containsText" dxfId="428" priority="32" operator="containsText" text="&lt;&lt;&lt;&lt;&lt; Mappings">
      <formula>NOT(ISERROR(SEARCH("&lt;&lt;&lt;&lt;&lt; Mappings",K23)))</formula>
    </cfRule>
    <cfRule type="containsText" dxfId="427" priority="33" operator="containsText" text="&gt;&gt;&gt;&gt;&gt; Mappings">
      <formula>NOT(ISERROR(SEARCH("&gt;&gt;&gt;&gt;&gt; Mappings",K23)))</formula>
    </cfRule>
    <cfRule type="containsText" dxfId="426" priority="34" operator="containsText" text="&lt;&lt;&lt;&lt;&lt; Phrase">
      <formula>NOT(ISERROR(SEARCH("&lt;&lt;&lt;&lt;&lt; Phrase",K23)))</formula>
    </cfRule>
    <cfRule type="containsText" dxfId="425" priority="35" operator="containsText" text="&gt;&gt;&gt;&gt;&gt; Phrase">
      <formula>NOT(ISERROR(SEARCH("&gt;&gt;&gt;&gt;&gt; Phrase",K23)))</formula>
    </cfRule>
  </conditionalFormatting>
  <conditionalFormatting sqref="P38 K38">
    <cfRule type="containsText" dxfId="424" priority="26" operator="containsText" text="Processing inter">
      <formula>NOT(ISERROR(SEARCH("Processing inter",K38)))</formula>
    </cfRule>
    <cfRule type="containsText" dxfId="423" priority="27" operator="containsText" text="&lt;&lt;&lt;&lt;&lt; Mappings">
      <formula>NOT(ISERROR(SEARCH("&lt;&lt;&lt;&lt;&lt; Mappings",K38)))</formula>
    </cfRule>
    <cfRule type="containsText" dxfId="422" priority="28" operator="containsText" text="&gt;&gt;&gt;&gt;&gt; Mappings">
      <formula>NOT(ISERROR(SEARCH("&gt;&gt;&gt;&gt;&gt; Mappings",K38)))</formula>
    </cfRule>
    <cfRule type="containsText" dxfId="421" priority="29" operator="containsText" text="&lt;&lt;&lt;&lt;&lt; Phrase">
      <formula>NOT(ISERROR(SEARCH("&lt;&lt;&lt;&lt;&lt; Phrase",K38)))</formula>
    </cfRule>
    <cfRule type="containsText" dxfId="420" priority="30" operator="containsText" text="&gt;&gt;&gt;&gt;&gt; Phrase">
      <formula>NOT(ISERROR(SEARCH("&gt;&gt;&gt;&gt;&gt; Phrase",K38)))</formula>
    </cfRule>
  </conditionalFormatting>
  <conditionalFormatting sqref="P47 K47">
    <cfRule type="containsText" dxfId="419" priority="21" operator="containsText" text="Processing inter">
      <formula>NOT(ISERROR(SEARCH("Processing inter",K47)))</formula>
    </cfRule>
    <cfRule type="containsText" dxfId="418" priority="22" operator="containsText" text="&lt;&lt;&lt;&lt;&lt; Mappings">
      <formula>NOT(ISERROR(SEARCH("&lt;&lt;&lt;&lt;&lt; Mappings",K47)))</formula>
    </cfRule>
    <cfRule type="containsText" dxfId="417" priority="23" operator="containsText" text="&gt;&gt;&gt;&gt;&gt; Mappings">
      <formula>NOT(ISERROR(SEARCH("&gt;&gt;&gt;&gt;&gt; Mappings",K47)))</formula>
    </cfRule>
    <cfRule type="containsText" dxfId="416" priority="24" operator="containsText" text="&lt;&lt;&lt;&lt;&lt; Phrase">
      <formula>NOT(ISERROR(SEARCH("&lt;&lt;&lt;&lt;&lt; Phrase",K47)))</formula>
    </cfRule>
    <cfRule type="containsText" dxfId="415" priority="25" operator="containsText" text="&gt;&gt;&gt;&gt;&gt; Phrase">
      <formula>NOT(ISERROR(SEARCH("&gt;&gt;&gt;&gt;&gt; Phrase",K47)))</formula>
    </cfRule>
  </conditionalFormatting>
  <conditionalFormatting sqref="K49:Q49">
    <cfRule type="containsText" dxfId="414" priority="16" operator="containsText" text="Processing inter">
      <formula>NOT(ISERROR(SEARCH("Processing inter",K49)))</formula>
    </cfRule>
    <cfRule type="containsText" dxfId="413" priority="17" operator="containsText" text="&lt;&lt;&lt;&lt;&lt; Mappings">
      <formula>NOT(ISERROR(SEARCH("&lt;&lt;&lt;&lt;&lt; Mappings",K49)))</formula>
    </cfRule>
    <cfRule type="containsText" dxfId="412" priority="18" operator="containsText" text="&gt;&gt;&gt;&gt;&gt; Mappings">
      <formula>NOT(ISERROR(SEARCH("&gt;&gt;&gt;&gt;&gt; Mappings",K49)))</formula>
    </cfRule>
    <cfRule type="containsText" dxfId="411" priority="19" operator="containsText" text="&lt;&lt;&lt;&lt;&lt; Phrase">
      <formula>NOT(ISERROR(SEARCH("&lt;&lt;&lt;&lt;&lt; Phrase",K49)))</formula>
    </cfRule>
    <cfRule type="containsText" dxfId="410" priority="20" operator="containsText" text="&gt;&gt;&gt;&gt;&gt; Phrase">
      <formula>NOT(ISERROR(SEARCH("&gt;&gt;&gt;&gt;&gt; Phrase",K49)))</formula>
    </cfRule>
  </conditionalFormatting>
  <conditionalFormatting sqref="K62:Q62">
    <cfRule type="containsText" dxfId="409" priority="6" operator="containsText" text="Processing inter">
      <formula>NOT(ISERROR(SEARCH("Processing inter",K62)))</formula>
    </cfRule>
    <cfRule type="containsText" dxfId="408" priority="7" operator="containsText" text="&lt;&lt;&lt;&lt;&lt; Mappings">
      <formula>NOT(ISERROR(SEARCH("&lt;&lt;&lt;&lt;&lt; Mappings",K62)))</formula>
    </cfRule>
    <cfRule type="containsText" dxfId="407" priority="8" operator="containsText" text="&gt;&gt;&gt;&gt;&gt; Mappings">
      <formula>NOT(ISERROR(SEARCH("&gt;&gt;&gt;&gt;&gt; Mappings",K62)))</formula>
    </cfRule>
    <cfRule type="containsText" dxfId="406" priority="9" operator="containsText" text="&lt;&lt;&lt;&lt;&lt; Phrase">
      <formula>NOT(ISERROR(SEARCH("&lt;&lt;&lt;&lt;&lt; Phrase",K62)))</formula>
    </cfRule>
    <cfRule type="containsText" dxfId="405" priority="10" operator="containsText" text="&gt;&gt;&gt;&gt;&gt; Phrase">
      <formula>NOT(ISERROR(SEARCH("&gt;&gt;&gt;&gt;&gt; Phrase",K62)))</formula>
    </cfRule>
  </conditionalFormatting>
  <conditionalFormatting sqref="K65:Q65">
    <cfRule type="containsText" dxfId="404" priority="1" operator="containsText" text="Processing inter">
      <formula>NOT(ISERROR(SEARCH("Processing inter",K65)))</formula>
    </cfRule>
    <cfRule type="containsText" dxfId="403" priority="2" operator="containsText" text="&lt;&lt;&lt;&lt;&lt; Mappings">
      <formula>NOT(ISERROR(SEARCH("&lt;&lt;&lt;&lt;&lt; Mappings",K65)))</formula>
    </cfRule>
    <cfRule type="containsText" dxfId="402" priority="3" operator="containsText" text="&gt;&gt;&gt;&gt;&gt; Mappings">
      <formula>NOT(ISERROR(SEARCH("&gt;&gt;&gt;&gt;&gt; Mappings",K65)))</formula>
    </cfRule>
    <cfRule type="containsText" dxfId="401" priority="4" operator="containsText" text="&lt;&lt;&lt;&lt;&lt; Phrase">
      <formula>NOT(ISERROR(SEARCH("&lt;&lt;&lt;&lt;&lt; Phrase",K65)))</formula>
    </cfRule>
    <cfRule type="containsText" dxfId="400" priority="5" operator="containsText" text="&gt;&gt;&gt;&gt;&gt; Phrase">
      <formula>NOT(ISERROR(SEARCH("&gt;&gt;&gt;&gt;&gt; Phrase",K65)))</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8DB3-E166-493A-B553-69C191B43A39}">
  <sheetPr>
    <tabColor theme="5" tint="0.39997558519241921"/>
  </sheetPr>
  <dimension ref="A1:Q77"/>
  <sheetViews>
    <sheetView workbookViewId="0">
      <pane ySplit="2" topLeftCell="A39" activePane="bottomLeft" state="frozen"/>
      <selection pane="bottomLeft" activeCell="M59" sqref="M59"/>
    </sheetView>
  </sheetViews>
  <sheetFormatPr defaultRowHeight="15"/>
  <cols>
    <col min="3" max="3" width="36.85546875" customWidth="1"/>
    <col min="4" max="4" width="22.42578125" customWidth="1"/>
    <col min="6" max="6" width="20.5703125" customWidth="1"/>
    <col min="7" max="7" width="16.28515625" customWidth="1"/>
    <col min="8" max="8" width="9.7109375" customWidth="1"/>
    <col min="11" max="11" width="15.85546875" customWidth="1"/>
    <col min="12" max="12" width="13.140625" customWidth="1"/>
    <col min="13" max="13" width="46.28515625" customWidth="1"/>
    <col min="14" max="14" width="46.28515625" hidden="1" customWidth="1"/>
    <col min="15" max="15" width="31.140625" hidden="1" customWidth="1"/>
    <col min="16" max="16" width="24.5703125" customWidth="1"/>
    <col min="17" max="17" width="31" customWidth="1"/>
  </cols>
  <sheetData>
    <row r="1" spans="1:17" s="2" customFormat="1" ht="45" customHeight="1">
      <c r="A1" s="271" t="s">
        <v>1412</v>
      </c>
      <c r="B1" s="948" t="s">
        <v>6517</v>
      </c>
      <c r="C1" s="949"/>
      <c r="D1" s="949"/>
      <c r="E1" s="949"/>
      <c r="F1" s="949"/>
      <c r="G1" s="950" t="s">
        <v>4855</v>
      </c>
      <c r="H1" s="951"/>
      <c r="I1" s="951"/>
      <c r="J1" s="951"/>
      <c r="K1" s="951"/>
      <c r="L1" s="951"/>
      <c r="M1" s="951"/>
      <c r="N1" s="951"/>
      <c r="O1" s="952"/>
      <c r="P1" s="953" t="s">
        <v>2</v>
      </c>
      <c r="Q1" s="953"/>
    </row>
    <row r="2" spans="1:17" s="2" customFormat="1" ht="33.75" customHeight="1">
      <c r="A2" s="535"/>
      <c r="B2" s="535"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290</v>
      </c>
      <c r="C3" s="55" t="s">
        <v>5047</v>
      </c>
      <c r="D3" s="55" t="s">
        <v>5059</v>
      </c>
      <c r="E3" s="55" t="s">
        <v>5071</v>
      </c>
      <c r="F3" s="55" t="s">
        <v>5083</v>
      </c>
      <c r="G3" s="55">
        <v>7</v>
      </c>
      <c r="H3" s="55">
        <v>6</v>
      </c>
      <c r="I3" s="684" t="s">
        <v>5161</v>
      </c>
      <c r="J3" s="684" t="s">
        <v>5085</v>
      </c>
      <c r="K3" s="55">
        <v>622</v>
      </c>
      <c r="L3" s="55" t="s">
        <v>5086</v>
      </c>
      <c r="M3" s="55" t="s">
        <v>5087</v>
      </c>
      <c r="N3" s="55"/>
      <c r="O3" s="55" t="s">
        <v>1040</v>
      </c>
      <c r="P3" s="55" t="s">
        <v>5087</v>
      </c>
      <c r="Q3" s="55" t="s">
        <v>5158</v>
      </c>
    </row>
    <row r="4" spans="1:17">
      <c r="A4" s="55"/>
      <c r="B4" s="55"/>
      <c r="C4" s="55"/>
      <c r="D4" s="55"/>
      <c r="E4" s="55"/>
      <c r="F4" s="55"/>
      <c r="G4" s="55"/>
      <c r="H4" s="55"/>
      <c r="K4" s="688">
        <v>622</v>
      </c>
      <c r="L4" s="689" t="s">
        <v>4398</v>
      </c>
      <c r="M4" s="689" t="s">
        <v>5088</v>
      </c>
      <c r="N4" s="689"/>
      <c r="O4" s="689" t="s">
        <v>1058</v>
      </c>
      <c r="P4" s="689"/>
      <c r="Q4" s="689"/>
    </row>
    <row r="5" spans="1:17">
      <c r="A5" s="55"/>
      <c r="B5" s="55"/>
      <c r="C5" s="55"/>
      <c r="D5" s="55"/>
      <c r="E5" s="55"/>
      <c r="F5" s="55"/>
      <c r="G5" s="55"/>
      <c r="H5" s="55"/>
      <c r="I5" s="55"/>
      <c r="J5" s="55"/>
      <c r="K5" s="684">
        <v>673</v>
      </c>
      <c r="L5" s="55" t="s">
        <v>5089</v>
      </c>
      <c r="M5" s="55" t="s">
        <v>5090</v>
      </c>
      <c r="N5" s="55"/>
      <c r="O5" s="55" t="s">
        <v>1046</v>
      </c>
      <c r="P5" s="55"/>
      <c r="Q5" s="55"/>
    </row>
    <row r="6" spans="1:17">
      <c r="A6" s="55"/>
      <c r="B6" s="55"/>
      <c r="C6" s="55"/>
      <c r="D6" s="55"/>
      <c r="E6" s="55"/>
      <c r="F6" s="55"/>
      <c r="G6" s="55"/>
      <c r="H6" s="55"/>
      <c r="I6" s="55"/>
      <c r="J6" s="55"/>
      <c r="K6" s="684">
        <v>622</v>
      </c>
      <c r="L6" s="55" t="s">
        <v>5091</v>
      </c>
      <c r="M6" s="55" t="s">
        <v>5092</v>
      </c>
      <c r="N6" s="55"/>
      <c r="O6" s="55" t="s">
        <v>1065</v>
      </c>
      <c r="P6" s="55" t="s">
        <v>5092</v>
      </c>
      <c r="Q6" s="98" t="s">
        <v>5159</v>
      </c>
    </row>
    <row r="7" spans="1:17">
      <c r="A7" s="55"/>
      <c r="B7" s="55"/>
      <c r="C7" s="55"/>
      <c r="D7" s="55"/>
      <c r="E7" s="55"/>
      <c r="F7" s="55"/>
      <c r="G7" s="55"/>
      <c r="H7" s="55"/>
      <c r="I7" s="55"/>
      <c r="J7" s="55"/>
      <c r="K7" s="684">
        <v>622</v>
      </c>
      <c r="L7" s="55" t="s">
        <v>4666</v>
      </c>
      <c r="M7" s="55" t="s">
        <v>5093</v>
      </c>
      <c r="N7" s="55"/>
      <c r="O7" s="55" t="s">
        <v>1270</v>
      </c>
      <c r="P7" s="55" t="s">
        <v>5093</v>
      </c>
      <c r="Q7" s="55" t="s">
        <v>5022</v>
      </c>
    </row>
    <row r="8" spans="1:17">
      <c r="A8" s="55"/>
      <c r="B8" s="55"/>
      <c r="C8" s="55"/>
      <c r="D8" s="55"/>
      <c r="E8" s="55"/>
      <c r="F8" s="55"/>
      <c r="G8" s="55"/>
      <c r="H8" s="55"/>
      <c r="I8" s="55"/>
      <c r="J8" s="55"/>
      <c r="K8" s="684">
        <v>622</v>
      </c>
      <c r="L8" s="55" t="s">
        <v>5094</v>
      </c>
      <c r="M8" s="55" t="s">
        <v>5095</v>
      </c>
      <c r="N8" s="55"/>
      <c r="O8" s="55" t="s">
        <v>1040</v>
      </c>
      <c r="P8" s="55" t="s">
        <v>5095</v>
      </c>
      <c r="Q8" s="55" t="s">
        <v>5160</v>
      </c>
    </row>
    <row r="9" spans="1:17">
      <c r="A9" s="55"/>
      <c r="B9" s="55"/>
      <c r="C9" s="55"/>
      <c r="D9" s="55"/>
      <c r="E9" s="55"/>
      <c r="F9" s="55"/>
      <c r="G9" s="55"/>
      <c r="H9" s="55"/>
      <c r="I9" s="55"/>
      <c r="J9" s="55"/>
      <c r="K9" s="684">
        <v>619</v>
      </c>
      <c r="L9" s="684" t="s">
        <v>3811</v>
      </c>
      <c r="M9" s="684" t="s">
        <v>5096</v>
      </c>
      <c r="N9" s="684"/>
      <c r="O9" s="684" t="s">
        <v>1048</v>
      </c>
      <c r="P9" s="684" t="s">
        <v>1048</v>
      </c>
      <c r="Q9" s="690" t="s">
        <v>5162</v>
      </c>
    </row>
    <row r="10" spans="1:17" s="5" customFormat="1">
      <c r="A10" s="58"/>
      <c r="B10" s="58"/>
      <c r="C10" s="58"/>
      <c r="D10" s="58"/>
      <c r="E10" s="58"/>
      <c r="F10" s="58"/>
      <c r="G10" s="58"/>
      <c r="H10" s="58"/>
      <c r="I10" s="58"/>
      <c r="J10" s="58"/>
      <c r="K10" s="685"/>
      <c r="L10" s="58"/>
      <c r="M10" s="58"/>
      <c r="N10" s="58"/>
      <c r="O10" s="58"/>
      <c r="P10" s="58"/>
      <c r="Q10" s="58"/>
    </row>
    <row r="11" spans="1:17">
      <c r="A11" s="55">
        <v>2</v>
      </c>
      <c r="B11" s="55" t="s">
        <v>290</v>
      </c>
      <c r="C11" s="55" t="s">
        <v>5048</v>
      </c>
      <c r="D11" s="55" t="s">
        <v>5060</v>
      </c>
      <c r="E11" s="55" t="s">
        <v>5072</v>
      </c>
      <c r="F11" s="55" t="s">
        <v>5083</v>
      </c>
      <c r="G11" s="55">
        <v>7</v>
      </c>
      <c r="H11" s="55">
        <v>6</v>
      </c>
      <c r="I11" s="209" t="s">
        <v>5189</v>
      </c>
      <c r="J11" s="209" t="s">
        <v>2077</v>
      </c>
      <c r="K11" s="209">
        <v>619</v>
      </c>
      <c r="L11" s="55" t="s">
        <v>5191</v>
      </c>
      <c r="M11" s="55" t="s">
        <v>5190</v>
      </c>
      <c r="N11" s="55"/>
      <c r="O11" s="55"/>
      <c r="P11" s="55" t="s">
        <v>5193</v>
      </c>
      <c r="Q11" s="55" t="s">
        <v>5192</v>
      </c>
    </row>
    <row r="12" spans="1:17">
      <c r="A12" s="55"/>
      <c r="B12" s="55"/>
      <c r="C12" s="55"/>
      <c r="D12" s="55"/>
      <c r="E12" s="55"/>
      <c r="F12" s="55"/>
      <c r="G12" s="55"/>
      <c r="H12" s="55"/>
      <c r="I12" s="209"/>
      <c r="J12" s="209"/>
      <c r="K12" s="209">
        <v>619</v>
      </c>
      <c r="L12" s="55" t="s">
        <v>3811</v>
      </c>
      <c r="M12" s="55" t="s">
        <v>5096</v>
      </c>
      <c r="N12" s="55"/>
      <c r="O12" s="55" t="s">
        <v>1048</v>
      </c>
      <c r="P12" s="684" t="s">
        <v>1048</v>
      </c>
      <c r="Q12" s="690" t="s">
        <v>5162</v>
      </c>
    </row>
    <row r="13" spans="1:17">
      <c r="A13" s="55"/>
      <c r="B13" s="55"/>
      <c r="C13" s="55"/>
      <c r="D13" s="55"/>
      <c r="E13" s="55"/>
      <c r="F13" s="55"/>
      <c r="G13" s="55"/>
      <c r="H13" s="55"/>
      <c r="I13" s="55"/>
      <c r="J13" s="55"/>
      <c r="K13" s="209">
        <v>619</v>
      </c>
      <c r="L13" s="55" t="s">
        <v>1814</v>
      </c>
      <c r="M13" s="55" t="s">
        <v>5163</v>
      </c>
      <c r="N13" s="55"/>
      <c r="O13" s="55" t="s">
        <v>1058</v>
      </c>
      <c r="P13" s="55" t="s">
        <v>5163</v>
      </c>
      <c r="Q13" s="55" t="s">
        <v>3444</v>
      </c>
    </row>
    <row r="14" spans="1:17">
      <c r="A14" s="55"/>
      <c r="B14" s="55"/>
      <c r="C14" s="55"/>
      <c r="D14" s="55"/>
      <c r="E14" s="55"/>
      <c r="F14" s="55"/>
      <c r="G14" s="55"/>
      <c r="H14" s="55"/>
      <c r="I14" s="55"/>
      <c r="J14" s="55"/>
      <c r="K14" s="209">
        <v>619</v>
      </c>
      <c r="L14" s="55" t="s">
        <v>5097</v>
      </c>
      <c r="M14" s="55" t="s">
        <v>5098</v>
      </c>
      <c r="N14" s="55"/>
      <c r="O14" s="55" t="s">
        <v>1051</v>
      </c>
      <c r="P14" s="55" t="s">
        <v>5098</v>
      </c>
      <c r="Q14" s="98" t="s">
        <v>5164</v>
      </c>
    </row>
    <row r="15" spans="1:17">
      <c r="A15" s="55"/>
      <c r="B15" s="55"/>
      <c r="C15" s="55"/>
      <c r="D15" s="55"/>
      <c r="E15" s="55"/>
      <c r="F15" s="55"/>
      <c r="G15" s="55"/>
      <c r="H15" s="55"/>
      <c r="I15" s="55"/>
      <c r="J15" s="55"/>
      <c r="K15" s="55">
        <v>794</v>
      </c>
      <c r="L15" s="55" t="s">
        <v>5194</v>
      </c>
      <c r="M15" s="55" t="s">
        <v>5195</v>
      </c>
      <c r="N15" s="55"/>
      <c r="O15" s="55" t="s">
        <v>1051</v>
      </c>
      <c r="P15" s="55" t="s">
        <v>5181</v>
      </c>
      <c r="Q15" s="55" t="s">
        <v>5180</v>
      </c>
    </row>
    <row r="16" spans="1:17">
      <c r="A16" s="55"/>
      <c r="B16" s="55"/>
      <c r="C16" s="55"/>
      <c r="D16" s="55"/>
      <c r="E16" s="55"/>
      <c r="F16" s="55"/>
      <c r="G16" s="55"/>
      <c r="H16" s="55"/>
      <c r="I16" s="55"/>
      <c r="J16" s="55"/>
      <c r="K16" s="209">
        <v>622</v>
      </c>
      <c r="L16" s="55" t="s">
        <v>5094</v>
      </c>
      <c r="M16" s="55" t="s">
        <v>5095</v>
      </c>
      <c r="N16" s="55"/>
      <c r="O16" s="55" t="s">
        <v>1040</v>
      </c>
      <c r="P16" s="55" t="s">
        <v>5095</v>
      </c>
      <c r="Q16" s="55" t="s">
        <v>5160</v>
      </c>
    </row>
    <row r="17" spans="1:17">
      <c r="A17" s="55"/>
      <c r="B17" s="55"/>
      <c r="C17" s="55"/>
      <c r="D17" s="55"/>
      <c r="E17" s="55"/>
      <c r="F17" s="55"/>
      <c r="G17" s="55"/>
      <c r="H17" s="55"/>
      <c r="I17" s="55"/>
      <c r="J17" s="55"/>
      <c r="K17" s="691">
        <v>900</v>
      </c>
      <c r="L17" s="596" t="s">
        <v>5099</v>
      </c>
      <c r="M17" s="596" t="s">
        <v>5100</v>
      </c>
      <c r="N17" s="55"/>
      <c r="O17" s="55" t="s">
        <v>1048</v>
      </c>
      <c r="P17" s="596" t="s">
        <v>5165</v>
      </c>
      <c r="Q17" s="596" t="s">
        <v>5162</v>
      </c>
    </row>
    <row r="18" spans="1:17" s="5" customFormat="1">
      <c r="A18" s="58"/>
      <c r="B18" s="58"/>
      <c r="C18" s="58"/>
      <c r="D18" s="58"/>
      <c r="E18" s="58"/>
      <c r="F18" s="58"/>
      <c r="G18" s="58"/>
      <c r="H18" s="58"/>
      <c r="I18" s="58"/>
      <c r="J18" s="58"/>
      <c r="K18" s="686"/>
      <c r="L18" s="58"/>
      <c r="M18" s="58"/>
      <c r="N18" s="58"/>
      <c r="O18" s="58"/>
      <c r="P18" s="58"/>
      <c r="Q18" s="58"/>
    </row>
    <row r="19" spans="1:17">
      <c r="A19" s="55">
        <v>3</v>
      </c>
      <c r="B19" s="55" t="s">
        <v>290</v>
      </c>
      <c r="C19" s="55" t="s">
        <v>5049</v>
      </c>
      <c r="D19" s="55" t="s">
        <v>5061</v>
      </c>
      <c r="E19" s="55" t="s">
        <v>5073</v>
      </c>
      <c r="F19" s="55" t="s">
        <v>5084</v>
      </c>
      <c r="G19" s="55">
        <v>2</v>
      </c>
      <c r="H19" s="55">
        <v>2</v>
      </c>
      <c r="I19" s="209" t="s">
        <v>5101</v>
      </c>
      <c r="J19" s="209" t="s">
        <v>5102</v>
      </c>
      <c r="K19" s="691">
        <v>900</v>
      </c>
      <c r="L19" s="596" t="s">
        <v>5099</v>
      </c>
      <c r="M19" s="596" t="s">
        <v>5100</v>
      </c>
      <c r="N19" s="55"/>
      <c r="O19" s="55" t="s">
        <v>1048</v>
      </c>
      <c r="P19" s="596" t="s">
        <v>5165</v>
      </c>
      <c r="Q19" s="596" t="s">
        <v>5162</v>
      </c>
    </row>
    <row r="20" spans="1:17">
      <c r="A20" s="55"/>
      <c r="B20" s="55"/>
      <c r="C20" s="55"/>
      <c r="D20" s="55"/>
      <c r="E20" s="55"/>
      <c r="F20" s="55"/>
      <c r="G20" s="55"/>
      <c r="H20" s="55"/>
      <c r="I20" s="55"/>
      <c r="J20" s="55"/>
      <c r="K20" s="209">
        <v>660</v>
      </c>
      <c r="L20" s="55" t="s">
        <v>1846</v>
      </c>
      <c r="M20" s="55" t="s">
        <v>1784</v>
      </c>
      <c r="N20" s="55"/>
      <c r="O20" s="55" t="s">
        <v>1048</v>
      </c>
      <c r="P20" s="55" t="s">
        <v>1784</v>
      </c>
      <c r="Q20" s="55" t="s">
        <v>3209</v>
      </c>
    </row>
    <row r="21" spans="1:17" s="5" customFormat="1">
      <c r="A21" s="58"/>
      <c r="B21" s="58"/>
      <c r="C21" s="58"/>
      <c r="D21" s="58"/>
      <c r="E21" s="58"/>
      <c r="F21" s="58"/>
      <c r="G21" s="58"/>
      <c r="H21" s="58"/>
      <c r="I21" s="58"/>
      <c r="J21" s="58"/>
      <c r="K21" s="686"/>
      <c r="L21" s="58"/>
      <c r="M21" s="58"/>
      <c r="N21" s="58"/>
      <c r="O21" s="58"/>
      <c r="P21" s="58"/>
      <c r="Q21" s="58"/>
    </row>
    <row r="22" spans="1:17">
      <c r="A22" s="55">
        <v>4</v>
      </c>
      <c r="B22" s="55" t="s">
        <v>290</v>
      </c>
      <c r="C22" s="55" t="s">
        <v>5050</v>
      </c>
      <c r="D22" s="55" t="s">
        <v>5062</v>
      </c>
      <c r="E22" s="55" t="s">
        <v>5074</v>
      </c>
      <c r="F22" s="55" t="s">
        <v>5084</v>
      </c>
      <c r="G22" s="55">
        <v>2</v>
      </c>
      <c r="H22" s="55">
        <v>2</v>
      </c>
      <c r="I22" s="209" t="s">
        <v>5103</v>
      </c>
      <c r="J22" s="209" t="s">
        <v>4085</v>
      </c>
      <c r="K22" s="209">
        <v>660</v>
      </c>
      <c r="L22" s="55" t="s">
        <v>1846</v>
      </c>
      <c r="M22" s="55" t="s">
        <v>1784</v>
      </c>
      <c r="N22" s="55"/>
      <c r="O22" s="55" t="s">
        <v>1048</v>
      </c>
      <c r="P22" s="55" t="s">
        <v>1784</v>
      </c>
      <c r="Q22" s="55" t="s">
        <v>3209</v>
      </c>
    </row>
    <row r="23" spans="1:17">
      <c r="A23" s="55"/>
      <c r="B23" s="55"/>
      <c r="C23" s="55"/>
      <c r="D23" s="55"/>
      <c r="E23" s="55"/>
      <c r="F23" s="55"/>
      <c r="G23" s="55"/>
      <c r="H23" s="55"/>
      <c r="K23" s="209">
        <v>632</v>
      </c>
      <c r="L23" s="55" t="s">
        <v>1584</v>
      </c>
      <c r="M23" s="55" t="s">
        <v>5104</v>
      </c>
      <c r="N23" s="55"/>
      <c r="O23" s="55" t="s">
        <v>1040</v>
      </c>
      <c r="P23" s="55" t="s">
        <v>5104</v>
      </c>
      <c r="Q23" s="98" t="s">
        <v>3325</v>
      </c>
    </row>
    <row r="24" spans="1:17" s="5" customFormat="1">
      <c r="A24" s="58"/>
      <c r="B24" s="58"/>
      <c r="C24" s="58"/>
      <c r="D24" s="58"/>
      <c r="E24" s="58"/>
      <c r="F24" s="58"/>
      <c r="G24" s="58"/>
      <c r="H24" s="58"/>
      <c r="I24" s="58"/>
      <c r="J24" s="58"/>
      <c r="K24" s="686"/>
      <c r="L24" s="58"/>
      <c r="M24" s="58"/>
      <c r="N24" s="58"/>
      <c r="O24" s="58"/>
      <c r="P24" s="58"/>
      <c r="Q24" s="58"/>
    </row>
    <row r="25" spans="1:17">
      <c r="A25" s="55">
        <v>5</v>
      </c>
      <c r="B25" s="55" t="s">
        <v>290</v>
      </c>
      <c r="C25" s="55" t="s">
        <v>5051</v>
      </c>
      <c r="D25" s="55" t="s">
        <v>5063</v>
      </c>
      <c r="E25" s="55" t="s">
        <v>5075</v>
      </c>
      <c r="F25" s="55" t="s">
        <v>2097</v>
      </c>
      <c r="G25" s="55">
        <v>5</v>
      </c>
      <c r="H25" s="55">
        <v>4</v>
      </c>
      <c r="I25" s="209" t="s">
        <v>5105</v>
      </c>
      <c r="J25" s="209" t="s">
        <v>5106</v>
      </c>
      <c r="K25" s="55">
        <v>622</v>
      </c>
      <c r="L25" s="55" t="s">
        <v>5107</v>
      </c>
      <c r="M25" s="55" t="s">
        <v>5108</v>
      </c>
      <c r="N25" s="55"/>
      <c r="O25" s="55" t="s">
        <v>1040</v>
      </c>
      <c r="P25" s="55" t="s">
        <v>5108</v>
      </c>
      <c r="Q25" s="55" t="s">
        <v>5169</v>
      </c>
    </row>
    <row r="26" spans="1:17">
      <c r="H26" s="55"/>
      <c r="K26" s="209">
        <v>653</v>
      </c>
      <c r="L26" s="55" t="s">
        <v>3811</v>
      </c>
      <c r="M26" s="55" t="s">
        <v>2999</v>
      </c>
      <c r="N26" s="55"/>
      <c r="O26" s="55" t="s">
        <v>1048</v>
      </c>
      <c r="P26" s="55" t="s">
        <v>5165</v>
      </c>
      <c r="Q26" s="55" t="s">
        <v>5162</v>
      </c>
    </row>
    <row r="27" spans="1:17">
      <c r="A27" s="55"/>
      <c r="B27" s="55"/>
      <c r="C27" s="55"/>
      <c r="D27" s="55"/>
      <c r="E27" s="55"/>
      <c r="F27" s="55"/>
      <c r="G27" s="55"/>
      <c r="H27" s="55"/>
      <c r="I27" s="55"/>
      <c r="J27" s="55"/>
      <c r="K27" s="209">
        <v>660</v>
      </c>
      <c r="L27" s="55" t="s">
        <v>1846</v>
      </c>
      <c r="M27" s="55" t="s">
        <v>1784</v>
      </c>
      <c r="N27" s="55"/>
      <c r="O27" s="55" t="s">
        <v>1048</v>
      </c>
      <c r="P27" s="55" t="s">
        <v>1784</v>
      </c>
      <c r="Q27" s="55" t="s">
        <v>3209</v>
      </c>
    </row>
    <row r="28" spans="1:17">
      <c r="A28" s="55"/>
      <c r="B28" s="55"/>
      <c r="C28" s="55"/>
      <c r="D28" s="55"/>
      <c r="E28" s="55"/>
      <c r="F28" s="55"/>
      <c r="G28" s="55"/>
      <c r="H28" s="55"/>
      <c r="I28" s="55"/>
      <c r="J28" s="55"/>
      <c r="K28" s="688">
        <v>755</v>
      </c>
      <c r="L28" s="688" t="s">
        <v>5109</v>
      </c>
      <c r="M28" s="688" t="s">
        <v>5110</v>
      </c>
      <c r="N28" s="688"/>
      <c r="O28" s="688" t="s">
        <v>1062</v>
      </c>
      <c r="P28" s="688"/>
      <c r="Q28" s="688"/>
    </row>
    <row r="29" spans="1:17">
      <c r="A29" s="55"/>
      <c r="B29" s="55"/>
      <c r="C29" s="55"/>
      <c r="D29" s="55"/>
      <c r="E29" s="55"/>
      <c r="F29" s="55"/>
      <c r="G29" s="55"/>
      <c r="H29" s="55"/>
      <c r="I29" s="55"/>
      <c r="J29" s="55"/>
      <c r="K29" s="209">
        <v>622</v>
      </c>
      <c r="L29" s="55" t="s">
        <v>5111</v>
      </c>
      <c r="M29" s="55" t="s">
        <v>5112</v>
      </c>
      <c r="N29" s="55"/>
      <c r="O29" s="55" t="s">
        <v>1056</v>
      </c>
      <c r="P29" s="55" t="s">
        <v>5112</v>
      </c>
      <c r="Q29" s="55" t="s">
        <v>5170</v>
      </c>
    </row>
    <row r="30" spans="1:17" s="5" customFormat="1">
      <c r="A30" s="58"/>
      <c r="B30" s="58"/>
      <c r="C30" s="58"/>
      <c r="D30" s="58"/>
      <c r="E30" s="58"/>
      <c r="F30" s="58"/>
      <c r="G30" s="58"/>
      <c r="H30" s="58"/>
      <c r="I30" s="58"/>
      <c r="J30" s="58"/>
      <c r="K30" s="686"/>
      <c r="L30" s="58"/>
      <c r="M30" s="58"/>
      <c r="N30" s="58"/>
      <c r="O30" s="58"/>
      <c r="P30" s="58"/>
      <c r="Q30" s="58"/>
    </row>
    <row r="31" spans="1:17">
      <c r="A31" s="55">
        <v>6</v>
      </c>
      <c r="B31" s="55" t="s">
        <v>290</v>
      </c>
      <c r="C31" s="55" t="s">
        <v>5052</v>
      </c>
      <c r="D31" s="55" t="s">
        <v>5064</v>
      </c>
      <c r="E31" s="55" t="s">
        <v>5076</v>
      </c>
      <c r="F31" s="55" t="s">
        <v>2097</v>
      </c>
      <c r="G31" s="55">
        <v>10</v>
      </c>
      <c r="H31" s="55">
        <v>9</v>
      </c>
      <c r="I31" s="209" t="s">
        <v>5113</v>
      </c>
      <c r="J31" s="209" t="s">
        <v>1577</v>
      </c>
      <c r="K31" s="687">
        <v>618</v>
      </c>
      <c r="L31" s="55" t="s">
        <v>5114</v>
      </c>
      <c r="M31" s="55" t="s">
        <v>5115</v>
      </c>
      <c r="N31" s="55"/>
      <c r="O31" s="55" t="s">
        <v>1059</v>
      </c>
      <c r="P31" s="55" t="s">
        <v>5172</v>
      </c>
      <c r="Q31" s="55" t="s">
        <v>5171</v>
      </c>
    </row>
    <row r="32" spans="1:17">
      <c r="A32" s="55"/>
      <c r="B32" s="55"/>
      <c r="C32" s="55"/>
      <c r="D32" s="55"/>
      <c r="E32" s="55"/>
      <c r="F32" s="55"/>
      <c r="G32" s="55"/>
      <c r="H32" s="55"/>
      <c r="K32" s="691">
        <v>617</v>
      </c>
      <c r="L32" s="596" t="s">
        <v>3886</v>
      </c>
      <c r="M32" s="596" t="s">
        <v>5116</v>
      </c>
      <c r="N32" s="55"/>
      <c r="O32" s="55" t="s">
        <v>1259</v>
      </c>
      <c r="P32" s="596" t="s">
        <v>1114</v>
      </c>
      <c r="Q32" s="596" t="s">
        <v>3228</v>
      </c>
    </row>
    <row r="33" spans="1:17">
      <c r="A33" s="55"/>
      <c r="B33" s="55"/>
      <c r="C33" s="55"/>
      <c r="D33" s="55"/>
      <c r="E33" s="55"/>
      <c r="F33" s="55"/>
      <c r="G33" s="55"/>
      <c r="H33" s="55"/>
      <c r="I33" s="55"/>
      <c r="J33" s="55"/>
      <c r="K33" s="209">
        <v>618</v>
      </c>
      <c r="L33" s="55" t="s">
        <v>5117</v>
      </c>
      <c r="M33" s="55" t="s">
        <v>5118</v>
      </c>
      <c r="N33" s="55"/>
      <c r="O33" s="55" t="s">
        <v>1059</v>
      </c>
      <c r="P33" s="55" t="s">
        <v>5175</v>
      </c>
      <c r="Q33" s="98" t="s">
        <v>5174</v>
      </c>
    </row>
    <row r="34" spans="1:17">
      <c r="A34" s="55"/>
      <c r="B34" s="55"/>
      <c r="C34" s="55"/>
      <c r="D34" s="55"/>
      <c r="E34" s="55"/>
      <c r="F34" s="55"/>
      <c r="G34" s="55"/>
      <c r="H34" s="55"/>
      <c r="I34" s="55"/>
      <c r="J34" s="55"/>
      <c r="K34" s="209">
        <v>618</v>
      </c>
      <c r="L34" s="55" t="s">
        <v>5119</v>
      </c>
      <c r="M34" s="55" t="s">
        <v>5120</v>
      </c>
      <c r="N34" s="55"/>
      <c r="O34" s="55" t="s">
        <v>1064</v>
      </c>
      <c r="P34" s="55" t="s">
        <v>5177</v>
      </c>
      <c r="Q34" s="98" t="s">
        <v>5176</v>
      </c>
    </row>
    <row r="35" spans="1:17">
      <c r="A35" s="55"/>
      <c r="B35" s="55"/>
      <c r="C35" s="55"/>
      <c r="D35" s="55"/>
      <c r="E35" s="55"/>
      <c r="F35" s="55"/>
      <c r="G35" s="55"/>
      <c r="H35" s="55"/>
      <c r="I35" s="55"/>
      <c r="J35" s="55"/>
      <c r="K35" s="209">
        <v>618</v>
      </c>
      <c r="L35" s="55" t="s">
        <v>4663</v>
      </c>
      <c r="M35" s="55" t="s">
        <v>1227</v>
      </c>
      <c r="N35" s="55"/>
      <c r="O35" s="55" t="s">
        <v>1047</v>
      </c>
      <c r="P35" s="55" t="s">
        <v>1227</v>
      </c>
      <c r="Q35" s="98" t="s">
        <v>5178</v>
      </c>
    </row>
    <row r="36" spans="1:17">
      <c r="A36" s="55"/>
      <c r="B36" s="55"/>
      <c r="C36" s="55"/>
      <c r="D36" s="55"/>
      <c r="E36" s="55"/>
      <c r="F36" s="55"/>
      <c r="G36" s="55"/>
      <c r="H36" s="55"/>
      <c r="I36" s="55"/>
      <c r="J36" s="55"/>
      <c r="K36" s="209">
        <v>617</v>
      </c>
      <c r="L36" s="55" t="s">
        <v>5138</v>
      </c>
      <c r="M36" s="55" t="s">
        <v>5139</v>
      </c>
      <c r="N36" s="55"/>
      <c r="O36" s="55" t="s">
        <v>1045</v>
      </c>
      <c r="P36" s="55" t="s">
        <v>5139</v>
      </c>
      <c r="Q36" s="55" t="s">
        <v>5179</v>
      </c>
    </row>
    <row r="37" spans="1:17">
      <c r="A37" s="55"/>
      <c r="B37" s="55"/>
      <c r="C37" s="55"/>
      <c r="D37" s="55"/>
      <c r="E37" s="55"/>
      <c r="F37" s="55"/>
      <c r="G37" s="55"/>
      <c r="H37" s="55"/>
      <c r="I37" s="55"/>
      <c r="J37" s="55"/>
      <c r="K37" s="209">
        <v>617</v>
      </c>
      <c r="L37" s="55" t="s">
        <v>5121</v>
      </c>
      <c r="M37" s="55" t="s">
        <v>5122</v>
      </c>
      <c r="N37" s="55"/>
      <c r="O37" s="55" t="s">
        <v>1045</v>
      </c>
      <c r="P37" s="55" t="s">
        <v>5168</v>
      </c>
      <c r="Q37" s="98" t="s">
        <v>5167</v>
      </c>
    </row>
    <row r="38" spans="1:17">
      <c r="A38" s="55"/>
      <c r="B38" s="55"/>
      <c r="C38" s="55"/>
      <c r="D38" s="55"/>
      <c r="E38" s="55"/>
      <c r="F38" s="55"/>
      <c r="G38" s="55"/>
      <c r="H38" s="55"/>
      <c r="I38" s="55"/>
      <c r="J38" s="55"/>
      <c r="K38" s="691">
        <v>625</v>
      </c>
      <c r="L38" s="596" t="s">
        <v>5123</v>
      </c>
      <c r="M38" s="596" t="s">
        <v>5124</v>
      </c>
      <c r="N38" s="55"/>
      <c r="O38" s="55" t="s">
        <v>1045</v>
      </c>
      <c r="P38" s="691" t="s">
        <v>5186</v>
      </c>
      <c r="Q38" s="691" t="s">
        <v>5185</v>
      </c>
    </row>
    <row r="39" spans="1:17">
      <c r="A39" s="55"/>
      <c r="B39" s="55"/>
      <c r="C39" s="55"/>
      <c r="D39" s="55"/>
      <c r="E39" s="55"/>
      <c r="F39" s="55"/>
      <c r="G39" s="55"/>
      <c r="H39" s="55"/>
      <c r="I39" s="55"/>
      <c r="J39" s="55"/>
      <c r="K39" s="688">
        <v>618</v>
      </c>
      <c r="L39" s="688" t="s">
        <v>5125</v>
      </c>
      <c r="M39" s="688" t="s">
        <v>5126</v>
      </c>
      <c r="N39" s="688"/>
      <c r="O39" s="688" t="s">
        <v>5127</v>
      </c>
      <c r="P39" s="688"/>
      <c r="Q39" s="688"/>
    </row>
    <row r="40" spans="1:17">
      <c r="A40" s="55"/>
      <c r="B40" s="55"/>
      <c r="C40" s="55"/>
      <c r="D40" s="55"/>
      <c r="E40" s="55"/>
      <c r="F40" s="55"/>
      <c r="G40" s="55"/>
      <c r="H40" s="55"/>
      <c r="I40" s="55"/>
      <c r="J40" s="55"/>
      <c r="K40" s="691">
        <v>784</v>
      </c>
      <c r="L40" s="596" t="s">
        <v>5128</v>
      </c>
      <c r="M40" s="596" t="s">
        <v>5129</v>
      </c>
      <c r="N40" s="55"/>
      <c r="O40" s="55" t="s">
        <v>1058</v>
      </c>
      <c r="P40" s="596" t="s">
        <v>5183</v>
      </c>
      <c r="Q40" s="596" t="s">
        <v>5182</v>
      </c>
    </row>
    <row r="41" spans="1:17" s="5" customFormat="1">
      <c r="A41" s="58"/>
      <c r="B41" s="58"/>
      <c r="C41" s="58"/>
      <c r="D41" s="58"/>
      <c r="E41" s="58"/>
      <c r="F41" s="58"/>
      <c r="G41" s="58"/>
      <c r="H41" s="58"/>
      <c r="I41" s="58"/>
      <c r="J41" s="58"/>
      <c r="K41" s="686"/>
      <c r="L41" s="58"/>
      <c r="M41" s="58"/>
      <c r="N41" s="58"/>
      <c r="O41" s="58"/>
      <c r="P41" s="58"/>
      <c r="Q41" s="58"/>
    </row>
    <row r="42" spans="1:17">
      <c r="A42" s="55">
        <v>7</v>
      </c>
      <c r="B42" s="55" t="s">
        <v>290</v>
      </c>
      <c r="C42" s="55" t="s">
        <v>5053</v>
      </c>
      <c r="D42" s="55" t="s">
        <v>5065</v>
      </c>
      <c r="E42" s="55" t="s">
        <v>5077</v>
      </c>
      <c r="F42" s="55" t="s">
        <v>2097</v>
      </c>
      <c r="G42" s="55">
        <v>3</v>
      </c>
      <c r="H42" s="55">
        <v>3</v>
      </c>
      <c r="I42" s="209" t="s">
        <v>5196</v>
      </c>
      <c r="J42" s="209" t="s">
        <v>2607</v>
      </c>
      <c r="K42" s="687">
        <v>793</v>
      </c>
      <c r="L42" s="55" t="s">
        <v>5114</v>
      </c>
      <c r="M42" s="55" t="s">
        <v>5115</v>
      </c>
      <c r="N42" s="55"/>
      <c r="O42" s="55" t="s">
        <v>1059</v>
      </c>
      <c r="P42" s="55" t="s">
        <v>5172</v>
      </c>
      <c r="Q42" s="55" t="s">
        <v>5171</v>
      </c>
    </row>
    <row r="43" spans="1:17">
      <c r="A43" s="55"/>
      <c r="B43" s="55"/>
      <c r="C43" s="55"/>
      <c r="D43" s="55"/>
      <c r="E43" s="55"/>
      <c r="F43" s="55"/>
      <c r="G43" s="55"/>
      <c r="H43" s="55"/>
      <c r="K43" s="209">
        <v>604</v>
      </c>
      <c r="L43" s="55" t="s">
        <v>2210</v>
      </c>
      <c r="M43" s="55" t="s">
        <v>5130</v>
      </c>
      <c r="N43" s="55"/>
      <c r="O43" s="55" t="s">
        <v>1051</v>
      </c>
      <c r="P43" s="55" t="s">
        <v>5173</v>
      </c>
      <c r="Q43" s="55" t="s">
        <v>3350</v>
      </c>
    </row>
    <row r="44" spans="1:17">
      <c r="A44" s="55"/>
      <c r="B44" s="55"/>
      <c r="C44" s="55"/>
      <c r="D44" s="55"/>
      <c r="E44" s="55"/>
      <c r="F44" s="55"/>
      <c r="G44" s="55"/>
      <c r="H44" s="55"/>
      <c r="I44" s="55"/>
      <c r="J44" s="55"/>
      <c r="K44" s="209">
        <v>626</v>
      </c>
      <c r="L44" s="55" t="s">
        <v>4663</v>
      </c>
      <c r="M44" s="55" t="s">
        <v>1227</v>
      </c>
      <c r="N44" s="55"/>
      <c r="O44" s="55" t="s">
        <v>1047</v>
      </c>
      <c r="P44" s="55" t="s">
        <v>1227</v>
      </c>
      <c r="Q44" s="98" t="s">
        <v>5178</v>
      </c>
    </row>
    <row r="45" spans="1:17" s="5" customFormat="1">
      <c r="A45" s="58"/>
      <c r="B45" s="58"/>
      <c r="C45" s="58"/>
      <c r="D45" s="58"/>
      <c r="E45" s="58"/>
      <c r="F45" s="58"/>
      <c r="G45" s="58"/>
      <c r="H45" s="58"/>
      <c r="I45" s="58"/>
      <c r="J45" s="58"/>
      <c r="K45" s="686"/>
      <c r="L45" s="58"/>
      <c r="M45" s="58"/>
      <c r="N45" s="58"/>
      <c r="O45" s="58"/>
      <c r="P45" s="58"/>
      <c r="Q45" s="58"/>
    </row>
    <row r="46" spans="1:17">
      <c r="A46" s="55">
        <v>8</v>
      </c>
      <c r="B46" s="55" t="s">
        <v>290</v>
      </c>
      <c r="C46" s="55" t="s">
        <v>5054</v>
      </c>
      <c r="D46" s="55" t="s">
        <v>5066</v>
      </c>
      <c r="E46" s="55" t="s">
        <v>5078</v>
      </c>
      <c r="F46" s="55" t="s">
        <v>2097</v>
      </c>
      <c r="G46" s="55">
        <v>9</v>
      </c>
      <c r="H46" s="55">
        <v>9</v>
      </c>
      <c r="I46" s="209" t="s">
        <v>5131</v>
      </c>
      <c r="J46" s="209" t="s">
        <v>5132</v>
      </c>
      <c r="K46" s="687">
        <v>617</v>
      </c>
      <c r="L46" s="55" t="s">
        <v>5114</v>
      </c>
      <c r="M46" s="55" t="s">
        <v>5115</v>
      </c>
      <c r="N46" s="55"/>
      <c r="O46" s="55" t="s">
        <v>1059</v>
      </c>
      <c r="P46" s="55" t="s">
        <v>5172</v>
      </c>
      <c r="Q46" s="55" t="s">
        <v>5171</v>
      </c>
    </row>
    <row r="47" spans="1:17">
      <c r="A47" s="55"/>
      <c r="B47" s="55"/>
      <c r="C47" s="55"/>
      <c r="D47" s="55"/>
      <c r="E47" s="55"/>
      <c r="F47" s="55"/>
      <c r="G47" s="55"/>
      <c r="H47" s="55"/>
      <c r="K47" s="209">
        <v>617</v>
      </c>
      <c r="L47" s="55" t="s">
        <v>5133</v>
      </c>
      <c r="M47" s="55" t="s">
        <v>5134</v>
      </c>
      <c r="N47" s="55"/>
      <c r="O47" s="55" t="s">
        <v>1040</v>
      </c>
      <c r="P47" s="55" t="s">
        <v>5134</v>
      </c>
      <c r="Q47" s="55" t="s">
        <v>5184</v>
      </c>
    </row>
    <row r="48" spans="1:17">
      <c r="A48" s="55"/>
      <c r="B48" s="55"/>
      <c r="C48" s="55"/>
      <c r="D48" s="55"/>
      <c r="E48" s="55"/>
      <c r="F48" s="55"/>
      <c r="G48" s="55"/>
      <c r="H48" s="55"/>
      <c r="I48" s="55"/>
      <c r="J48" s="55"/>
      <c r="K48" s="209">
        <v>673</v>
      </c>
      <c r="L48" s="55" t="s">
        <v>5121</v>
      </c>
      <c r="M48" s="55" t="s">
        <v>5135</v>
      </c>
      <c r="N48" s="55"/>
      <c r="O48" s="55" t="s">
        <v>1045</v>
      </c>
      <c r="P48" s="55" t="s">
        <v>5168</v>
      </c>
      <c r="Q48" s="98" t="s">
        <v>5167</v>
      </c>
    </row>
    <row r="49" spans="1:17">
      <c r="A49" s="55"/>
      <c r="B49" s="55"/>
      <c r="C49" s="55"/>
      <c r="D49" s="55"/>
      <c r="E49" s="55"/>
      <c r="F49" s="55"/>
      <c r="G49" s="55"/>
      <c r="H49" s="55"/>
      <c r="I49" s="55"/>
      <c r="J49" s="55"/>
      <c r="K49" s="209">
        <v>617</v>
      </c>
      <c r="L49" s="55" t="s">
        <v>5117</v>
      </c>
      <c r="M49" s="55" t="s">
        <v>5118</v>
      </c>
      <c r="N49" s="55"/>
      <c r="O49" s="55" t="s">
        <v>1059</v>
      </c>
      <c r="P49" s="55" t="s">
        <v>5175</v>
      </c>
      <c r="Q49" s="98" t="s">
        <v>5174</v>
      </c>
    </row>
    <row r="50" spans="1:17">
      <c r="A50" s="55"/>
      <c r="B50" s="55"/>
      <c r="C50" s="55"/>
      <c r="D50" s="55"/>
      <c r="E50" s="55"/>
      <c r="F50" s="55"/>
      <c r="G50" s="55"/>
      <c r="H50" s="55"/>
      <c r="I50" s="55"/>
      <c r="J50" s="55"/>
      <c r="K50" s="209">
        <v>617</v>
      </c>
      <c r="L50" s="55" t="s">
        <v>5119</v>
      </c>
      <c r="M50" s="55" t="s">
        <v>5120</v>
      </c>
      <c r="N50" s="55"/>
      <c r="O50" s="55" t="s">
        <v>1064</v>
      </c>
      <c r="P50" s="55" t="s">
        <v>5177</v>
      </c>
      <c r="Q50" s="98" t="s">
        <v>5176</v>
      </c>
    </row>
    <row r="51" spans="1:17">
      <c r="A51" s="55"/>
      <c r="B51" s="55"/>
      <c r="C51" s="55"/>
      <c r="D51" s="55"/>
      <c r="E51" s="55"/>
      <c r="F51" s="55"/>
      <c r="G51" s="55"/>
      <c r="H51" s="55"/>
      <c r="I51" s="55"/>
      <c r="J51" s="55"/>
      <c r="K51" s="691">
        <v>632</v>
      </c>
      <c r="L51" s="596" t="s">
        <v>5136</v>
      </c>
      <c r="M51" s="596" t="s">
        <v>5137</v>
      </c>
      <c r="N51" s="55"/>
      <c r="O51" s="55" t="s">
        <v>1048</v>
      </c>
      <c r="P51" s="596" t="s">
        <v>5165</v>
      </c>
      <c r="Q51" s="596" t="s">
        <v>5162</v>
      </c>
    </row>
    <row r="52" spans="1:17">
      <c r="A52" s="55"/>
      <c r="B52" s="55"/>
      <c r="C52" s="55"/>
      <c r="D52" s="55"/>
      <c r="E52" s="55"/>
      <c r="F52" s="55"/>
      <c r="G52" s="55"/>
      <c r="H52" s="55"/>
      <c r="I52" s="55"/>
      <c r="J52" s="55"/>
      <c r="K52" s="209">
        <v>617</v>
      </c>
      <c r="L52" s="55" t="s">
        <v>5138</v>
      </c>
      <c r="M52" s="55" t="s">
        <v>5139</v>
      </c>
      <c r="N52" s="55"/>
      <c r="O52" s="55" t="s">
        <v>1045</v>
      </c>
      <c r="P52" s="55" t="s">
        <v>5139</v>
      </c>
      <c r="Q52" s="55" t="s">
        <v>5179</v>
      </c>
    </row>
    <row r="53" spans="1:17">
      <c r="A53" s="55"/>
      <c r="B53" s="55"/>
      <c r="C53" s="55"/>
      <c r="D53" s="55"/>
      <c r="E53" s="55"/>
      <c r="F53" s="55"/>
      <c r="G53" s="55"/>
      <c r="H53" s="55"/>
      <c r="I53" s="55"/>
      <c r="J53" s="55"/>
      <c r="K53" s="691">
        <v>624</v>
      </c>
      <c r="L53" s="691" t="s">
        <v>5123</v>
      </c>
      <c r="M53" s="691" t="s">
        <v>5124</v>
      </c>
      <c r="N53" s="691"/>
      <c r="O53" s="691" t="s">
        <v>1045</v>
      </c>
      <c r="P53" s="691" t="s">
        <v>5186</v>
      </c>
      <c r="Q53" s="691" t="s">
        <v>5185</v>
      </c>
    </row>
    <row r="54" spans="1:17">
      <c r="A54" s="55"/>
      <c r="B54" s="55"/>
      <c r="C54" s="55"/>
      <c r="D54" s="55"/>
      <c r="E54" s="55"/>
      <c r="F54" s="55"/>
      <c r="G54" s="55"/>
      <c r="H54" s="55"/>
      <c r="I54" s="55"/>
      <c r="J54" s="55"/>
      <c r="K54" s="691">
        <v>784</v>
      </c>
      <c r="L54" s="596" t="s">
        <v>5128</v>
      </c>
      <c r="M54" s="596" t="s">
        <v>5129</v>
      </c>
      <c r="N54" s="55"/>
      <c r="O54" s="55" t="s">
        <v>1058</v>
      </c>
      <c r="P54" s="596" t="s">
        <v>5183</v>
      </c>
      <c r="Q54" s="596" t="s">
        <v>5182</v>
      </c>
    </row>
    <row r="55" spans="1:17" s="5" customFormat="1">
      <c r="A55" s="58"/>
      <c r="B55" s="58"/>
      <c r="C55" s="58"/>
      <c r="D55" s="58"/>
      <c r="E55" s="58"/>
      <c r="F55" s="58"/>
      <c r="G55" s="58"/>
      <c r="H55" s="58"/>
      <c r="I55" s="58"/>
      <c r="J55" s="58"/>
      <c r="K55" s="686"/>
      <c r="L55" s="58"/>
      <c r="M55" s="58"/>
      <c r="N55" s="58"/>
      <c r="O55" s="58"/>
      <c r="P55" s="58"/>
      <c r="Q55" s="58"/>
    </row>
    <row r="56" spans="1:17">
      <c r="A56" s="55">
        <v>9</v>
      </c>
      <c r="B56" s="55" t="s">
        <v>290</v>
      </c>
      <c r="C56" s="55" t="s">
        <v>5055</v>
      </c>
      <c r="D56" s="55" t="s">
        <v>5067</v>
      </c>
      <c r="E56" s="55" t="s">
        <v>5079</v>
      </c>
      <c r="F56" s="55" t="s">
        <v>2097</v>
      </c>
      <c r="G56" s="55">
        <v>4</v>
      </c>
      <c r="H56" s="55">
        <v>4</v>
      </c>
      <c r="I56" s="209" t="s">
        <v>5140</v>
      </c>
      <c r="J56" s="209" t="s">
        <v>4095</v>
      </c>
      <c r="K56" s="687">
        <v>791</v>
      </c>
      <c r="L56" s="55" t="s">
        <v>5114</v>
      </c>
      <c r="M56" s="55" t="s">
        <v>5115</v>
      </c>
      <c r="N56" s="55"/>
      <c r="O56" s="55" t="s">
        <v>1059</v>
      </c>
      <c r="P56" s="55" t="s">
        <v>5172</v>
      </c>
      <c r="Q56" s="55" t="s">
        <v>5171</v>
      </c>
    </row>
    <row r="57" spans="1:17">
      <c r="A57" s="55"/>
      <c r="B57" s="55"/>
      <c r="C57" s="55"/>
      <c r="D57" s="55"/>
      <c r="E57" s="55"/>
      <c r="F57" s="55"/>
      <c r="G57" s="55"/>
      <c r="H57" s="55"/>
      <c r="K57" s="692">
        <v>641</v>
      </c>
      <c r="L57" s="676" t="s">
        <v>5141</v>
      </c>
      <c r="M57" s="676" t="s">
        <v>5142</v>
      </c>
      <c r="N57" s="676"/>
      <c r="O57" s="676" t="s">
        <v>1048</v>
      </c>
      <c r="P57" s="676"/>
      <c r="Q57" s="676"/>
    </row>
    <row r="58" spans="1:17">
      <c r="A58" s="55"/>
      <c r="B58" s="55"/>
      <c r="C58" s="55"/>
      <c r="D58" s="55"/>
      <c r="E58" s="55"/>
      <c r="F58" s="55"/>
      <c r="G58" s="55"/>
      <c r="H58" s="55"/>
      <c r="I58" s="55"/>
      <c r="J58" s="55"/>
      <c r="K58" s="209">
        <v>624</v>
      </c>
      <c r="L58" s="55" t="s">
        <v>5117</v>
      </c>
      <c r="M58" s="55" t="s">
        <v>5118</v>
      </c>
      <c r="N58" s="55"/>
      <c r="O58" s="55" t="s">
        <v>1059</v>
      </c>
      <c r="P58" s="55" t="s">
        <v>5175</v>
      </c>
      <c r="Q58" s="98" t="s">
        <v>5174</v>
      </c>
    </row>
    <row r="59" spans="1:17">
      <c r="A59" s="55"/>
      <c r="B59" s="55"/>
      <c r="C59" s="55"/>
      <c r="D59" s="55"/>
      <c r="E59" s="55"/>
      <c r="F59" s="55"/>
      <c r="G59" s="55"/>
      <c r="H59" s="55"/>
      <c r="I59" s="55"/>
      <c r="J59" s="55"/>
      <c r="K59" s="209">
        <v>624</v>
      </c>
      <c r="L59" s="55" t="s">
        <v>5119</v>
      </c>
      <c r="M59" s="55" t="s">
        <v>5120</v>
      </c>
      <c r="N59" s="55"/>
      <c r="O59" s="55" t="s">
        <v>1064</v>
      </c>
      <c r="P59" s="55" t="s">
        <v>5177</v>
      </c>
      <c r="Q59" s="98" t="s">
        <v>5176</v>
      </c>
    </row>
    <row r="60" spans="1:17" s="5" customFormat="1">
      <c r="A60" s="58"/>
      <c r="B60" s="58"/>
      <c r="C60" s="58"/>
      <c r="D60" s="58"/>
      <c r="E60" s="58"/>
      <c r="F60" s="58"/>
      <c r="G60" s="58"/>
      <c r="H60" s="58"/>
      <c r="I60" s="58"/>
      <c r="J60" s="58"/>
      <c r="K60" s="686"/>
      <c r="L60" s="58"/>
      <c r="M60" s="58"/>
      <c r="N60" s="58"/>
      <c r="O60" s="58"/>
      <c r="P60" s="58"/>
      <c r="Q60" s="58"/>
    </row>
    <row r="61" spans="1:17">
      <c r="A61">
        <v>10</v>
      </c>
      <c r="B61" t="s">
        <v>290</v>
      </c>
      <c r="C61" t="s">
        <v>5056</v>
      </c>
      <c r="D61" t="s">
        <v>5068</v>
      </c>
      <c r="E61" t="s">
        <v>5080</v>
      </c>
      <c r="F61" t="s">
        <v>2097</v>
      </c>
      <c r="G61">
        <v>4</v>
      </c>
      <c r="H61" s="55">
        <v>3</v>
      </c>
      <c r="I61" s="209" t="s">
        <v>5143</v>
      </c>
      <c r="J61" s="209" t="s">
        <v>5144</v>
      </c>
      <c r="K61" s="687">
        <v>654</v>
      </c>
      <c r="L61" s="55" t="s">
        <v>1861</v>
      </c>
      <c r="M61" s="55" t="s">
        <v>2348</v>
      </c>
      <c r="N61" s="55"/>
      <c r="O61" s="55" t="s">
        <v>1053</v>
      </c>
      <c r="P61" s="55" t="s">
        <v>5166</v>
      </c>
      <c r="Q61" s="55" t="s">
        <v>3308</v>
      </c>
    </row>
    <row r="62" spans="1:17">
      <c r="A62" s="55"/>
      <c r="B62" s="55"/>
      <c r="C62" s="55"/>
      <c r="D62" s="55"/>
      <c r="E62" s="55"/>
      <c r="F62" s="55"/>
      <c r="G62" s="55"/>
      <c r="H62" s="55"/>
      <c r="I62" s="55"/>
      <c r="J62" s="55"/>
      <c r="K62" s="691">
        <v>846</v>
      </c>
      <c r="L62" s="596" t="s">
        <v>5099</v>
      </c>
      <c r="M62" s="596" t="s">
        <v>5145</v>
      </c>
      <c r="N62" s="55"/>
      <c r="O62" s="55" t="s">
        <v>1048</v>
      </c>
      <c r="P62" s="596" t="s">
        <v>5165</v>
      </c>
      <c r="Q62" s="596" t="s">
        <v>5162</v>
      </c>
    </row>
    <row r="63" spans="1:17">
      <c r="A63" s="55"/>
      <c r="B63" s="55"/>
      <c r="C63" s="55"/>
      <c r="D63" s="55"/>
      <c r="E63" s="55"/>
      <c r="F63" s="55"/>
      <c r="G63" s="55"/>
      <c r="H63" s="55"/>
      <c r="I63" s="55"/>
      <c r="J63" s="55"/>
      <c r="K63" s="692">
        <v>623</v>
      </c>
      <c r="L63" s="676" t="s">
        <v>5146</v>
      </c>
      <c r="M63" s="676" t="s">
        <v>5147</v>
      </c>
      <c r="N63" s="676"/>
      <c r="O63" s="676" t="s">
        <v>1058</v>
      </c>
      <c r="P63" s="676"/>
      <c r="Q63" s="676"/>
    </row>
    <row r="64" spans="1:17">
      <c r="A64" s="55"/>
      <c r="B64" s="55"/>
      <c r="C64" s="55"/>
      <c r="D64" s="55"/>
      <c r="E64" s="55"/>
      <c r="F64" s="55"/>
      <c r="G64" s="55"/>
      <c r="H64" s="55"/>
      <c r="I64" s="55"/>
      <c r="J64" s="55"/>
      <c r="K64" s="693">
        <v>623</v>
      </c>
      <c r="L64" s="689" t="s">
        <v>5148</v>
      </c>
      <c r="M64" s="689" t="s">
        <v>5149</v>
      </c>
      <c r="N64" s="55"/>
      <c r="O64" s="55" t="s">
        <v>1052</v>
      </c>
      <c r="P64" s="596" t="s">
        <v>456</v>
      </c>
      <c r="Q64" s="596" t="s">
        <v>5187</v>
      </c>
    </row>
    <row r="65" spans="1:17" s="5" customFormat="1">
      <c r="A65" s="58"/>
      <c r="B65" s="58"/>
      <c r="C65" s="58"/>
      <c r="D65" s="58"/>
      <c r="E65" s="58"/>
      <c r="F65" s="58"/>
      <c r="G65" s="58"/>
      <c r="H65" s="58"/>
      <c r="I65" s="58"/>
      <c r="J65" s="58"/>
      <c r="K65" s="686"/>
      <c r="L65" s="58"/>
      <c r="M65" s="58"/>
      <c r="N65" s="58"/>
      <c r="O65" s="58"/>
      <c r="P65" s="58"/>
      <c r="Q65" s="58"/>
    </row>
    <row r="66" spans="1:17">
      <c r="A66" s="55">
        <v>11</v>
      </c>
      <c r="B66" s="55" t="s">
        <v>290</v>
      </c>
      <c r="C66" s="55" t="s">
        <v>5057</v>
      </c>
      <c r="D66" s="55" t="s">
        <v>5069</v>
      </c>
      <c r="E66" s="55" t="s">
        <v>5081</v>
      </c>
      <c r="F66" s="55" t="s">
        <v>2097</v>
      </c>
      <c r="G66" s="55">
        <v>4</v>
      </c>
      <c r="H66" s="55">
        <v>4</v>
      </c>
      <c r="I66" s="209" t="s">
        <v>5150</v>
      </c>
      <c r="J66" s="209" t="s">
        <v>5151</v>
      </c>
      <c r="K66" s="687">
        <v>645</v>
      </c>
      <c r="L66" s="55" t="s">
        <v>1861</v>
      </c>
      <c r="M66" s="55" t="s">
        <v>2348</v>
      </c>
      <c r="N66" s="55"/>
      <c r="O66" s="55" t="s">
        <v>1053</v>
      </c>
      <c r="P66" s="55" t="s">
        <v>5166</v>
      </c>
      <c r="Q66" s="55" t="s">
        <v>3308</v>
      </c>
    </row>
    <row r="67" spans="1:17">
      <c r="A67" s="55"/>
      <c r="B67" s="55"/>
      <c r="C67" s="55"/>
      <c r="D67" s="55"/>
      <c r="E67" s="55"/>
      <c r="F67" s="55"/>
      <c r="G67" s="55"/>
      <c r="H67" s="55"/>
      <c r="I67" s="55"/>
      <c r="J67" s="55"/>
      <c r="K67" s="209">
        <v>621</v>
      </c>
      <c r="L67" s="55" t="s">
        <v>4663</v>
      </c>
      <c r="M67" s="55" t="s">
        <v>1227</v>
      </c>
      <c r="N67" s="55"/>
      <c r="O67" s="55" t="s">
        <v>1047</v>
      </c>
      <c r="P67" s="55" t="s">
        <v>1227</v>
      </c>
      <c r="Q67" s="98" t="s">
        <v>5178</v>
      </c>
    </row>
    <row r="68" spans="1:17">
      <c r="A68" s="55"/>
      <c r="B68" s="55"/>
      <c r="C68" s="55"/>
      <c r="D68" s="55"/>
      <c r="E68" s="55"/>
      <c r="F68" s="55"/>
      <c r="G68" s="55"/>
      <c r="H68" s="55"/>
      <c r="I68" s="55"/>
      <c r="J68" s="55"/>
      <c r="K68" s="209">
        <v>632</v>
      </c>
      <c r="L68" s="55" t="s">
        <v>1822</v>
      </c>
      <c r="M68" s="55" t="s">
        <v>5152</v>
      </c>
      <c r="N68" s="55"/>
      <c r="O68" s="55" t="s">
        <v>1052</v>
      </c>
      <c r="P68" s="55" t="s">
        <v>1436</v>
      </c>
      <c r="Q68" s="98" t="s">
        <v>3437</v>
      </c>
    </row>
    <row r="69" spans="1:17">
      <c r="A69" s="55"/>
      <c r="B69" s="55"/>
      <c r="C69" s="55"/>
      <c r="D69" s="55"/>
      <c r="E69" s="55"/>
      <c r="F69" s="55"/>
      <c r="G69" s="55"/>
      <c r="H69" s="55"/>
      <c r="I69" s="55"/>
      <c r="J69" s="55"/>
      <c r="K69" s="692">
        <v>621</v>
      </c>
      <c r="L69" s="676" t="s">
        <v>5153</v>
      </c>
      <c r="M69" s="676" t="s">
        <v>5154</v>
      </c>
      <c r="N69" s="676"/>
      <c r="O69" s="676" t="s">
        <v>1267</v>
      </c>
      <c r="P69" s="676"/>
      <c r="Q69" s="676"/>
    </row>
    <row r="70" spans="1:17" s="5" customFormat="1">
      <c r="A70" s="58"/>
      <c r="B70" s="58"/>
      <c r="C70" s="58"/>
      <c r="D70" s="58"/>
      <c r="E70" s="58"/>
      <c r="F70" s="58"/>
      <c r="G70" s="58"/>
      <c r="H70" s="58"/>
      <c r="I70" s="58"/>
      <c r="J70" s="58"/>
      <c r="K70" s="686"/>
      <c r="L70" s="58"/>
      <c r="M70" s="58"/>
      <c r="N70" s="58"/>
      <c r="O70" s="58"/>
      <c r="P70" s="58"/>
      <c r="Q70" s="58"/>
    </row>
    <row r="71" spans="1:17" ht="15.75" customHeight="1">
      <c r="A71" s="55">
        <v>12</v>
      </c>
      <c r="B71" s="55" t="s">
        <v>290</v>
      </c>
      <c r="C71" s="55" t="s">
        <v>5058</v>
      </c>
      <c r="D71" s="55" t="s">
        <v>5070</v>
      </c>
      <c r="E71" s="55" t="s">
        <v>5082</v>
      </c>
      <c r="F71" s="55" t="s">
        <v>2097</v>
      </c>
      <c r="G71" s="55">
        <v>4</v>
      </c>
      <c r="H71" s="55">
        <v>4</v>
      </c>
      <c r="I71" s="209" t="s">
        <v>5188</v>
      </c>
      <c r="J71" s="209" t="s">
        <v>5155</v>
      </c>
      <c r="K71" s="687">
        <v>622</v>
      </c>
      <c r="L71" s="55" t="s">
        <v>3811</v>
      </c>
      <c r="M71" s="55" t="s">
        <v>5096</v>
      </c>
      <c r="N71" s="55"/>
      <c r="O71" s="55" t="s">
        <v>1048</v>
      </c>
      <c r="P71" s="55" t="s">
        <v>5165</v>
      </c>
      <c r="Q71" s="55" t="s">
        <v>5162</v>
      </c>
    </row>
    <row r="72" spans="1:17">
      <c r="A72" s="55"/>
      <c r="B72" s="55"/>
      <c r="C72" s="55"/>
      <c r="D72" s="55"/>
      <c r="E72" s="55"/>
      <c r="F72" s="55"/>
      <c r="G72" s="55"/>
      <c r="H72" s="55"/>
      <c r="K72" s="209">
        <v>646</v>
      </c>
      <c r="L72" s="55" t="s">
        <v>5156</v>
      </c>
      <c r="M72" s="55" t="s">
        <v>5157</v>
      </c>
      <c r="N72" s="55"/>
      <c r="O72" s="55" t="s">
        <v>1046</v>
      </c>
      <c r="P72" s="55"/>
      <c r="Q72" s="55"/>
    </row>
    <row r="73" spans="1:17">
      <c r="A73" s="55"/>
      <c r="B73" s="55"/>
      <c r="C73" s="55"/>
      <c r="D73" s="55"/>
      <c r="E73" s="55"/>
      <c r="F73" s="55"/>
      <c r="G73" s="55"/>
      <c r="H73" s="55"/>
      <c r="I73" s="55"/>
      <c r="J73" s="55"/>
      <c r="K73" s="209">
        <v>622</v>
      </c>
      <c r="L73" s="55" t="s">
        <v>5097</v>
      </c>
      <c r="M73" s="55" t="s">
        <v>5098</v>
      </c>
      <c r="N73" s="55"/>
      <c r="O73" s="55" t="s">
        <v>1051</v>
      </c>
      <c r="P73" s="55"/>
      <c r="Q73" s="55"/>
    </row>
    <row r="74" spans="1:17">
      <c r="A74" s="55"/>
      <c r="B74" s="55"/>
      <c r="C74" s="55"/>
      <c r="D74" s="55"/>
      <c r="E74" s="55"/>
      <c r="F74" s="55"/>
      <c r="G74" s="55"/>
      <c r="H74" s="55"/>
      <c r="I74" s="55"/>
      <c r="J74" s="55"/>
      <c r="K74" s="55">
        <v>794</v>
      </c>
      <c r="L74" s="55" t="s">
        <v>5194</v>
      </c>
      <c r="M74" s="55" t="s">
        <v>5195</v>
      </c>
      <c r="N74" s="55"/>
      <c r="O74" s="55" t="s">
        <v>1051</v>
      </c>
      <c r="P74" s="55" t="s">
        <v>5181</v>
      </c>
      <c r="Q74" s="55" t="s">
        <v>5180</v>
      </c>
    </row>
    <row r="75" spans="1:17">
      <c r="A75" s="58"/>
      <c r="B75" s="58"/>
      <c r="C75" s="58"/>
      <c r="D75" s="58"/>
      <c r="E75" s="58"/>
      <c r="F75" s="58"/>
      <c r="G75" s="58"/>
      <c r="H75" s="58"/>
      <c r="I75" s="58"/>
      <c r="J75" s="58"/>
      <c r="K75" s="58"/>
      <c r="L75" s="58"/>
      <c r="M75" s="58"/>
      <c r="N75" s="58"/>
      <c r="O75" s="58"/>
      <c r="P75" s="58"/>
      <c r="Q75" s="58"/>
    </row>
    <row r="76" spans="1:17" s="2" customFormat="1">
      <c r="A76" s="50"/>
      <c r="B76" s="50"/>
      <c r="C76" s="50"/>
      <c r="D76" s="50"/>
      <c r="E76" s="50"/>
      <c r="F76" s="46" t="s">
        <v>4022</v>
      </c>
      <c r="G76" s="50">
        <f>SUM(G3:G75)</f>
        <v>61</v>
      </c>
      <c r="H76" s="50">
        <f>SUM(H3:H75)</f>
        <v>56</v>
      </c>
      <c r="I76" s="50"/>
      <c r="J76" s="50"/>
      <c r="K76" s="50"/>
      <c r="L76" s="50"/>
      <c r="M76" s="50"/>
      <c r="N76" s="50"/>
      <c r="O76" s="50"/>
      <c r="P76" s="50"/>
      <c r="Q76" s="50"/>
    </row>
    <row r="77" spans="1:17" s="2" customFormat="1">
      <c r="A77" s="50"/>
      <c r="B77" s="50"/>
      <c r="C77" s="50"/>
      <c r="D77" s="50"/>
      <c r="E77" s="50"/>
      <c r="F77" s="46" t="s">
        <v>4023</v>
      </c>
      <c r="G77" s="399">
        <f>G76/A71</f>
        <v>5.083333333333333</v>
      </c>
      <c r="H77" s="399">
        <f>H76/A71</f>
        <v>4.666666666666667</v>
      </c>
      <c r="I77" s="50"/>
      <c r="J77" s="50"/>
      <c r="K77" s="50"/>
      <c r="L77" s="50"/>
      <c r="M77" s="50"/>
      <c r="N77" s="50"/>
      <c r="O77" s="50"/>
      <c r="P77" s="50"/>
      <c r="Q77" s="50"/>
    </row>
  </sheetData>
  <autoFilter ref="M1:M76" xr:uid="{92E08DB3-E166-493A-B553-69C191B43A39}"/>
  <mergeCells count="3">
    <mergeCell ref="B1:F1"/>
    <mergeCell ref="G1:O1"/>
    <mergeCell ref="P1:Q1"/>
  </mergeCells>
  <conditionalFormatting sqref="I3:J3 I11:J12 I19:J19 I22:J22 I25:J25 I31:J31 I42:J42 I46:J46 I56:J56 I61:J61 I66:J66 I71:J71 K3:K8 K20:K26 K29:K35 K37:K38 K40:K52 K54:K73 K12:K14 K10 P12:Q12 K16:K18 K78:K1048576">
    <cfRule type="containsText" dxfId="399" priority="82" operator="containsText" text="&gt;&gt;&gt;&gt;&gt; Mappings">
      <formula>NOT(ISERROR(SEARCH("&gt;&gt;&gt;&gt;&gt; Mappings",I3)))</formula>
    </cfRule>
    <cfRule type="containsText" dxfId="398" priority="83" operator="containsText" text="&lt;&lt;&lt;&lt;&lt; Mappings">
      <formula>NOT(ISERROR(SEARCH("&lt;&lt;&lt;&lt;&lt; Mappings",I3)))</formula>
    </cfRule>
    <cfRule type="containsText" dxfId="397" priority="84" operator="containsText" text="&lt;&lt;&lt;&lt;&lt; Phrase">
      <formula>NOT(ISERROR(SEARCH("&lt;&lt;&lt;&lt;&lt; Phrase",I3)))</formula>
    </cfRule>
    <cfRule type="containsText" dxfId="396" priority="85" operator="containsText" text="&gt;&gt;&gt;&gt;&gt; Phrase">
      <formula>NOT(ISERROR(SEARCH("&gt;&gt;&gt;&gt;&gt; Phrase",I3)))</formula>
    </cfRule>
    <cfRule type="containsText" dxfId="395" priority="86" operator="containsText" text="Processing inter_">
      <formula>NOT(ISERROR(SEARCH("Processing inter_",I3)))</formula>
    </cfRule>
  </conditionalFormatting>
  <conditionalFormatting sqref="N2">
    <cfRule type="containsText" dxfId="394" priority="81" operator="containsText" text="MSH">
      <formula>NOT(ISERROR(SEARCH("MSH",N2)))</formula>
    </cfRule>
  </conditionalFormatting>
  <conditionalFormatting sqref="M2">
    <cfRule type="containsText" dxfId="393" priority="80" operator="containsText" text="Current (Electrical Current">
      <formula>NOT(ISERROR(SEARCH("Current (Electrical Current",M2)))</formula>
    </cfRule>
  </conditionalFormatting>
  <conditionalFormatting sqref="K19">
    <cfRule type="containsText" dxfId="392" priority="75" operator="containsText" text="&gt;&gt;&gt;&gt;&gt; Mappings">
      <formula>NOT(ISERROR(SEARCH("&gt;&gt;&gt;&gt;&gt; Mappings",K19)))</formula>
    </cfRule>
    <cfRule type="containsText" dxfId="391" priority="76" operator="containsText" text="&lt;&lt;&lt;&lt;&lt; Mappings">
      <formula>NOT(ISERROR(SEARCH("&lt;&lt;&lt;&lt;&lt; Mappings",K19)))</formula>
    </cfRule>
    <cfRule type="containsText" dxfId="390" priority="77" operator="containsText" text="&lt;&lt;&lt;&lt;&lt; Phrase">
      <formula>NOT(ISERROR(SEARCH("&lt;&lt;&lt;&lt;&lt; Phrase",K19)))</formula>
    </cfRule>
    <cfRule type="containsText" dxfId="389" priority="78" operator="containsText" text="&gt;&gt;&gt;&gt;&gt; Phrase">
      <formula>NOT(ISERROR(SEARCH("&gt;&gt;&gt;&gt;&gt; Phrase",K19)))</formula>
    </cfRule>
    <cfRule type="containsText" dxfId="388" priority="79" operator="containsText" text="Processing inter_">
      <formula>NOT(ISERROR(SEARCH("Processing inter_",K19)))</formula>
    </cfRule>
  </conditionalFormatting>
  <conditionalFormatting sqref="K9:Q9">
    <cfRule type="containsText" dxfId="387" priority="65" operator="containsText" text="&gt;&gt;&gt;&gt;&gt; Mappings">
      <formula>NOT(ISERROR(SEARCH("&gt;&gt;&gt;&gt;&gt; Mappings",K9)))</formula>
    </cfRule>
    <cfRule type="containsText" dxfId="386" priority="66" operator="containsText" text="&lt;&lt;&lt;&lt;&lt; Mappings">
      <formula>NOT(ISERROR(SEARCH("&lt;&lt;&lt;&lt;&lt; Mappings",K9)))</formula>
    </cfRule>
    <cfRule type="containsText" dxfId="385" priority="67" operator="containsText" text="&lt;&lt;&lt;&lt;&lt; Phrase">
      <formula>NOT(ISERROR(SEARCH("&lt;&lt;&lt;&lt;&lt; Phrase",K9)))</formula>
    </cfRule>
    <cfRule type="containsText" dxfId="384" priority="68" operator="containsText" text="&gt;&gt;&gt;&gt;&gt; Phrase">
      <formula>NOT(ISERROR(SEARCH("&gt;&gt;&gt;&gt;&gt; Phrase",K9)))</formula>
    </cfRule>
    <cfRule type="containsText" dxfId="383" priority="69" operator="containsText" text="Processing inter_">
      <formula>NOT(ISERROR(SEARCH("Processing inter_",K9)))</formula>
    </cfRule>
  </conditionalFormatting>
  <conditionalFormatting sqref="K27">
    <cfRule type="containsText" dxfId="382" priority="55" operator="containsText" text="&gt;&gt;&gt;&gt;&gt; Mappings">
      <formula>NOT(ISERROR(SEARCH("&gt;&gt;&gt;&gt;&gt; Mappings",K27)))</formula>
    </cfRule>
    <cfRule type="containsText" dxfId="381" priority="56" operator="containsText" text="&lt;&lt;&lt;&lt;&lt; Mappings">
      <formula>NOT(ISERROR(SEARCH("&lt;&lt;&lt;&lt;&lt; Mappings",K27)))</formula>
    </cfRule>
    <cfRule type="containsText" dxfId="380" priority="57" operator="containsText" text="&lt;&lt;&lt;&lt;&lt; Phrase">
      <formula>NOT(ISERROR(SEARCH("&lt;&lt;&lt;&lt;&lt; Phrase",K27)))</formula>
    </cfRule>
    <cfRule type="containsText" dxfId="379" priority="58" operator="containsText" text="&gt;&gt;&gt;&gt;&gt; Phrase">
      <formula>NOT(ISERROR(SEARCH("&gt;&gt;&gt;&gt;&gt; Phrase",K27)))</formula>
    </cfRule>
    <cfRule type="containsText" dxfId="378" priority="59" operator="containsText" text="Processing inter_">
      <formula>NOT(ISERROR(SEARCH("Processing inter_",K27)))</formula>
    </cfRule>
  </conditionalFormatting>
  <conditionalFormatting sqref="K28:Q28">
    <cfRule type="containsText" dxfId="377" priority="50" operator="containsText" text="&gt;&gt;&gt;&gt;&gt; Mappings">
      <formula>NOT(ISERROR(SEARCH("&gt;&gt;&gt;&gt;&gt; Mappings",K28)))</formula>
    </cfRule>
    <cfRule type="containsText" dxfId="376" priority="51" operator="containsText" text="&lt;&lt;&lt;&lt;&lt; Mappings">
      <formula>NOT(ISERROR(SEARCH("&lt;&lt;&lt;&lt;&lt; Mappings",K28)))</formula>
    </cfRule>
    <cfRule type="containsText" dxfId="375" priority="52" operator="containsText" text="&lt;&lt;&lt;&lt;&lt; Phrase">
      <formula>NOT(ISERROR(SEARCH("&lt;&lt;&lt;&lt;&lt; Phrase",K28)))</formula>
    </cfRule>
    <cfRule type="containsText" dxfId="374" priority="53" operator="containsText" text="&gt;&gt;&gt;&gt;&gt; Phrase">
      <formula>NOT(ISERROR(SEARCH("&gt;&gt;&gt;&gt;&gt; Phrase",K28)))</formula>
    </cfRule>
    <cfRule type="containsText" dxfId="373" priority="54" operator="containsText" text="Processing inter_">
      <formula>NOT(ISERROR(SEARCH("Processing inter_",K28)))</formula>
    </cfRule>
  </conditionalFormatting>
  <conditionalFormatting sqref="K39:Q39">
    <cfRule type="containsText" dxfId="372" priority="45" operator="containsText" text="&gt;&gt;&gt;&gt;&gt; Mappings">
      <formula>NOT(ISERROR(SEARCH("&gt;&gt;&gt;&gt;&gt; Mappings",K39)))</formula>
    </cfRule>
    <cfRule type="containsText" dxfId="371" priority="46" operator="containsText" text="&lt;&lt;&lt;&lt;&lt; Mappings">
      <formula>NOT(ISERROR(SEARCH("&lt;&lt;&lt;&lt;&lt; Mappings",K39)))</formula>
    </cfRule>
    <cfRule type="containsText" dxfId="370" priority="47" operator="containsText" text="&lt;&lt;&lt;&lt;&lt; Phrase">
      <formula>NOT(ISERROR(SEARCH("&lt;&lt;&lt;&lt;&lt; Phrase",K39)))</formula>
    </cfRule>
    <cfRule type="containsText" dxfId="369" priority="48" operator="containsText" text="&gt;&gt;&gt;&gt;&gt; Phrase">
      <formula>NOT(ISERROR(SEARCH("&gt;&gt;&gt;&gt;&gt; Phrase",K39)))</formula>
    </cfRule>
    <cfRule type="containsText" dxfId="368" priority="49" operator="containsText" text="Processing inter_">
      <formula>NOT(ISERROR(SEARCH("Processing inter_",K39)))</formula>
    </cfRule>
  </conditionalFormatting>
  <conditionalFormatting sqref="K36">
    <cfRule type="containsText" dxfId="367" priority="40" operator="containsText" text="&gt;&gt;&gt;&gt;&gt; Mappings">
      <formula>NOT(ISERROR(SEARCH("&gt;&gt;&gt;&gt;&gt; Mappings",K36)))</formula>
    </cfRule>
    <cfRule type="containsText" dxfId="366" priority="41" operator="containsText" text="&lt;&lt;&lt;&lt;&lt; Mappings">
      <formula>NOT(ISERROR(SEARCH("&lt;&lt;&lt;&lt;&lt; Mappings",K36)))</formula>
    </cfRule>
    <cfRule type="containsText" dxfId="365" priority="42" operator="containsText" text="&lt;&lt;&lt;&lt;&lt; Phrase">
      <formula>NOT(ISERROR(SEARCH("&lt;&lt;&lt;&lt;&lt; Phrase",K36)))</formula>
    </cfRule>
    <cfRule type="containsText" dxfId="364" priority="43" operator="containsText" text="&gt;&gt;&gt;&gt;&gt; Phrase">
      <formula>NOT(ISERROR(SEARCH("&gt;&gt;&gt;&gt;&gt; Phrase",K36)))</formula>
    </cfRule>
    <cfRule type="containsText" dxfId="363" priority="44" operator="containsText" text="Processing inter_">
      <formula>NOT(ISERROR(SEARCH("Processing inter_",K36)))</formula>
    </cfRule>
  </conditionalFormatting>
  <conditionalFormatting sqref="K53:Q53">
    <cfRule type="containsText" dxfId="362" priority="20" operator="containsText" text="&gt;&gt;&gt;&gt;&gt; Mappings">
      <formula>NOT(ISERROR(SEARCH("&gt;&gt;&gt;&gt;&gt; Mappings",K53)))</formula>
    </cfRule>
    <cfRule type="containsText" dxfId="361" priority="21" operator="containsText" text="&lt;&lt;&lt;&lt;&lt; Mappings">
      <formula>NOT(ISERROR(SEARCH("&lt;&lt;&lt;&lt;&lt; Mappings",K53)))</formula>
    </cfRule>
    <cfRule type="containsText" dxfId="360" priority="22" operator="containsText" text="&lt;&lt;&lt;&lt;&lt; Phrase">
      <formula>NOT(ISERROR(SEARCH("&lt;&lt;&lt;&lt;&lt; Phrase",K53)))</formula>
    </cfRule>
    <cfRule type="containsText" dxfId="359" priority="23" operator="containsText" text="&gt;&gt;&gt;&gt;&gt; Phrase">
      <formula>NOT(ISERROR(SEARCH("&gt;&gt;&gt;&gt;&gt; Phrase",K53)))</formula>
    </cfRule>
    <cfRule type="containsText" dxfId="358" priority="24" operator="containsText" text="Processing inter_">
      <formula>NOT(ISERROR(SEARCH("Processing inter_",K53)))</formula>
    </cfRule>
  </conditionalFormatting>
  <conditionalFormatting sqref="P38:Q38">
    <cfRule type="containsText" dxfId="357" priority="15" operator="containsText" text="&gt;&gt;&gt;&gt;&gt; Mappings">
      <formula>NOT(ISERROR(SEARCH("&gt;&gt;&gt;&gt;&gt; Mappings",P38)))</formula>
    </cfRule>
    <cfRule type="containsText" dxfId="356" priority="16" operator="containsText" text="&lt;&lt;&lt;&lt;&lt; Mappings">
      <formula>NOT(ISERROR(SEARCH("&lt;&lt;&lt;&lt;&lt; Mappings",P38)))</formula>
    </cfRule>
    <cfRule type="containsText" dxfId="355" priority="17" operator="containsText" text="&lt;&lt;&lt;&lt;&lt; Phrase">
      <formula>NOT(ISERROR(SEARCH("&lt;&lt;&lt;&lt;&lt; Phrase",P38)))</formula>
    </cfRule>
    <cfRule type="containsText" dxfId="354" priority="18" operator="containsText" text="&gt;&gt;&gt;&gt;&gt; Phrase">
      <formula>NOT(ISERROR(SEARCH("&gt;&gt;&gt;&gt;&gt; Phrase",P38)))</formula>
    </cfRule>
    <cfRule type="containsText" dxfId="353" priority="19" operator="containsText" text="Processing inter_">
      <formula>NOT(ISERROR(SEARCH("Processing inter_",P38)))</formula>
    </cfRule>
  </conditionalFormatting>
  <conditionalFormatting sqref="K11">
    <cfRule type="containsText" dxfId="352" priority="5" operator="containsText" text="&gt;&gt;&gt;&gt;&gt; Mappings">
      <formula>NOT(ISERROR(SEARCH("&gt;&gt;&gt;&gt;&gt; Mappings",K11)))</formula>
    </cfRule>
    <cfRule type="containsText" dxfId="351" priority="6" operator="containsText" text="&lt;&lt;&lt;&lt;&lt; Mappings">
      <formula>NOT(ISERROR(SEARCH("&lt;&lt;&lt;&lt;&lt; Mappings",K11)))</formula>
    </cfRule>
    <cfRule type="containsText" dxfId="350" priority="7" operator="containsText" text="&lt;&lt;&lt;&lt;&lt; Phrase">
      <formula>NOT(ISERROR(SEARCH("&lt;&lt;&lt;&lt;&lt; Phrase",K11)))</formula>
    </cfRule>
    <cfRule type="containsText" dxfId="349" priority="8" operator="containsText" text="&gt;&gt;&gt;&gt;&gt; Phrase">
      <formula>NOT(ISERROR(SEARCH("&gt;&gt;&gt;&gt;&gt; Phrase",K11)))</formula>
    </cfRule>
    <cfRule type="containsText" dxfId="348" priority="9" operator="containsText" text="Processing inter_">
      <formula>NOT(ISERROR(SEARCH("Processing inter_",K11)))</formula>
    </cfRule>
  </conditionalFormatting>
  <conditionalFormatting sqref="K76:K77">
    <cfRule type="containsText" dxfId="347" priority="4" operator="containsText" text="Phrase">
      <formula>NOT(ISERROR(SEARCH("Phrase",K76)))</formula>
    </cfRule>
  </conditionalFormatting>
  <conditionalFormatting sqref="K76:K77">
    <cfRule type="containsText" dxfId="346" priority="2" operator="containsText" text="&lt;&lt;&lt;&lt;&lt; Mappings">
      <formula>NOT(ISERROR(SEARCH("&lt;&lt;&lt;&lt;&lt; Mappings",K76)))</formula>
    </cfRule>
    <cfRule type="containsText" dxfId="345" priority="3" operator="containsText" text="&gt;&gt;&gt;&gt;&gt; Mappings">
      <formula>NOT(ISERROR(SEARCH("&gt;&gt;&gt;&gt;&gt; Mappings",K76)))</formula>
    </cfRule>
  </conditionalFormatting>
  <conditionalFormatting sqref="K76:K77">
    <cfRule type="containsText" dxfId="344" priority="1" operator="containsText" text="Processing inter_">
      <formula>NOT(ISERROR(SEARCH("Processing inter_",K76)))</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4CE2-E40D-4F20-912B-E74A2FA22F0E}">
  <sheetPr>
    <tabColor theme="5" tint="0.39997558519241921"/>
  </sheetPr>
  <dimension ref="A1:CM93"/>
  <sheetViews>
    <sheetView zoomScale="90" zoomScaleNormal="90" workbookViewId="0">
      <pane ySplit="2" topLeftCell="A38" activePane="bottomLeft" state="frozen"/>
      <selection pane="bottomLeft" activeCell="E39" sqref="E39"/>
    </sheetView>
  </sheetViews>
  <sheetFormatPr defaultColWidth="9.140625" defaultRowHeight="15"/>
  <cols>
    <col min="1" max="3" width="9.140625" style="55"/>
    <col min="4" max="4" width="25.5703125" style="55" customWidth="1"/>
    <col min="5" max="5" width="26.140625" style="55" customWidth="1"/>
    <col min="6" max="6" width="19.7109375" style="55" hidden="1" customWidth="1"/>
    <col min="7" max="7" width="35.7109375" style="55" hidden="1" customWidth="1"/>
    <col min="8" max="9" width="11.85546875" style="109" bestFit="1" customWidth="1"/>
    <col min="10" max="10" width="21.28515625" style="46" customWidth="1"/>
    <col min="11" max="11" width="16.42578125" style="46" customWidth="1"/>
    <col min="12" max="12" width="12.42578125" style="46" customWidth="1"/>
    <col min="13" max="13" width="19.42578125" style="46" customWidth="1"/>
    <col min="14" max="14" width="12.5703125" style="46" customWidth="1"/>
    <col min="15" max="15" width="15.140625" style="46" customWidth="1"/>
    <col min="16" max="16" width="14.42578125" style="46" customWidth="1"/>
    <col min="17" max="17" width="14.85546875" style="46" customWidth="1"/>
    <col min="18" max="18" width="16.7109375" style="46" customWidth="1"/>
    <col min="19" max="16384" width="9.140625" style="55"/>
  </cols>
  <sheetData>
    <row r="1" spans="1:91" s="50" customFormat="1" ht="36" customHeight="1">
      <c r="A1" s="1002" t="s">
        <v>6518</v>
      </c>
      <c r="B1" s="1002"/>
      <c r="C1" s="1002"/>
      <c r="D1" s="1002"/>
      <c r="E1" s="1002"/>
      <c r="F1" s="1002"/>
      <c r="G1" s="1002"/>
      <c r="H1" s="852" t="s">
        <v>2043</v>
      </c>
      <c r="I1" s="530"/>
      <c r="J1" s="530"/>
      <c r="K1" s="530"/>
      <c r="L1" s="530"/>
      <c r="M1" s="530"/>
      <c r="N1" s="530"/>
      <c r="O1" s="530"/>
      <c r="P1" s="853"/>
      <c r="Q1" s="1003" t="s">
        <v>2</v>
      </c>
      <c r="R1" s="1004"/>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row>
    <row r="2" spans="1:91" ht="59.25" customHeight="1">
      <c r="A2" s="192" t="s">
        <v>1412</v>
      </c>
      <c r="B2" s="445" t="s">
        <v>3705</v>
      </c>
      <c r="C2" s="308" t="s">
        <v>2042</v>
      </c>
      <c r="D2" s="192" t="s">
        <v>5</v>
      </c>
      <c r="E2" s="192" t="s">
        <v>6</v>
      </c>
      <c r="F2" s="308" t="s">
        <v>2041</v>
      </c>
      <c r="G2" s="308" t="s">
        <v>9</v>
      </c>
      <c r="H2" s="498" t="s">
        <v>1927</v>
      </c>
      <c r="I2" s="498" t="s">
        <v>2316</v>
      </c>
      <c r="J2" s="385" t="s">
        <v>2564</v>
      </c>
      <c r="K2" s="385" t="s">
        <v>2394</v>
      </c>
      <c r="L2" s="385" t="s">
        <v>2044</v>
      </c>
      <c r="M2" s="385" t="s">
        <v>1552</v>
      </c>
      <c r="N2" s="385" t="s">
        <v>1224</v>
      </c>
      <c r="O2" s="385" t="s">
        <v>1622</v>
      </c>
      <c r="P2" s="385" t="s">
        <v>1925</v>
      </c>
      <c r="Q2" s="455" t="s">
        <v>3712</v>
      </c>
      <c r="R2" s="455" t="s">
        <v>1538</v>
      </c>
    </row>
    <row r="3" spans="1:91" ht="64.5" customHeight="1">
      <c r="A3" s="46">
        <v>1</v>
      </c>
      <c r="B3" s="46" t="s">
        <v>3633</v>
      </c>
      <c r="C3" s="46" t="s">
        <v>3040</v>
      </c>
      <c r="D3" s="46" t="s">
        <v>3597</v>
      </c>
      <c r="E3" s="46" t="s">
        <v>3599</v>
      </c>
      <c r="F3" s="46" t="s">
        <v>3601</v>
      </c>
      <c r="G3" s="46" t="s">
        <v>3603</v>
      </c>
      <c r="H3" s="109">
        <v>5</v>
      </c>
      <c r="I3" s="109">
        <v>2</v>
      </c>
      <c r="J3" s="55"/>
      <c r="K3" s="55"/>
      <c r="L3" s="50">
        <v>590</v>
      </c>
      <c r="M3" s="50" t="s">
        <v>3673</v>
      </c>
      <c r="N3" s="50" t="s">
        <v>3653</v>
      </c>
      <c r="O3" s="50" t="s">
        <v>3699</v>
      </c>
      <c r="P3" s="50" t="s">
        <v>1046</v>
      </c>
      <c r="Q3" s="509" t="s">
        <v>3724</v>
      </c>
      <c r="R3" s="509" t="s">
        <v>3723</v>
      </c>
      <c r="S3" s="46"/>
    </row>
    <row r="4" spans="1:91" ht="64.5" customHeight="1">
      <c r="A4" s="46"/>
      <c r="B4" s="46"/>
      <c r="C4" s="46"/>
      <c r="D4" s="46"/>
      <c r="E4" s="46"/>
      <c r="F4" s="46"/>
      <c r="G4" s="46"/>
      <c r="J4" s="266" t="s">
        <v>3634</v>
      </c>
      <c r="K4" s="266" t="s">
        <v>3635</v>
      </c>
      <c r="L4" s="50">
        <v>568</v>
      </c>
      <c r="M4" s="50" t="s">
        <v>1856</v>
      </c>
      <c r="N4" s="50" t="s">
        <v>2659</v>
      </c>
      <c r="O4" s="50" t="s">
        <v>3691</v>
      </c>
      <c r="P4" s="50" t="s">
        <v>1051</v>
      </c>
      <c r="Q4" s="46" t="s">
        <v>3443</v>
      </c>
      <c r="R4" s="46" t="s">
        <v>447</v>
      </c>
    </row>
    <row r="5" spans="1:91" ht="60">
      <c r="A5" s="46"/>
      <c r="B5" s="46"/>
      <c r="C5" s="46"/>
      <c r="D5" s="46"/>
      <c r="E5" s="46"/>
      <c r="F5" s="46"/>
      <c r="G5" s="46"/>
      <c r="L5" s="506">
        <v>581</v>
      </c>
      <c r="M5" s="309" t="s">
        <v>3671</v>
      </c>
      <c r="N5" s="309" t="s">
        <v>3651</v>
      </c>
      <c r="O5" s="309" t="s">
        <v>1378</v>
      </c>
      <c r="P5" s="309" t="s">
        <v>1051</v>
      </c>
      <c r="Q5" s="309"/>
      <c r="R5" s="309"/>
    </row>
    <row r="6" spans="1:91" ht="21" customHeight="1">
      <c r="A6" s="46"/>
      <c r="B6" s="46"/>
      <c r="C6" s="46"/>
      <c r="D6" s="46"/>
      <c r="E6" s="46"/>
      <c r="F6" s="46"/>
      <c r="G6" s="46"/>
      <c r="L6" s="46">
        <v>568</v>
      </c>
      <c r="M6" s="46" t="s">
        <v>1326</v>
      </c>
      <c r="N6" s="46" t="s">
        <v>2717</v>
      </c>
      <c r="O6" s="46" t="s">
        <v>1978</v>
      </c>
      <c r="P6" s="46" t="s">
        <v>1048</v>
      </c>
      <c r="Q6" s="46" t="s">
        <v>3473</v>
      </c>
      <c r="R6" s="46" t="s">
        <v>842</v>
      </c>
    </row>
    <row r="7" spans="1:91" ht="75">
      <c r="A7" s="46"/>
      <c r="B7" s="46"/>
      <c r="C7" s="46"/>
      <c r="D7" s="46"/>
      <c r="E7" s="46"/>
      <c r="F7" s="46"/>
      <c r="G7" s="46"/>
      <c r="L7" s="309">
        <v>592</v>
      </c>
      <c r="M7" s="309" t="s">
        <v>3672</v>
      </c>
      <c r="N7" s="309" t="s">
        <v>3652</v>
      </c>
      <c r="O7" s="309" t="s">
        <v>3692</v>
      </c>
      <c r="P7" s="309" t="s">
        <v>1048</v>
      </c>
      <c r="Q7" s="509" t="s">
        <v>3727</v>
      </c>
      <c r="R7" s="509" t="s">
        <v>3726</v>
      </c>
    </row>
    <row r="8" spans="1:91" s="52" customFormat="1">
      <c r="A8" s="499"/>
      <c r="B8" s="499"/>
      <c r="C8" s="499"/>
      <c r="D8" s="499"/>
      <c r="E8" s="499"/>
      <c r="F8" s="499"/>
      <c r="G8" s="499"/>
      <c r="H8" s="500"/>
      <c r="I8" s="500"/>
      <c r="J8" s="499"/>
      <c r="K8" s="499"/>
      <c r="L8" s="507"/>
      <c r="M8" s="499"/>
      <c r="N8" s="499"/>
      <c r="O8" s="499"/>
      <c r="P8" s="499"/>
      <c r="Q8" s="499"/>
      <c r="R8" s="499"/>
    </row>
    <row r="9" spans="1:91" ht="45.75" customHeight="1">
      <c r="A9" s="46">
        <v>2</v>
      </c>
      <c r="B9" s="46" t="s">
        <v>3633</v>
      </c>
      <c r="C9" s="46" t="s">
        <v>3040</v>
      </c>
      <c r="D9" s="46" t="s">
        <v>3598</v>
      </c>
      <c r="E9" s="46" t="s">
        <v>3600</v>
      </c>
      <c r="F9" s="46" t="s">
        <v>3602</v>
      </c>
      <c r="G9" s="46" t="s">
        <v>3603</v>
      </c>
      <c r="H9" s="109">
        <v>5</v>
      </c>
      <c r="I9" s="109">
        <v>3</v>
      </c>
      <c r="J9" s="266" t="s">
        <v>3636</v>
      </c>
      <c r="K9" s="266" t="s">
        <v>1807</v>
      </c>
      <c r="L9" s="506">
        <v>590</v>
      </c>
      <c r="M9" s="309" t="s">
        <v>3673</v>
      </c>
      <c r="N9" s="309" t="s">
        <v>3653</v>
      </c>
      <c r="O9" s="309" t="s">
        <v>3699</v>
      </c>
      <c r="P9" s="309" t="s">
        <v>1046</v>
      </c>
      <c r="Q9" s="509" t="s">
        <v>3724</v>
      </c>
      <c r="R9" s="509" t="s">
        <v>3723</v>
      </c>
    </row>
    <row r="10" spans="1:91" ht="45.75" customHeight="1">
      <c r="A10" s="46"/>
      <c r="B10" s="46"/>
      <c r="C10" s="46"/>
      <c r="D10" s="46"/>
      <c r="E10" s="46"/>
      <c r="F10" s="46"/>
      <c r="G10" s="46"/>
      <c r="J10" s="55"/>
      <c r="K10" s="55"/>
      <c r="L10" s="50">
        <v>568</v>
      </c>
      <c r="M10" s="50" t="s">
        <v>1856</v>
      </c>
      <c r="N10" s="50" t="s">
        <v>2659</v>
      </c>
      <c r="O10" s="50" t="s">
        <v>3691</v>
      </c>
      <c r="P10" s="50" t="s">
        <v>1051</v>
      </c>
      <c r="Q10" s="46" t="s">
        <v>3443</v>
      </c>
      <c r="R10" s="46" t="s">
        <v>447</v>
      </c>
    </row>
    <row r="11" spans="1:91" ht="90">
      <c r="A11" s="46"/>
      <c r="B11" s="46"/>
      <c r="C11" s="46"/>
      <c r="D11" s="46"/>
      <c r="E11" s="46"/>
      <c r="F11" s="46"/>
      <c r="G11" s="46"/>
      <c r="L11" s="266">
        <v>564</v>
      </c>
      <c r="M11" s="46" t="s">
        <v>1326</v>
      </c>
      <c r="N11" s="46" t="s">
        <v>2717</v>
      </c>
      <c r="O11" s="46" t="s">
        <v>1978</v>
      </c>
      <c r="P11" s="46" t="s">
        <v>1048</v>
      </c>
      <c r="Q11" s="46" t="s">
        <v>3473</v>
      </c>
      <c r="R11" s="46" t="s">
        <v>842</v>
      </c>
    </row>
    <row r="12" spans="1:91" ht="75">
      <c r="A12" s="46"/>
      <c r="B12" s="46"/>
      <c r="C12" s="46"/>
      <c r="D12" s="46"/>
      <c r="E12" s="46"/>
      <c r="F12" s="46"/>
      <c r="G12" s="46"/>
      <c r="L12" s="266">
        <v>564</v>
      </c>
      <c r="M12" s="266" t="s">
        <v>449</v>
      </c>
      <c r="N12" s="266" t="s">
        <v>3706</v>
      </c>
      <c r="O12" s="266" t="s">
        <v>3707</v>
      </c>
      <c r="P12" s="266" t="s">
        <v>1059</v>
      </c>
      <c r="Q12" s="46" t="s">
        <v>3358</v>
      </c>
      <c r="R12" s="46" t="s">
        <v>449</v>
      </c>
    </row>
    <row r="13" spans="1:91" ht="105">
      <c r="A13" s="46"/>
      <c r="B13" s="46"/>
      <c r="C13" s="46"/>
      <c r="D13" s="46"/>
      <c r="E13" s="46"/>
      <c r="F13" s="46"/>
      <c r="G13" s="46"/>
      <c r="L13" s="506">
        <v>564</v>
      </c>
      <c r="M13" s="309" t="s">
        <v>3674</v>
      </c>
      <c r="N13" s="309" t="s">
        <v>3654</v>
      </c>
      <c r="O13" s="309" t="s">
        <v>3693</v>
      </c>
      <c r="P13" s="309" t="s">
        <v>1059</v>
      </c>
      <c r="Q13" s="309"/>
      <c r="R13" s="309"/>
    </row>
    <row r="14" spans="1:91" s="52" customFormat="1">
      <c r="A14" s="499"/>
      <c r="B14" s="499"/>
      <c r="C14" s="499"/>
      <c r="D14" s="499"/>
      <c r="E14" s="499"/>
      <c r="F14" s="499"/>
      <c r="G14" s="499"/>
      <c r="H14" s="500"/>
      <c r="I14" s="500"/>
      <c r="J14" s="499"/>
      <c r="K14" s="499"/>
      <c r="L14" s="507"/>
      <c r="M14" s="499"/>
      <c r="N14" s="499"/>
      <c r="O14" s="499"/>
      <c r="P14" s="499"/>
      <c r="Q14" s="499"/>
      <c r="R14" s="499"/>
    </row>
    <row r="15" spans="1:91" ht="96.75" customHeight="1">
      <c r="A15" s="46">
        <v>3</v>
      </c>
      <c r="B15" s="46" t="s">
        <v>3633</v>
      </c>
      <c r="C15" s="46" t="s">
        <v>3040</v>
      </c>
      <c r="D15" s="46" t="s">
        <v>3595</v>
      </c>
      <c r="E15" s="46" t="s">
        <v>3604</v>
      </c>
      <c r="F15" s="46" t="s">
        <v>3606</v>
      </c>
      <c r="G15" s="46" t="s">
        <v>3608</v>
      </c>
      <c r="H15" s="109">
        <v>4</v>
      </c>
      <c r="I15" s="109">
        <v>2</v>
      </c>
      <c r="J15" s="266" t="s">
        <v>3637</v>
      </c>
      <c r="K15" s="266" t="s">
        <v>3638</v>
      </c>
      <c r="L15" s="266">
        <v>604</v>
      </c>
      <c r="M15" s="46" t="s">
        <v>3675</v>
      </c>
      <c r="N15" s="46" t="s">
        <v>2679</v>
      </c>
      <c r="O15" s="46" t="s">
        <v>2799</v>
      </c>
      <c r="P15" s="46" t="s">
        <v>1268</v>
      </c>
      <c r="Q15" s="46" t="s">
        <v>3311</v>
      </c>
      <c r="R15" s="46" t="s">
        <v>3461</v>
      </c>
    </row>
    <row r="16" spans="1:91" ht="45">
      <c r="A16" s="46"/>
      <c r="B16" s="46"/>
      <c r="C16" s="46"/>
      <c r="D16" s="46"/>
      <c r="E16" s="46"/>
      <c r="F16" s="46"/>
      <c r="G16" s="46"/>
      <c r="L16" s="309">
        <v>770</v>
      </c>
      <c r="M16" s="309" t="s">
        <v>2325</v>
      </c>
      <c r="N16" s="309" t="s">
        <v>2723</v>
      </c>
      <c r="O16" s="309" t="s">
        <v>2537</v>
      </c>
      <c r="P16" s="46" t="s">
        <v>1051</v>
      </c>
      <c r="Q16" s="46" t="s">
        <v>3716</v>
      </c>
      <c r="R16" s="46" t="s">
        <v>3632</v>
      </c>
    </row>
    <row r="17" spans="1:18" ht="75">
      <c r="A17" s="46"/>
      <c r="B17" s="46"/>
      <c r="C17" s="46"/>
      <c r="D17" s="46"/>
      <c r="E17" s="46"/>
      <c r="F17" s="46"/>
      <c r="G17" s="46"/>
      <c r="L17" s="266">
        <v>650</v>
      </c>
      <c r="M17" s="854" t="s">
        <v>3632</v>
      </c>
      <c r="N17" s="854" t="s">
        <v>3904</v>
      </c>
      <c r="O17" s="854" t="s">
        <v>6519</v>
      </c>
      <c r="Q17" s="46" t="s">
        <v>3716</v>
      </c>
      <c r="R17" s="46" t="s">
        <v>3632</v>
      </c>
    </row>
    <row r="18" spans="1:18" ht="30">
      <c r="A18" s="46"/>
      <c r="B18" s="46"/>
      <c r="C18" s="46"/>
      <c r="D18" s="46"/>
      <c r="E18" s="46"/>
      <c r="F18" s="46"/>
      <c r="G18" s="46"/>
      <c r="L18" s="506">
        <v>626</v>
      </c>
      <c r="M18" s="309" t="s">
        <v>3676</v>
      </c>
      <c r="N18" s="309" t="s">
        <v>3655</v>
      </c>
      <c r="O18" s="309" t="s">
        <v>3700</v>
      </c>
      <c r="P18" s="309" t="s">
        <v>1046</v>
      </c>
      <c r="Q18" s="309"/>
      <c r="R18" s="309"/>
    </row>
    <row r="19" spans="1:18" s="52" customFormat="1">
      <c r="A19" s="499"/>
      <c r="B19" s="499"/>
      <c r="C19" s="499"/>
      <c r="D19" s="499"/>
      <c r="E19" s="499"/>
      <c r="F19" s="499"/>
      <c r="G19" s="499"/>
      <c r="H19" s="500"/>
      <c r="I19" s="500"/>
      <c r="J19" s="499"/>
      <c r="K19" s="499"/>
      <c r="L19" s="507"/>
      <c r="M19" s="499"/>
      <c r="N19" s="499"/>
      <c r="O19" s="499"/>
      <c r="P19" s="499"/>
      <c r="Q19" s="499"/>
      <c r="R19" s="499"/>
    </row>
    <row r="20" spans="1:18" ht="63.75" customHeight="1">
      <c r="A20" s="46">
        <v>4</v>
      </c>
      <c r="B20" s="46" t="s">
        <v>3633</v>
      </c>
      <c r="C20" s="46" t="s">
        <v>3040</v>
      </c>
      <c r="D20" s="46" t="s">
        <v>3596</v>
      </c>
      <c r="E20" s="46" t="s">
        <v>3605</v>
      </c>
      <c r="F20" s="46" t="s">
        <v>3607</v>
      </c>
      <c r="G20" s="46" t="s">
        <v>3608</v>
      </c>
      <c r="H20" s="109">
        <v>1</v>
      </c>
      <c r="I20" s="109">
        <v>1</v>
      </c>
      <c r="J20" s="46" t="s">
        <v>3639</v>
      </c>
      <c r="K20" s="46" t="s">
        <v>2603</v>
      </c>
      <c r="L20" s="46">
        <v>666</v>
      </c>
      <c r="M20" s="46" t="s">
        <v>3677</v>
      </c>
      <c r="N20" s="46" t="s">
        <v>3656</v>
      </c>
      <c r="O20" s="46" t="s">
        <v>3694</v>
      </c>
      <c r="P20" s="46" t="s">
        <v>1046</v>
      </c>
      <c r="Q20" s="46" t="s">
        <v>3716</v>
      </c>
      <c r="R20" s="46" t="s">
        <v>3632</v>
      </c>
    </row>
    <row r="21" spans="1:18" ht="63.75" customHeight="1">
      <c r="A21" s="46"/>
      <c r="B21" s="46"/>
      <c r="C21" s="46"/>
      <c r="D21" s="46"/>
      <c r="E21" s="46"/>
      <c r="F21" s="46"/>
      <c r="G21" s="46"/>
      <c r="M21" s="854" t="s">
        <v>3632</v>
      </c>
      <c r="N21" s="854" t="s">
        <v>3904</v>
      </c>
      <c r="O21" s="854" t="s">
        <v>6519</v>
      </c>
      <c r="Q21" s="46" t="s">
        <v>3716</v>
      </c>
      <c r="R21" s="46" t="s">
        <v>3632</v>
      </c>
    </row>
    <row r="22" spans="1:18" ht="63.75" customHeight="1">
      <c r="A22" s="46"/>
      <c r="B22" s="46"/>
      <c r="C22" s="46"/>
      <c r="D22" s="46"/>
      <c r="E22" s="46"/>
      <c r="F22" s="46"/>
      <c r="G22" s="46"/>
      <c r="M22" s="854" t="s">
        <v>5014</v>
      </c>
      <c r="N22" s="854" t="s">
        <v>1818</v>
      </c>
      <c r="O22" s="854" t="s">
        <v>6520</v>
      </c>
      <c r="Q22" s="46" t="s">
        <v>3170</v>
      </c>
      <c r="R22" s="46" t="s">
        <v>5014</v>
      </c>
    </row>
    <row r="23" spans="1:18" s="52" customFormat="1">
      <c r="A23" s="499"/>
      <c r="B23" s="499"/>
      <c r="C23" s="499"/>
      <c r="D23" s="499"/>
      <c r="E23" s="499"/>
      <c r="F23" s="499"/>
      <c r="G23" s="499"/>
      <c r="H23" s="500"/>
      <c r="I23" s="500"/>
      <c r="J23" s="499"/>
      <c r="K23" s="499"/>
      <c r="L23" s="507"/>
      <c r="M23" s="499"/>
      <c r="N23" s="499"/>
      <c r="O23" s="499"/>
      <c r="P23" s="499"/>
      <c r="Q23" s="499"/>
      <c r="R23" s="499"/>
    </row>
    <row r="24" spans="1:18" ht="113.25" customHeight="1">
      <c r="A24" s="46">
        <v>5</v>
      </c>
      <c r="B24" s="46" t="s">
        <v>3633</v>
      </c>
      <c r="C24" s="46" t="s">
        <v>3040</v>
      </c>
      <c r="D24" s="46" t="s">
        <v>3609</v>
      </c>
      <c r="E24" s="46" t="s">
        <v>3612</v>
      </c>
      <c r="F24" s="46" t="s">
        <v>3615</v>
      </c>
      <c r="G24" s="46" t="s">
        <v>3608</v>
      </c>
      <c r="H24" s="109">
        <v>3</v>
      </c>
      <c r="I24" s="109">
        <v>4</v>
      </c>
      <c r="J24" s="266" t="s">
        <v>3670</v>
      </c>
      <c r="K24" s="266" t="s">
        <v>3640</v>
      </c>
      <c r="L24" s="506">
        <v>569</v>
      </c>
      <c r="M24" s="309" t="s">
        <v>3678</v>
      </c>
      <c r="N24" s="309" t="s">
        <v>3657</v>
      </c>
      <c r="O24" s="309" t="s">
        <v>2522</v>
      </c>
      <c r="P24" s="309" t="s">
        <v>1062</v>
      </c>
      <c r="Q24" s="309"/>
      <c r="R24" s="309"/>
    </row>
    <row r="25" spans="1:18" ht="60">
      <c r="A25" s="46"/>
      <c r="B25" s="46"/>
      <c r="C25" s="46"/>
      <c r="D25" s="46"/>
      <c r="E25" s="46"/>
      <c r="F25" s="46"/>
      <c r="G25" s="46"/>
      <c r="L25" s="266">
        <v>583</v>
      </c>
      <c r="M25" s="46" t="s">
        <v>3679</v>
      </c>
      <c r="N25" s="46" t="s">
        <v>3658</v>
      </c>
      <c r="O25" s="46" t="s">
        <v>1249</v>
      </c>
      <c r="P25" s="46" t="s">
        <v>1048</v>
      </c>
      <c r="Q25" s="46" t="s">
        <v>3716</v>
      </c>
      <c r="R25" s="46" t="s">
        <v>3632</v>
      </c>
    </row>
    <row r="26" spans="1:18" ht="60">
      <c r="A26" s="46"/>
      <c r="B26" s="46"/>
      <c r="C26" s="46"/>
      <c r="D26" s="46"/>
      <c r="E26" s="46"/>
      <c r="F26" s="46"/>
      <c r="G26" s="46"/>
      <c r="L26" s="266">
        <v>822</v>
      </c>
      <c r="M26" s="46" t="s">
        <v>3680</v>
      </c>
      <c r="N26" s="46" t="s">
        <v>3660</v>
      </c>
      <c r="O26" s="46" t="s">
        <v>3701</v>
      </c>
      <c r="P26" s="46" t="s">
        <v>1048</v>
      </c>
      <c r="Q26" s="46" t="s">
        <v>3715</v>
      </c>
      <c r="R26" s="46" t="s">
        <v>3714</v>
      </c>
    </row>
    <row r="27" spans="1:18" ht="75">
      <c r="A27" s="46"/>
      <c r="B27" s="46"/>
      <c r="C27" s="46"/>
      <c r="D27" s="46"/>
      <c r="E27" s="46"/>
      <c r="F27" s="46"/>
      <c r="G27" s="46"/>
      <c r="L27" s="266"/>
      <c r="M27" s="854" t="s">
        <v>3632</v>
      </c>
      <c r="N27" s="854" t="s">
        <v>3904</v>
      </c>
      <c r="O27" s="854" t="s">
        <v>6519</v>
      </c>
      <c r="Q27" s="46" t="s">
        <v>3716</v>
      </c>
      <c r="R27" s="46" t="s">
        <v>3632</v>
      </c>
    </row>
    <row r="28" spans="1:18" ht="75">
      <c r="A28" s="46"/>
      <c r="B28" s="46"/>
      <c r="C28" s="46"/>
      <c r="D28" s="46"/>
      <c r="E28" s="46"/>
      <c r="F28" s="46"/>
      <c r="G28" s="46"/>
      <c r="L28" s="266"/>
      <c r="M28" s="854" t="s">
        <v>5014</v>
      </c>
      <c r="N28" s="854" t="s">
        <v>1818</v>
      </c>
      <c r="O28" s="854" t="s">
        <v>6520</v>
      </c>
      <c r="Q28" s="46" t="s">
        <v>3170</v>
      </c>
      <c r="R28" s="46" t="s">
        <v>5014</v>
      </c>
    </row>
    <row r="29" spans="1:18" s="52" customFormat="1">
      <c r="A29" s="499"/>
      <c r="B29" s="499"/>
      <c r="C29" s="499"/>
      <c r="D29" s="499"/>
      <c r="E29" s="499"/>
      <c r="F29" s="499"/>
      <c r="G29" s="499"/>
      <c r="H29" s="500"/>
      <c r="I29" s="500"/>
      <c r="J29" s="499"/>
      <c r="K29" s="499"/>
      <c r="L29" s="507"/>
      <c r="M29" s="499"/>
      <c r="N29" s="499"/>
      <c r="O29" s="499"/>
      <c r="P29" s="499"/>
      <c r="Q29" s="499"/>
      <c r="R29" s="499"/>
    </row>
    <row r="30" spans="1:18" ht="85.5" customHeight="1">
      <c r="A30" s="46">
        <v>6</v>
      </c>
      <c r="B30" s="46" t="s">
        <v>3633</v>
      </c>
      <c r="C30" s="46" t="s">
        <v>3040</v>
      </c>
      <c r="D30" s="46" t="s">
        <v>3610</v>
      </c>
      <c r="E30" s="46" t="s">
        <v>3613</v>
      </c>
      <c r="F30" s="46" t="s">
        <v>3616</v>
      </c>
      <c r="G30" s="46" t="s">
        <v>3608</v>
      </c>
      <c r="H30" s="109">
        <v>6</v>
      </c>
      <c r="I30" s="109">
        <v>5</v>
      </c>
      <c r="J30" s="266" t="s">
        <v>3641</v>
      </c>
      <c r="K30" s="266" t="s">
        <v>3642</v>
      </c>
      <c r="L30" s="266">
        <v>586</v>
      </c>
      <c r="M30" s="46" t="s">
        <v>3675</v>
      </c>
      <c r="N30" s="46" t="s">
        <v>2679</v>
      </c>
      <c r="O30" s="46" t="s">
        <v>2799</v>
      </c>
      <c r="P30" s="46" t="s">
        <v>1268</v>
      </c>
      <c r="Q30" s="46" t="s">
        <v>3311</v>
      </c>
      <c r="R30" s="46" t="s">
        <v>3461</v>
      </c>
    </row>
    <row r="31" spans="1:18" ht="37.5" customHeight="1">
      <c r="A31" s="46"/>
      <c r="B31" s="46"/>
      <c r="C31" s="46"/>
      <c r="D31" s="46"/>
      <c r="E31" s="46"/>
      <c r="F31" s="46"/>
      <c r="G31" s="46"/>
      <c r="L31" s="506">
        <v>753</v>
      </c>
      <c r="M31" s="309" t="s">
        <v>3659</v>
      </c>
      <c r="N31" s="309" t="s">
        <v>3658</v>
      </c>
      <c r="O31" s="309" t="s">
        <v>3709</v>
      </c>
      <c r="P31" s="309" t="s">
        <v>1044</v>
      </c>
      <c r="Q31" s="309"/>
      <c r="R31" s="309"/>
    </row>
    <row r="32" spans="1:18" ht="45">
      <c r="A32" s="46"/>
      <c r="B32" s="46"/>
      <c r="C32" s="46"/>
      <c r="D32" s="46"/>
      <c r="E32" s="46"/>
      <c r="F32" s="46"/>
      <c r="G32" s="46"/>
      <c r="L32" s="266">
        <v>570</v>
      </c>
      <c r="M32" s="46" t="s">
        <v>3681</v>
      </c>
      <c r="N32" s="46" t="s">
        <v>3661</v>
      </c>
      <c r="O32" s="46" t="s">
        <v>3695</v>
      </c>
      <c r="P32" s="46" t="s">
        <v>1046</v>
      </c>
      <c r="Q32" s="46" t="s">
        <v>3473</v>
      </c>
      <c r="R32" s="46" t="s">
        <v>842</v>
      </c>
    </row>
    <row r="33" spans="1:18" ht="45">
      <c r="A33" s="46"/>
      <c r="B33" s="46"/>
      <c r="C33" s="46"/>
      <c r="D33" s="46"/>
      <c r="E33" s="46"/>
      <c r="F33" s="46"/>
      <c r="G33" s="46"/>
      <c r="L33" s="266">
        <v>601</v>
      </c>
      <c r="M33" s="46" t="s">
        <v>3690</v>
      </c>
      <c r="N33" s="46" t="s">
        <v>3662</v>
      </c>
      <c r="O33" s="46" t="s">
        <v>3702</v>
      </c>
      <c r="P33" s="46" t="s">
        <v>1046</v>
      </c>
      <c r="Q33" s="854" t="s">
        <v>3725</v>
      </c>
      <c r="R33" s="854" t="s">
        <v>3663</v>
      </c>
    </row>
    <row r="34" spans="1:18" ht="30">
      <c r="A34" s="46"/>
      <c r="B34" s="46"/>
      <c r="C34" s="46"/>
      <c r="D34" s="46"/>
      <c r="E34" s="46"/>
      <c r="F34" s="46"/>
      <c r="G34" s="46"/>
      <c r="L34" s="266"/>
      <c r="Q34" s="854" t="s">
        <v>3437</v>
      </c>
      <c r="R34" s="854" t="s">
        <v>1436</v>
      </c>
    </row>
    <row r="35" spans="1:18" ht="64.5" customHeight="1">
      <c r="A35" s="46"/>
      <c r="B35" s="46"/>
      <c r="C35" s="46"/>
      <c r="D35" s="46"/>
      <c r="E35" s="46"/>
      <c r="F35" s="46"/>
      <c r="G35" s="46"/>
      <c r="L35" s="266">
        <v>570</v>
      </c>
      <c r="M35" s="46" t="s">
        <v>1819</v>
      </c>
      <c r="N35" s="46" t="s">
        <v>2681</v>
      </c>
      <c r="O35" s="46" t="s">
        <v>2800</v>
      </c>
      <c r="P35" s="46" t="s">
        <v>1259</v>
      </c>
      <c r="Q35" s="46" t="s">
        <v>3170</v>
      </c>
      <c r="R35" s="46" t="s">
        <v>3009</v>
      </c>
    </row>
    <row r="36" spans="1:18" ht="75">
      <c r="A36" s="46"/>
      <c r="B36" s="46"/>
      <c r="C36" s="46"/>
      <c r="D36" s="46"/>
      <c r="E36" s="46"/>
      <c r="F36" s="46"/>
      <c r="G36" s="46"/>
      <c r="L36" s="266">
        <v>570</v>
      </c>
      <c r="M36" s="46" t="s">
        <v>3682</v>
      </c>
      <c r="N36" s="46" t="s">
        <v>3664</v>
      </c>
      <c r="O36" s="46" t="s">
        <v>3696</v>
      </c>
      <c r="P36" s="46" t="s">
        <v>1048</v>
      </c>
      <c r="Q36" s="46" t="s">
        <v>3716</v>
      </c>
      <c r="R36" s="46" t="s">
        <v>3046</v>
      </c>
    </row>
    <row r="37" spans="1:18" s="52" customFormat="1">
      <c r="A37" s="499"/>
      <c r="B37" s="499"/>
      <c r="C37" s="499"/>
      <c r="D37" s="499"/>
      <c r="E37" s="499"/>
      <c r="F37" s="499"/>
      <c r="G37" s="499"/>
      <c r="H37" s="500"/>
      <c r="I37" s="500"/>
      <c r="J37" s="499"/>
      <c r="K37" s="499"/>
      <c r="L37" s="507"/>
      <c r="M37" s="499"/>
      <c r="N37" s="499"/>
      <c r="O37" s="499"/>
      <c r="P37" s="499"/>
      <c r="Q37" s="499"/>
      <c r="R37" s="499"/>
    </row>
    <row r="38" spans="1:18" ht="99.75" customHeight="1">
      <c r="A38" s="46">
        <v>7</v>
      </c>
      <c r="B38" s="46" t="s">
        <v>3633</v>
      </c>
      <c r="C38" s="46" t="s">
        <v>3040</v>
      </c>
      <c r="D38" s="46" t="s">
        <v>3611</v>
      </c>
      <c r="E38" s="46" t="s">
        <v>3614</v>
      </c>
      <c r="F38" s="46" t="s">
        <v>3617</v>
      </c>
      <c r="G38" s="46" t="s">
        <v>3618</v>
      </c>
      <c r="H38" s="109">
        <v>4</v>
      </c>
      <c r="I38" s="109">
        <v>2</v>
      </c>
      <c r="J38" s="266" t="s">
        <v>3643</v>
      </c>
      <c r="K38" s="266" t="s">
        <v>3644</v>
      </c>
      <c r="L38" s="266">
        <v>578</v>
      </c>
      <c r="M38" s="46" t="s">
        <v>1326</v>
      </c>
      <c r="N38" s="46" t="s">
        <v>2717</v>
      </c>
      <c r="O38" s="46" t="s">
        <v>1978</v>
      </c>
      <c r="P38" s="46" t="s">
        <v>1048</v>
      </c>
      <c r="Q38" s="46" t="s">
        <v>3473</v>
      </c>
      <c r="R38" s="46" t="s">
        <v>842</v>
      </c>
    </row>
    <row r="39" spans="1:18" ht="75">
      <c r="A39" s="46"/>
      <c r="B39" s="46"/>
      <c r="C39" s="46"/>
      <c r="D39" s="46"/>
      <c r="E39" s="46"/>
      <c r="F39" s="46"/>
      <c r="G39" s="46"/>
      <c r="L39" s="266">
        <v>623</v>
      </c>
      <c r="M39" s="46" t="s">
        <v>3672</v>
      </c>
      <c r="N39" s="46" t="s">
        <v>3652</v>
      </c>
      <c r="O39" s="46" t="s">
        <v>3692</v>
      </c>
      <c r="P39" s="46" t="s">
        <v>1048</v>
      </c>
      <c r="Q39" s="509" t="s">
        <v>3727</v>
      </c>
      <c r="R39" s="509" t="s">
        <v>3726</v>
      </c>
    </row>
    <row r="40" spans="1:18" ht="45">
      <c r="A40" s="46"/>
      <c r="B40" s="46"/>
      <c r="C40" s="46"/>
      <c r="D40" s="46"/>
      <c r="E40" s="46"/>
      <c r="F40" s="46"/>
      <c r="G40" s="46"/>
      <c r="L40" s="506">
        <v>744</v>
      </c>
      <c r="M40" s="309" t="s">
        <v>1230</v>
      </c>
      <c r="N40" s="309" t="s">
        <v>2836</v>
      </c>
      <c r="O40" s="309" t="s">
        <v>1376</v>
      </c>
      <c r="P40" s="309" t="s">
        <v>1043</v>
      </c>
    </row>
    <row r="41" spans="1:18" ht="30">
      <c r="A41" s="46"/>
      <c r="B41" s="46"/>
      <c r="C41" s="46"/>
      <c r="D41" s="46"/>
      <c r="E41" s="46"/>
      <c r="F41" s="46"/>
      <c r="G41" s="46"/>
      <c r="L41" s="506">
        <v>584</v>
      </c>
      <c r="M41" s="309" t="s">
        <v>3683</v>
      </c>
      <c r="N41" s="309" t="s">
        <v>3665</v>
      </c>
      <c r="O41" s="309" t="s">
        <v>3703</v>
      </c>
      <c r="P41" s="309" t="s">
        <v>1253</v>
      </c>
    </row>
    <row r="42" spans="1:18" s="52" customFormat="1">
      <c r="A42" s="499"/>
      <c r="B42" s="499"/>
      <c r="C42" s="499"/>
      <c r="D42" s="499"/>
      <c r="E42" s="499"/>
      <c r="F42" s="499"/>
      <c r="G42" s="499"/>
      <c r="H42" s="500"/>
      <c r="I42" s="500"/>
      <c r="J42" s="499"/>
      <c r="K42" s="499"/>
      <c r="L42" s="507"/>
      <c r="M42" s="499"/>
      <c r="N42" s="499"/>
      <c r="O42" s="499"/>
      <c r="P42" s="499"/>
      <c r="Q42" s="499"/>
      <c r="R42" s="499"/>
    </row>
    <row r="43" spans="1:18" ht="34.5" customHeight="1">
      <c r="A43" s="46">
        <v>8</v>
      </c>
      <c r="B43" s="46" t="s">
        <v>3633</v>
      </c>
      <c r="C43" s="46" t="s">
        <v>3040</v>
      </c>
      <c r="D43" s="46" t="s">
        <v>3619</v>
      </c>
      <c r="E43" s="46" t="s">
        <v>3623</v>
      </c>
      <c r="F43" s="46" t="s">
        <v>3627</v>
      </c>
      <c r="G43" s="46" t="s">
        <v>3618</v>
      </c>
      <c r="H43" s="109">
        <v>4</v>
      </c>
      <c r="I43" s="109">
        <v>3</v>
      </c>
      <c r="J43" s="266" t="s">
        <v>3645</v>
      </c>
      <c r="K43" s="266" t="s">
        <v>3646</v>
      </c>
      <c r="L43" s="266">
        <v>604</v>
      </c>
      <c r="M43" s="46" t="s">
        <v>3684</v>
      </c>
      <c r="N43" s="46" t="s">
        <v>3668</v>
      </c>
      <c r="O43" s="46" t="s">
        <v>2804</v>
      </c>
      <c r="P43" s="46" t="s">
        <v>1047</v>
      </c>
      <c r="Q43" s="46" t="s">
        <v>3717</v>
      </c>
      <c r="R43" s="46" t="s">
        <v>3718</v>
      </c>
    </row>
    <row r="44" spans="1:18" ht="75">
      <c r="A44" s="46"/>
      <c r="B44" s="46"/>
      <c r="C44" s="46"/>
      <c r="D44" s="46"/>
      <c r="E44" s="46"/>
      <c r="F44" s="46"/>
      <c r="G44" s="46"/>
      <c r="L44" s="266">
        <v>584</v>
      </c>
      <c r="M44" s="46" t="s">
        <v>3685</v>
      </c>
      <c r="N44" s="46" t="s">
        <v>3652</v>
      </c>
      <c r="O44" s="46" t="s">
        <v>3692</v>
      </c>
      <c r="P44" s="46" t="s">
        <v>1048</v>
      </c>
      <c r="Q44" s="509" t="s">
        <v>3727</v>
      </c>
      <c r="R44" s="509" t="s">
        <v>3726</v>
      </c>
    </row>
    <row r="45" spans="1:18" ht="45">
      <c r="A45" s="46"/>
      <c r="B45" s="46"/>
      <c r="C45" s="46"/>
      <c r="D45" s="46"/>
      <c r="E45" s="46"/>
      <c r="F45" s="46"/>
      <c r="G45" s="46"/>
      <c r="L45" s="506">
        <v>570</v>
      </c>
      <c r="M45" s="309" t="s">
        <v>3686</v>
      </c>
      <c r="N45" s="309" t="s">
        <v>2662</v>
      </c>
      <c r="O45" s="309" t="s">
        <v>2494</v>
      </c>
      <c r="P45" s="309" t="s">
        <v>1058</v>
      </c>
      <c r="Q45" s="309"/>
      <c r="R45" s="309"/>
    </row>
    <row r="46" spans="1:18" ht="30">
      <c r="A46" s="46"/>
      <c r="B46" s="46"/>
      <c r="C46" s="46"/>
      <c r="D46" s="46"/>
      <c r="E46" s="46"/>
      <c r="F46" s="46"/>
      <c r="G46" s="46"/>
      <c r="L46" s="266">
        <v>570</v>
      </c>
      <c r="M46" s="46" t="s">
        <v>3687</v>
      </c>
      <c r="N46" s="46" t="s">
        <v>3666</v>
      </c>
      <c r="O46" s="46" t="s">
        <v>1246</v>
      </c>
      <c r="P46" s="46" t="s">
        <v>1065</v>
      </c>
      <c r="Q46" s="46" t="s">
        <v>3719</v>
      </c>
      <c r="R46" s="46" t="s">
        <v>3720</v>
      </c>
    </row>
    <row r="47" spans="1:18" s="52" customFormat="1">
      <c r="A47" s="499"/>
      <c r="B47" s="499"/>
      <c r="C47" s="499"/>
      <c r="D47" s="499"/>
      <c r="E47" s="499"/>
      <c r="F47" s="499"/>
      <c r="G47" s="499"/>
      <c r="H47" s="500"/>
      <c r="I47" s="500"/>
      <c r="J47" s="499"/>
      <c r="K47" s="499"/>
      <c r="L47" s="507"/>
      <c r="M47" s="499"/>
      <c r="N47" s="499"/>
      <c r="O47" s="499"/>
      <c r="P47" s="499"/>
      <c r="Q47" s="499"/>
      <c r="R47" s="499"/>
    </row>
    <row r="48" spans="1:18" ht="48" customHeight="1">
      <c r="A48" s="46">
        <v>9</v>
      </c>
      <c r="B48" s="46" t="s">
        <v>3633</v>
      </c>
      <c r="C48" s="46" t="s">
        <v>3040</v>
      </c>
      <c r="D48" s="46" t="s">
        <v>3620</v>
      </c>
      <c r="E48" s="46" t="s">
        <v>3624</v>
      </c>
      <c r="F48" s="46" t="s">
        <v>3628</v>
      </c>
      <c r="G48" s="46" t="s">
        <v>3618</v>
      </c>
      <c r="H48" s="109">
        <v>2</v>
      </c>
      <c r="I48" s="109">
        <v>2</v>
      </c>
      <c r="J48" s="266" t="s">
        <v>3647</v>
      </c>
      <c r="K48" s="266" t="s">
        <v>3648</v>
      </c>
      <c r="L48" s="266">
        <v>578</v>
      </c>
      <c r="M48" s="46" t="s">
        <v>3688</v>
      </c>
      <c r="N48" s="46" t="s">
        <v>3667</v>
      </c>
      <c r="O48" s="46" t="s">
        <v>3697</v>
      </c>
      <c r="P48" s="46" t="s">
        <v>1051</v>
      </c>
      <c r="Q48" s="46" t="s">
        <v>3721</v>
      </c>
      <c r="R48" s="46" t="s">
        <v>3722</v>
      </c>
    </row>
    <row r="49" spans="1:18" ht="15.75" customHeight="1">
      <c r="A49" s="46"/>
      <c r="B49" s="46"/>
      <c r="C49" s="46"/>
      <c r="D49" s="46"/>
      <c r="E49" s="46"/>
      <c r="F49" s="46"/>
      <c r="G49" s="46"/>
      <c r="L49" s="266">
        <v>656</v>
      </c>
      <c r="M49" s="46" t="s">
        <v>3689</v>
      </c>
      <c r="N49" s="46" t="s">
        <v>3668</v>
      </c>
      <c r="O49" s="46" t="s">
        <v>3698</v>
      </c>
      <c r="P49" s="46" t="s">
        <v>1045</v>
      </c>
    </row>
    <row r="50" spans="1:18" s="52" customFormat="1">
      <c r="A50" s="499"/>
      <c r="B50" s="499"/>
      <c r="C50" s="499"/>
      <c r="D50" s="499"/>
      <c r="E50" s="499"/>
      <c r="F50" s="499"/>
      <c r="G50" s="499"/>
      <c r="H50" s="500"/>
      <c r="I50" s="500"/>
      <c r="J50" s="499"/>
      <c r="K50" s="499"/>
      <c r="L50" s="507"/>
      <c r="M50" s="499"/>
      <c r="N50" s="499"/>
      <c r="O50" s="499"/>
      <c r="P50" s="499"/>
      <c r="Q50" s="499"/>
      <c r="R50" s="499"/>
    </row>
    <row r="51" spans="1:18" ht="66" customHeight="1">
      <c r="A51" s="46">
        <v>10</v>
      </c>
      <c r="B51" s="46" t="s">
        <v>3633</v>
      </c>
      <c r="C51" s="46" t="s">
        <v>3040</v>
      </c>
      <c r="D51" s="46" t="s">
        <v>3621</v>
      </c>
      <c r="E51" s="46" t="s">
        <v>3625</v>
      </c>
      <c r="F51" s="46" t="s">
        <v>3629</v>
      </c>
      <c r="G51" s="46" t="s">
        <v>3618</v>
      </c>
      <c r="H51" s="109">
        <v>2</v>
      </c>
      <c r="I51" s="109">
        <v>2</v>
      </c>
      <c r="J51" s="266" t="s">
        <v>3649</v>
      </c>
      <c r="K51" s="266" t="s">
        <v>2602</v>
      </c>
      <c r="L51" s="266">
        <v>604</v>
      </c>
      <c r="M51" s="46" t="s">
        <v>3688</v>
      </c>
      <c r="N51" s="46" t="s">
        <v>3667</v>
      </c>
      <c r="O51" s="46" t="s">
        <v>3697</v>
      </c>
      <c r="P51" s="46" t="s">
        <v>3704</v>
      </c>
      <c r="Q51" s="46" t="s">
        <v>3721</v>
      </c>
      <c r="R51" s="46" t="s">
        <v>3722</v>
      </c>
    </row>
    <row r="52" spans="1:18" ht="90">
      <c r="A52" s="46"/>
      <c r="B52" s="46"/>
      <c r="C52" s="46"/>
      <c r="D52" s="46"/>
      <c r="E52" s="46"/>
      <c r="F52" s="46"/>
      <c r="G52" s="46"/>
      <c r="L52" s="266">
        <v>604</v>
      </c>
      <c r="M52" s="46" t="s">
        <v>2539</v>
      </c>
      <c r="N52" s="46" t="s">
        <v>2717</v>
      </c>
      <c r="O52" s="46" t="s">
        <v>1978</v>
      </c>
      <c r="P52" s="46" t="s">
        <v>1048</v>
      </c>
      <c r="Q52" s="46" t="s">
        <v>3473</v>
      </c>
      <c r="R52" s="46" t="s">
        <v>842</v>
      </c>
    </row>
    <row r="53" spans="1:18" s="52" customFormat="1">
      <c r="A53" s="499"/>
      <c r="B53" s="499"/>
      <c r="C53" s="499"/>
      <c r="D53" s="499"/>
      <c r="E53" s="499"/>
      <c r="F53" s="499"/>
      <c r="G53" s="499"/>
      <c r="H53" s="500"/>
      <c r="I53" s="500"/>
      <c r="J53" s="499"/>
      <c r="K53" s="499"/>
      <c r="L53" s="507"/>
      <c r="M53" s="499"/>
      <c r="N53" s="499"/>
      <c r="O53" s="499"/>
      <c r="P53" s="499"/>
      <c r="Q53" s="499"/>
      <c r="R53" s="499"/>
    </row>
    <row r="54" spans="1:18" ht="133.5" customHeight="1">
      <c r="A54" s="46">
        <v>11</v>
      </c>
      <c r="B54" s="46" t="s">
        <v>3633</v>
      </c>
      <c r="C54" s="46" t="s">
        <v>3040</v>
      </c>
      <c r="D54" s="46" t="s">
        <v>3622</v>
      </c>
      <c r="E54" s="46" t="s">
        <v>3626</v>
      </c>
      <c r="F54" s="46" t="s">
        <v>3630</v>
      </c>
      <c r="G54" s="46" t="s">
        <v>3631</v>
      </c>
      <c r="H54" s="109">
        <v>3</v>
      </c>
      <c r="I54" s="109">
        <v>2</v>
      </c>
      <c r="J54" s="266" t="s">
        <v>3650</v>
      </c>
      <c r="K54" s="266" t="s">
        <v>2616</v>
      </c>
      <c r="L54" s="266">
        <v>753</v>
      </c>
      <c r="M54" s="46" t="s">
        <v>2474</v>
      </c>
      <c r="N54" s="46" t="s">
        <v>2648</v>
      </c>
      <c r="O54" s="46" t="s">
        <v>2475</v>
      </c>
      <c r="P54" s="46" t="s">
        <v>1270</v>
      </c>
      <c r="Q54" s="46" t="s">
        <v>3335</v>
      </c>
      <c r="R54" s="46" t="s">
        <v>1422</v>
      </c>
    </row>
    <row r="55" spans="1:18" ht="75">
      <c r="A55" s="46"/>
      <c r="B55" s="46"/>
      <c r="C55" s="46"/>
      <c r="D55" s="46"/>
      <c r="E55" s="46"/>
      <c r="F55" s="46"/>
      <c r="G55" s="46"/>
      <c r="L55" s="266">
        <v>570</v>
      </c>
      <c r="M55" s="46" t="s">
        <v>3682</v>
      </c>
      <c r="N55" s="46" t="s">
        <v>3664</v>
      </c>
      <c r="O55" s="46" t="s">
        <v>3696</v>
      </c>
      <c r="P55" s="46" t="s">
        <v>1048</v>
      </c>
      <c r="Q55" s="46" t="s">
        <v>3716</v>
      </c>
      <c r="R55" s="46" t="s">
        <v>3046</v>
      </c>
    </row>
    <row r="56" spans="1:18" ht="30">
      <c r="A56" s="46"/>
      <c r="B56" s="46"/>
      <c r="C56" s="46"/>
      <c r="D56" s="46"/>
      <c r="E56" s="46"/>
      <c r="F56" s="46"/>
      <c r="G56" s="46"/>
      <c r="L56" s="506">
        <v>586</v>
      </c>
      <c r="M56" s="309" t="s">
        <v>2281</v>
      </c>
      <c r="N56" s="309" t="s">
        <v>3669</v>
      </c>
      <c r="O56" s="309" t="s">
        <v>2494</v>
      </c>
      <c r="P56" s="309" t="s">
        <v>1058</v>
      </c>
      <c r="Q56" s="309"/>
      <c r="R56" s="309"/>
    </row>
    <row r="57" spans="1:18" s="501" customFormat="1">
      <c r="H57" s="502"/>
      <c r="I57" s="502"/>
      <c r="J57" s="503"/>
      <c r="K57" s="503"/>
      <c r="L57" s="508"/>
      <c r="M57" s="503"/>
      <c r="N57" s="503"/>
      <c r="O57" s="503"/>
      <c r="P57" s="503"/>
      <c r="Q57" s="503"/>
      <c r="R57" s="503"/>
    </row>
    <row r="58" spans="1:18" customFormat="1">
      <c r="A58" s="55"/>
      <c r="B58" s="55"/>
      <c r="C58" s="55"/>
      <c r="D58" s="55"/>
      <c r="E58" s="55" t="s">
        <v>3710</v>
      </c>
      <c r="F58" s="55"/>
      <c r="G58" s="55"/>
      <c r="H58" s="109">
        <f>SUM(H3:H57)</f>
        <v>39</v>
      </c>
      <c r="I58" s="109">
        <f>SUM(I3:I57)</f>
        <v>28</v>
      </c>
      <c r="J58" s="46"/>
      <c r="K58" s="46"/>
      <c r="L58" s="266" t="s">
        <v>1207</v>
      </c>
      <c r="M58" s="46"/>
      <c r="N58" s="46"/>
      <c r="O58" s="46"/>
      <c r="P58" s="46"/>
      <c r="Q58" s="46"/>
      <c r="R58" s="46"/>
    </row>
    <row r="59" spans="1:18" customFormat="1">
      <c r="A59" s="55"/>
      <c r="B59" s="55"/>
      <c r="C59" s="55"/>
      <c r="D59" s="55"/>
      <c r="E59" s="55" t="s">
        <v>3711</v>
      </c>
      <c r="F59" s="55"/>
      <c r="G59" s="55"/>
      <c r="H59" s="109">
        <f>H58/A54</f>
        <v>3.5454545454545454</v>
      </c>
      <c r="I59" s="109">
        <f>I58/A54</f>
        <v>2.5454545454545454</v>
      </c>
      <c r="J59" s="46"/>
      <c r="K59" s="46"/>
      <c r="L59" s="46"/>
      <c r="M59" s="46"/>
      <c r="N59" s="46"/>
      <c r="O59" s="46"/>
      <c r="P59" s="46"/>
      <c r="Q59" s="46"/>
      <c r="R59" s="46"/>
    </row>
    <row r="60" spans="1:18" customFormat="1">
      <c r="H60" s="254"/>
      <c r="I60" s="254"/>
      <c r="J60" s="1"/>
      <c r="K60" s="1"/>
      <c r="L60" s="1"/>
      <c r="M60" s="1"/>
      <c r="N60" s="1"/>
      <c r="O60" s="1"/>
      <c r="P60" s="1"/>
      <c r="Q60" s="1"/>
      <c r="R60" s="1"/>
    </row>
    <row r="61" spans="1:18" customFormat="1">
      <c r="H61" s="254"/>
      <c r="I61" s="254"/>
      <c r="J61" s="1"/>
      <c r="K61" s="1"/>
      <c r="L61" s="1"/>
      <c r="M61" s="1"/>
      <c r="N61" s="1"/>
      <c r="O61" s="1"/>
      <c r="P61" s="1"/>
      <c r="Q61" s="1"/>
      <c r="R61" s="1"/>
    </row>
    <row r="62" spans="1:18" customFormat="1">
      <c r="H62" s="254"/>
      <c r="I62" s="254"/>
      <c r="J62" s="1"/>
      <c r="K62" s="1"/>
      <c r="L62" s="1"/>
      <c r="M62" s="1"/>
      <c r="N62" s="1"/>
      <c r="O62" s="1"/>
      <c r="P62" s="1"/>
      <c r="Q62" s="1"/>
      <c r="R62" s="1"/>
    </row>
    <row r="63" spans="1:18" customFormat="1">
      <c r="H63" s="254"/>
      <c r="I63" s="254"/>
      <c r="J63" s="1"/>
      <c r="K63" s="1"/>
      <c r="L63" s="1"/>
      <c r="M63" s="1"/>
      <c r="N63" s="1"/>
      <c r="O63" s="1"/>
      <c r="P63" s="1"/>
      <c r="Q63" s="1"/>
      <c r="R63" s="1"/>
    </row>
    <row r="64" spans="1:18" customFormat="1">
      <c r="H64" s="254"/>
      <c r="I64" s="254"/>
      <c r="J64" s="1"/>
      <c r="K64" s="1"/>
      <c r="L64" s="1"/>
      <c r="M64" s="1"/>
      <c r="N64" s="1"/>
      <c r="O64" s="1"/>
      <c r="P64" s="1"/>
      <c r="Q64" s="1"/>
      <c r="R64" s="1"/>
    </row>
    <row r="65" spans="8:18" customFormat="1">
      <c r="H65" s="254"/>
      <c r="I65" s="254"/>
      <c r="J65" s="1"/>
      <c r="K65" s="1"/>
      <c r="L65" s="1"/>
      <c r="M65" s="1"/>
      <c r="N65" s="1"/>
      <c r="O65" s="1"/>
      <c r="P65" s="1"/>
      <c r="Q65" s="1"/>
      <c r="R65" s="1"/>
    </row>
    <row r="66" spans="8:18" customFormat="1">
      <c r="H66" s="254"/>
      <c r="I66" s="254"/>
      <c r="J66" s="1"/>
      <c r="K66" s="1"/>
      <c r="L66" s="1"/>
      <c r="M66" s="1"/>
      <c r="N66" s="1"/>
      <c r="O66" s="1"/>
      <c r="P66" s="1"/>
      <c r="Q66" s="1"/>
      <c r="R66" s="1"/>
    </row>
    <row r="67" spans="8:18" customFormat="1">
      <c r="H67" s="254"/>
      <c r="I67" s="254"/>
      <c r="J67" s="1"/>
      <c r="K67" s="1"/>
      <c r="L67" s="1"/>
      <c r="M67" s="1"/>
      <c r="N67" s="1"/>
      <c r="O67" s="1"/>
      <c r="P67" s="1"/>
      <c r="Q67" s="1"/>
      <c r="R67" s="1"/>
    </row>
    <row r="68" spans="8:18" customFormat="1">
      <c r="H68" s="254"/>
      <c r="I68" s="254"/>
      <c r="J68" s="1"/>
      <c r="K68" s="1"/>
      <c r="L68" s="1"/>
      <c r="M68" s="1"/>
      <c r="N68" s="1"/>
      <c r="O68" s="1"/>
      <c r="P68" s="1"/>
      <c r="Q68" s="1"/>
      <c r="R68" s="1"/>
    </row>
    <row r="69" spans="8:18" customFormat="1">
      <c r="H69" s="254"/>
      <c r="I69" s="254"/>
      <c r="J69" s="1"/>
      <c r="K69" s="1"/>
      <c r="L69" s="1"/>
      <c r="M69" s="1"/>
      <c r="N69" s="1"/>
      <c r="O69" s="1"/>
      <c r="P69" s="1"/>
      <c r="Q69" s="1"/>
      <c r="R69" s="1"/>
    </row>
    <row r="70" spans="8:18" customFormat="1">
      <c r="H70" s="254"/>
      <c r="I70" s="254"/>
      <c r="J70" s="1"/>
      <c r="K70" s="1"/>
      <c r="L70" s="1"/>
      <c r="M70" s="1"/>
      <c r="N70" s="1"/>
      <c r="O70" s="1"/>
      <c r="P70" s="1"/>
      <c r="Q70" s="1"/>
      <c r="R70" s="1"/>
    </row>
    <row r="71" spans="8:18" customFormat="1">
      <c r="H71" s="254"/>
      <c r="I71" s="254"/>
      <c r="J71" s="1"/>
      <c r="K71" s="1"/>
      <c r="L71" s="1"/>
      <c r="M71" s="1"/>
      <c r="N71" s="1"/>
      <c r="O71" s="1"/>
      <c r="P71" s="1"/>
      <c r="Q71" s="1"/>
      <c r="R71" s="1"/>
    </row>
    <row r="72" spans="8:18" customFormat="1">
      <c r="H72" s="254"/>
      <c r="I72" s="254"/>
      <c r="J72" s="1"/>
      <c r="K72" s="1"/>
      <c r="L72" s="1"/>
      <c r="M72" s="1"/>
      <c r="N72" s="1"/>
      <c r="O72" s="1"/>
      <c r="P72" s="1"/>
      <c r="Q72" s="1"/>
      <c r="R72" s="1"/>
    </row>
    <row r="73" spans="8:18" customFormat="1">
      <c r="H73" s="254"/>
      <c r="I73" s="254"/>
      <c r="J73" s="1"/>
      <c r="K73" s="1"/>
      <c r="L73" s="1"/>
      <c r="M73" s="1"/>
      <c r="N73" s="1"/>
      <c r="O73" s="1"/>
      <c r="P73" s="1"/>
      <c r="Q73" s="1"/>
      <c r="R73" s="1"/>
    </row>
    <row r="74" spans="8:18" customFormat="1">
      <c r="H74" s="254"/>
      <c r="I74" s="254"/>
      <c r="J74" s="1"/>
      <c r="K74" s="1"/>
      <c r="L74" s="1"/>
      <c r="M74" s="1"/>
      <c r="N74" s="1"/>
      <c r="O74" s="1"/>
      <c r="P74" s="1"/>
      <c r="Q74" s="1"/>
      <c r="R74" s="1"/>
    </row>
    <row r="75" spans="8:18" customFormat="1">
      <c r="H75" s="254"/>
      <c r="I75" s="254"/>
      <c r="J75" s="1"/>
      <c r="K75" s="1"/>
      <c r="L75" s="1"/>
      <c r="M75" s="1"/>
      <c r="N75" s="1"/>
      <c r="O75" s="1"/>
      <c r="P75" s="1"/>
      <c r="Q75" s="1"/>
      <c r="R75" s="1"/>
    </row>
    <row r="76" spans="8:18" customFormat="1">
      <c r="H76" s="254"/>
      <c r="I76" s="254"/>
      <c r="J76" s="1"/>
      <c r="K76" s="1"/>
      <c r="L76" s="1"/>
      <c r="M76" s="1"/>
      <c r="N76" s="1"/>
      <c r="O76" s="1"/>
      <c r="P76" s="1"/>
      <c r="Q76" s="1"/>
      <c r="R76" s="1"/>
    </row>
    <row r="77" spans="8:18" customFormat="1">
      <c r="H77" s="254"/>
      <c r="I77" s="254"/>
      <c r="J77" s="1"/>
      <c r="K77" s="1"/>
      <c r="L77" s="1"/>
      <c r="M77" s="1"/>
      <c r="N77" s="1"/>
      <c r="O77" s="1"/>
      <c r="P77" s="1"/>
      <c r="Q77" s="1"/>
      <c r="R77" s="1"/>
    </row>
    <row r="78" spans="8:18" customFormat="1">
      <c r="H78" s="254"/>
      <c r="I78" s="254"/>
      <c r="J78" s="1"/>
      <c r="K78" s="1"/>
      <c r="L78" s="1"/>
      <c r="M78" s="1"/>
      <c r="N78" s="1"/>
      <c r="O78" s="1"/>
      <c r="P78" s="1"/>
      <c r="Q78" s="1"/>
      <c r="R78" s="1"/>
    </row>
    <row r="79" spans="8:18" customFormat="1">
      <c r="H79" s="254"/>
      <c r="I79" s="254"/>
      <c r="J79" s="1"/>
      <c r="K79" s="1"/>
      <c r="L79" s="1"/>
      <c r="M79" s="1"/>
      <c r="N79" s="1"/>
      <c r="O79" s="1"/>
      <c r="P79" s="1"/>
      <c r="Q79" s="1"/>
      <c r="R79" s="1"/>
    </row>
    <row r="80" spans="8:18" customFormat="1">
      <c r="H80" s="254"/>
      <c r="I80" s="254"/>
      <c r="J80" s="1"/>
      <c r="K80" s="1"/>
      <c r="L80" s="1"/>
      <c r="M80" s="1"/>
      <c r="N80" s="1"/>
      <c r="O80" s="1"/>
      <c r="P80" s="1"/>
      <c r="Q80" s="1"/>
      <c r="R80" s="1"/>
    </row>
    <row r="81" spans="8:18" customFormat="1">
      <c r="H81" s="254"/>
      <c r="I81" s="254"/>
      <c r="J81" s="1"/>
      <c r="K81" s="1"/>
      <c r="L81" s="1"/>
      <c r="M81" s="1"/>
      <c r="N81" s="1"/>
      <c r="O81" s="1"/>
      <c r="P81" s="1"/>
      <c r="Q81" s="1"/>
      <c r="R81" s="1"/>
    </row>
    <row r="82" spans="8:18" customFormat="1">
      <c r="H82" s="254"/>
      <c r="I82" s="254"/>
      <c r="J82" s="1"/>
      <c r="K82" s="1"/>
      <c r="L82" s="1"/>
      <c r="M82" s="1"/>
      <c r="N82" s="1"/>
      <c r="O82" s="1"/>
      <c r="P82" s="1"/>
      <c r="Q82" s="1"/>
      <c r="R82" s="1"/>
    </row>
    <row r="83" spans="8:18" customFormat="1">
      <c r="H83" s="254"/>
      <c r="I83" s="254"/>
      <c r="J83" s="1"/>
      <c r="K83" s="1"/>
      <c r="L83" s="1"/>
      <c r="M83" s="1"/>
      <c r="N83" s="1"/>
      <c r="O83" s="1"/>
      <c r="P83" s="1"/>
      <c r="Q83" s="1"/>
      <c r="R83" s="1"/>
    </row>
    <row r="84" spans="8:18" customFormat="1">
      <c r="H84" s="254"/>
      <c r="I84" s="254"/>
      <c r="J84" s="1"/>
      <c r="K84" s="1"/>
      <c r="L84" s="1"/>
      <c r="M84" s="1"/>
      <c r="N84" s="1"/>
      <c r="O84" s="1"/>
      <c r="P84" s="1"/>
      <c r="Q84" s="1"/>
      <c r="R84" s="1"/>
    </row>
    <row r="85" spans="8:18" customFormat="1">
      <c r="H85" s="254"/>
      <c r="I85" s="254"/>
      <c r="J85" s="1"/>
      <c r="K85" s="1"/>
      <c r="L85" s="1"/>
      <c r="M85" s="1"/>
      <c r="N85" s="1"/>
      <c r="O85" s="1"/>
      <c r="P85" s="1"/>
      <c r="Q85" s="1"/>
      <c r="R85" s="1"/>
    </row>
    <row r="86" spans="8:18" customFormat="1">
      <c r="H86" s="254"/>
      <c r="I86" s="254"/>
      <c r="J86" s="1"/>
      <c r="K86" s="1"/>
      <c r="L86" s="1"/>
      <c r="M86" s="1"/>
      <c r="N86" s="1"/>
      <c r="O86" s="1"/>
      <c r="P86" s="1"/>
      <c r="Q86" s="1"/>
      <c r="R86" s="1"/>
    </row>
    <row r="87" spans="8:18" customFormat="1">
      <c r="H87" s="254"/>
      <c r="I87" s="254"/>
      <c r="J87" s="1"/>
      <c r="K87" s="1"/>
      <c r="L87" s="1"/>
      <c r="M87" s="1"/>
      <c r="N87" s="1"/>
      <c r="O87" s="1"/>
      <c r="P87" s="1"/>
      <c r="Q87" s="1"/>
      <c r="R87" s="1"/>
    </row>
    <row r="88" spans="8:18" customFormat="1">
      <c r="H88" s="254"/>
      <c r="I88" s="254"/>
      <c r="J88" s="1"/>
      <c r="K88" s="1"/>
      <c r="L88" s="1"/>
      <c r="M88" s="1"/>
      <c r="N88" s="1"/>
      <c r="O88" s="1"/>
      <c r="P88" s="1"/>
      <c r="Q88" s="1"/>
      <c r="R88" s="1"/>
    </row>
    <row r="89" spans="8:18" customFormat="1">
      <c r="H89" s="254"/>
      <c r="I89" s="254"/>
      <c r="J89" s="1"/>
      <c r="K89" s="1"/>
      <c r="L89" s="1"/>
      <c r="M89" s="1"/>
      <c r="N89" s="1"/>
      <c r="O89" s="1"/>
      <c r="P89" s="1"/>
      <c r="Q89" s="1"/>
      <c r="R89" s="1"/>
    </row>
    <row r="90" spans="8:18" customFormat="1">
      <c r="H90" s="254"/>
      <c r="I90" s="254"/>
      <c r="J90" s="1"/>
      <c r="K90" s="1"/>
      <c r="L90" s="1"/>
      <c r="M90" s="1"/>
      <c r="N90" s="1"/>
      <c r="O90" s="1"/>
      <c r="P90" s="1"/>
      <c r="Q90" s="1"/>
      <c r="R90" s="1"/>
    </row>
    <row r="91" spans="8:18" customFormat="1">
      <c r="H91" s="254"/>
      <c r="I91" s="254"/>
      <c r="J91" s="1"/>
      <c r="K91" s="1"/>
      <c r="L91" s="1"/>
      <c r="M91" s="1"/>
      <c r="N91" s="1"/>
      <c r="O91" s="1"/>
      <c r="P91" s="1"/>
      <c r="Q91" s="1"/>
      <c r="R91" s="1"/>
    </row>
    <row r="92" spans="8:18" customFormat="1">
      <c r="H92" s="254"/>
      <c r="I92" s="254"/>
      <c r="J92" s="1"/>
      <c r="K92" s="1"/>
      <c r="L92" s="1"/>
      <c r="M92" s="1"/>
      <c r="N92" s="1"/>
      <c r="O92" s="1"/>
      <c r="P92" s="1"/>
      <c r="Q92" s="1"/>
      <c r="R92" s="1"/>
    </row>
    <row r="93" spans="8:18" s="504" customFormat="1">
      <c r="H93" s="505"/>
      <c r="I93" s="505"/>
      <c r="J93" s="243"/>
      <c r="K93" s="243"/>
      <c r="L93" s="243"/>
      <c r="M93" s="243"/>
      <c r="N93" s="243"/>
      <c r="O93" s="243"/>
      <c r="P93" s="243"/>
      <c r="Q93" s="243"/>
      <c r="R93" s="243"/>
    </row>
  </sheetData>
  <autoFilter ref="M1:M93" xr:uid="{64CCFF36-55CD-4112-879A-ED9E05C329C5}"/>
  <mergeCells count="2">
    <mergeCell ref="A1:G1"/>
    <mergeCell ref="Q1:R1"/>
  </mergeCells>
  <conditionalFormatting sqref="J15 J24 J30 J38 J43 J48 J51 J54 L56:M1048576 L13:M15 L23:M26 J4 J9 L5:M5 L12:P12 L11:M11 L8:M9 L18:M19 L17 L29:M54 L27:L28">
    <cfRule type="containsText" dxfId="343" priority="18" operator="containsText" text="Meta Mapping ">
      <formula>NOT(ISERROR(SEARCH("Meta Mapping ",J4)))</formula>
    </cfRule>
    <cfRule type="containsText" dxfId="342" priority="19" operator="containsText" text="&gt;&gt;&gt;&gt;&gt; Phrase">
      <formula>NOT(ISERROR(SEARCH("&gt;&gt;&gt;&gt;&gt; Phrase",J4)))</formula>
    </cfRule>
  </conditionalFormatting>
  <conditionalFormatting sqref="L55:M55">
    <cfRule type="containsText" dxfId="341" priority="16" operator="containsText" text="Meta Mapping ">
      <formula>NOT(ISERROR(SEARCH("Meta Mapping ",L55)))</formula>
    </cfRule>
    <cfRule type="containsText" dxfId="340" priority="17" operator="containsText" text="&gt;&gt;&gt;&gt;&gt; Phrase">
      <formula>NOT(ISERROR(SEARCH("&gt;&gt;&gt;&gt;&gt; Phrase",L55)))</formula>
    </cfRule>
  </conditionalFormatting>
  <conditionalFormatting sqref="N2">
    <cfRule type="containsText" dxfId="339" priority="15" operator="containsText" text="Current (Electrical Current ">
      <formula>NOT(ISERROR(SEARCH("Current (Electrical Current ",N2)))</formula>
    </cfRule>
  </conditionalFormatting>
  <conditionalFormatting sqref="O2">
    <cfRule type="containsText" dxfId="338" priority="13" operator="containsText" text="MSH">
      <formula>NOT(ISERROR(SEARCH("MSH",O2)))</formula>
    </cfRule>
    <cfRule type="containsText" dxfId="337" priority="14" operator="containsText" text="MSH ">
      <formula>NOT(ISERROR(SEARCH("MSH ",O2)))</formula>
    </cfRule>
  </conditionalFormatting>
  <conditionalFormatting sqref="G1:G2">
    <cfRule type="containsText" dxfId="336" priority="12" operator="containsText" text="SDOH">
      <formula>NOT(ISERROR(SEARCH("SDOH",G1)))</formula>
    </cfRule>
  </conditionalFormatting>
  <conditionalFormatting sqref="O17">
    <cfRule type="containsText" dxfId="335" priority="5" operator="containsText" text="NCI">
      <formula>NOT(ISERROR(SEARCH("NCI",O17)))</formula>
    </cfRule>
  </conditionalFormatting>
  <conditionalFormatting sqref="L16:O16">
    <cfRule type="containsText" dxfId="334" priority="3" operator="containsText" text="Meta Mapping ">
      <formula>NOT(ISERROR(SEARCH("Meta Mapping ",L16)))</formula>
    </cfRule>
    <cfRule type="containsText" dxfId="333" priority="4" operator="containsText" text="&gt;&gt;&gt;&gt;&gt; Phrase">
      <formula>NOT(ISERROR(SEARCH("&gt;&gt;&gt;&gt;&gt; Phrase",L16)))</formula>
    </cfRule>
  </conditionalFormatting>
  <conditionalFormatting sqref="O21:O22">
    <cfRule type="containsText" dxfId="332" priority="2" operator="containsText" text="NCI">
      <formula>NOT(ISERROR(SEARCH("NCI",O21)))</formula>
    </cfRule>
  </conditionalFormatting>
  <conditionalFormatting sqref="O27:O28">
    <cfRule type="containsText" dxfId="331" priority="1" operator="containsText" text="NCI">
      <formula>NOT(ISERROR(SEARCH("NCI",O27)))</formula>
    </cfRule>
  </conditionalFormatting>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CECA-A55B-41A9-8172-DF7AFD3DA3E8}">
  <sheetPr codeName="Sheet7">
    <tabColor theme="3" tint="0.59999389629810485"/>
  </sheetPr>
  <dimension ref="A1:BQ131"/>
  <sheetViews>
    <sheetView zoomScale="70" zoomScaleNormal="70" workbookViewId="0">
      <pane ySplit="2" topLeftCell="A60" activePane="bottomLeft" state="frozen"/>
      <selection pane="bottomLeft" activeCell="F14" sqref="F14"/>
    </sheetView>
  </sheetViews>
  <sheetFormatPr defaultRowHeight="21" customHeight="1"/>
  <cols>
    <col min="1" max="1" width="6.28515625" style="2" customWidth="1"/>
    <col min="2" max="2" width="29.7109375" style="2" customWidth="1"/>
    <col min="3" max="3" width="22.7109375" style="2" customWidth="1"/>
    <col min="4" max="4" width="37.85546875" style="2" customWidth="1"/>
    <col min="5" max="5" width="36.85546875" style="2" customWidth="1"/>
    <col min="6" max="6" width="29.5703125" style="2" customWidth="1"/>
    <col min="7" max="7" width="25.7109375" style="2" customWidth="1"/>
    <col min="8" max="8" width="50.28515625" style="2" customWidth="1"/>
    <col min="9" max="9" width="22.85546875" style="2" customWidth="1"/>
    <col min="10" max="10" width="24.85546875" style="2" customWidth="1"/>
    <col min="11" max="11" width="23.42578125" style="1" customWidth="1"/>
    <col min="12" max="12" width="23.85546875" style="35" customWidth="1"/>
    <col min="13" max="13" width="24.42578125" style="2" customWidth="1"/>
    <col min="14" max="14" width="21.42578125" style="2" customWidth="1"/>
    <col min="15" max="15" width="23.42578125" style="2" customWidth="1"/>
    <col min="16" max="16" width="37.140625" style="2" customWidth="1"/>
    <col min="17" max="17" width="42.42578125" style="1" customWidth="1"/>
    <col min="18" max="18" width="26.28515625" style="2" hidden="1" customWidth="1"/>
    <col min="19" max="20" width="64.7109375" style="2" hidden="1" customWidth="1"/>
    <col min="21" max="21" width="56.42578125" style="2" hidden="1" customWidth="1"/>
  </cols>
  <sheetData>
    <row r="1" spans="1:69" s="83" customFormat="1" ht="71.25" customHeight="1">
      <c r="A1" s="138"/>
      <c r="B1" s="944" t="s">
        <v>5513</v>
      </c>
      <c r="C1" s="944"/>
      <c r="D1" s="944"/>
      <c r="E1" s="944"/>
      <c r="F1" s="944"/>
      <c r="G1" s="944"/>
      <c r="H1" s="944"/>
      <c r="I1" s="94" t="s">
        <v>1</v>
      </c>
      <c r="J1" s="94"/>
      <c r="K1" s="94"/>
      <c r="L1" s="93"/>
      <c r="M1" s="94"/>
      <c r="N1" s="93"/>
      <c r="O1" s="94"/>
      <c r="P1" s="94"/>
      <c r="Q1" s="141" t="s">
        <v>2</v>
      </c>
      <c r="R1" s="972" t="s">
        <v>3</v>
      </c>
      <c r="S1" s="973"/>
      <c r="T1" s="183"/>
      <c r="U1" s="103" t="s">
        <v>346</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row>
    <row r="2" spans="1:69" s="85" customFormat="1" ht="57.75" customHeight="1">
      <c r="A2" s="139" t="s">
        <v>709</v>
      </c>
      <c r="B2" s="140" t="s">
        <v>4</v>
      </c>
      <c r="C2" s="140" t="s">
        <v>5</v>
      </c>
      <c r="D2" s="140" t="s">
        <v>718</v>
      </c>
      <c r="E2" s="140" t="s">
        <v>6</v>
      </c>
      <c r="F2" s="140" t="s">
        <v>8</v>
      </c>
      <c r="G2" s="140" t="s">
        <v>733</v>
      </c>
      <c r="H2" s="140" t="s">
        <v>9</v>
      </c>
      <c r="I2" s="115" t="s">
        <v>10</v>
      </c>
      <c r="J2" s="115" t="s">
        <v>11</v>
      </c>
      <c r="K2" s="115" t="s">
        <v>12</v>
      </c>
      <c r="L2" s="116" t="s">
        <v>13</v>
      </c>
      <c r="M2" s="115" t="s">
        <v>730</v>
      </c>
      <c r="N2" s="116" t="s">
        <v>15</v>
      </c>
      <c r="O2" s="115" t="s">
        <v>16</v>
      </c>
      <c r="P2" s="115" t="s">
        <v>17</v>
      </c>
      <c r="Q2" s="142" t="s">
        <v>18</v>
      </c>
      <c r="R2" s="974" t="s">
        <v>21</v>
      </c>
      <c r="S2" s="975"/>
      <c r="T2" s="184"/>
      <c r="U2" s="117"/>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row>
    <row r="3" spans="1:69" s="16" customFormat="1" ht="73.5" customHeight="1">
      <c r="A3" s="50">
        <v>0</v>
      </c>
      <c r="B3" s="50" t="s">
        <v>993</v>
      </c>
      <c r="C3" s="1005" t="s">
        <v>1137</v>
      </c>
      <c r="D3" s="1005"/>
      <c r="E3" s="1005"/>
      <c r="F3" s="1005"/>
      <c r="G3" s="1005"/>
      <c r="H3" s="1005"/>
      <c r="I3" s="46" t="s">
        <v>1013</v>
      </c>
      <c r="J3" s="46" t="s">
        <v>1039</v>
      </c>
      <c r="K3" s="83"/>
      <c r="L3" s="61">
        <v>17</v>
      </c>
      <c r="M3" s="109" t="s">
        <v>1138</v>
      </c>
      <c r="N3" s="109"/>
      <c r="O3" s="109"/>
      <c r="P3" s="109"/>
      <c r="Q3" s="46"/>
      <c r="R3" s="190"/>
      <c r="S3" s="50"/>
      <c r="T3" s="50"/>
      <c r="U3" s="50"/>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2"/>
      <c r="BM3" s="2"/>
      <c r="BN3" s="2"/>
      <c r="BO3" s="2"/>
      <c r="BP3" s="2"/>
      <c r="BQ3" s="2"/>
    </row>
    <row r="4" spans="1:69" s="74" customFormat="1" ht="93" customHeight="1">
      <c r="A4" s="50"/>
      <c r="B4" s="50"/>
      <c r="C4" s="61"/>
      <c r="D4" s="61"/>
      <c r="E4" s="61"/>
      <c r="F4" s="61"/>
      <c r="G4" s="61"/>
      <c r="H4" s="61"/>
      <c r="I4" s="46"/>
      <c r="J4" s="46"/>
      <c r="K4" s="46"/>
      <c r="L4" s="61"/>
      <c r="M4" s="46" t="s">
        <v>1139</v>
      </c>
      <c r="N4" s="50"/>
      <c r="O4" s="50"/>
      <c r="P4" s="50"/>
      <c r="Q4" s="46"/>
      <c r="R4" s="190"/>
      <c r="S4" s="50"/>
      <c r="T4" s="50"/>
      <c r="U4" s="50"/>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row>
    <row r="5" spans="1:69" s="146" customFormat="1" ht="90">
      <c r="A5" s="774"/>
      <c r="B5" s="774"/>
      <c r="C5" s="775"/>
      <c r="D5" s="775"/>
      <c r="E5" s="775"/>
      <c r="F5" s="775"/>
      <c r="G5" s="775"/>
      <c r="H5" s="775"/>
      <c r="I5" s="131"/>
      <c r="J5" s="131"/>
      <c r="K5" s="131" t="s">
        <v>1014</v>
      </c>
      <c r="L5" s="775"/>
      <c r="M5" s="776"/>
      <c r="N5" s="777"/>
      <c r="O5" s="777"/>
      <c r="P5" s="777"/>
      <c r="Q5" s="131" t="s">
        <v>1068</v>
      </c>
      <c r="R5" s="125" t="s">
        <v>1071</v>
      </c>
      <c r="S5" s="125" t="s">
        <v>1074</v>
      </c>
      <c r="T5" s="125" t="str">
        <f>CONCATENATE(R5, " ", S5)</f>
        <v>UMLS SemNet Hierarchy:  [Qualitative Concept]</v>
      </c>
      <c r="U5" s="12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s="119"/>
      <c r="BM5" s="119"/>
      <c r="BN5" s="119"/>
      <c r="BO5" s="119"/>
      <c r="BP5" s="119"/>
      <c r="BQ5" s="119"/>
    </row>
    <row r="6" spans="1:69" s="146" customFormat="1" ht="15.75">
      <c r="A6" s="774"/>
      <c r="B6" s="774"/>
      <c r="C6" s="775"/>
      <c r="D6" s="775"/>
      <c r="E6" s="775"/>
      <c r="F6" s="775"/>
      <c r="G6" s="775"/>
      <c r="H6" s="775"/>
      <c r="I6" s="131"/>
      <c r="J6" s="131"/>
      <c r="K6" s="131"/>
      <c r="L6" s="775"/>
      <c r="M6" s="775"/>
      <c r="N6" s="777"/>
      <c r="O6" s="777"/>
      <c r="P6" s="777"/>
      <c r="Q6" s="131"/>
      <c r="R6" s="125" t="s">
        <v>1072</v>
      </c>
      <c r="S6" s="125" t="s">
        <v>1070</v>
      </c>
      <c r="T6" s="125" t="str">
        <f t="shared" ref="T6:T69" si="0">CONCATENATE(R6, " ", S6)</f>
        <v>NCIt concept  Hierarchy:  Living Arrangement&gt; Social Circumstances&gt; Conceptual Entity</v>
      </c>
      <c r="U6" s="12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s="119"/>
      <c r="BM6" s="119"/>
      <c r="BN6" s="119"/>
      <c r="BO6" s="119"/>
      <c r="BP6" s="119"/>
      <c r="BQ6" s="119"/>
    </row>
    <row r="7" spans="1:69" s="146" customFormat="1" ht="15.75">
      <c r="A7" s="774"/>
      <c r="B7" s="774"/>
      <c r="C7" s="775"/>
      <c r="D7" s="775"/>
      <c r="E7" s="775"/>
      <c r="F7" s="775"/>
      <c r="G7" s="775"/>
      <c r="H7" s="775"/>
      <c r="I7" s="131"/>
      <c r="J7" s="131"/>
      <c r="K7" s="131"/>
      <c r="L7" s="775"/>
      <c r="M7" s="774"/>
      <c r="N7" s="777"/>
      <c r="O7" s="777"/>
      <c r="P7" s="777"/>
      <c r="Q7" s="131"/>
      <c r="R7" s="125" t="s">
        <v>1073</v>
      </c>
      <c r="S7" s="125" t="s">
        <v>1069</v>
      </c>
      <c r="T7" s="125" t="str">
        <f t="shared" si="0"/>
        <v>NCIt SemNet Hierarchy: [Conceptual Entity]</v>
      </c>
      <c r="U7" s="12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s="119"/>
      <c r="BM7" s="119"/>
      <c r="BN7" s="119"/>
      <c r="BO7" s="119"/>
      <c r="BP7" s="119"/>
      <c r="BQ7" s="119"/>
    </row>
    <row r="8" spans="1:69" s="437" customFormat="1" ht="45">
      <c r="A8" s="778"/>
      <c r="B8" s="778"/>
      <c r="C8" s="778"/>
      <c r="D8" s="778"/>
      <c r="E8" s="778"/>
      <c r="F8" s="778"/>
      <c r="G8" s="778"/>
      <c r="H8" s="778"/>
      <c r="I8" s="779"/>
      <c r="J8" s="779"/>
      <c r="K8" s="779" t="s">
        <v>1015</v>
      </c>
      <c r="L8" s="778"/>
      <c r="M8" s="433"/>
      <c r="N8" s="780"/>
      <c r="O8" s="780"/>
      <c r="P8" s="780"/>
      <c r="Q8" s="779" t="s">
        <v>1087</v>
      </c>
      <c r="R8" s="435" t="s">
        <v>1071</v>
      </c>
      <c r="S8" s="435" t="s">
        <v>1075</v>
      </c>
      <c r="T8" s="114" t="str">
        <f t="shared" si="0"/>
        <v>UMLS SemNet Hierarchy:  [Group]</v>
      </c>
      <c r="U8" s="436"/>
      <c r="V8"/>
      <c r="W8"/>
      <c r="X8"/>
      <c r="Y8"/>
      <c r="Z8"/>
      <c r="AA8"/>
      <c r="AB8"/>
      <c r="AC8"/>
      <c r="AD8"/>
      <c r="AE8"/>
      <c r="AF8"/>
      <c r="AG8"/>
      <c r="AH8"/>
      <c r="AI8"/>
      <c r="AJ8"/>
      <c r="AK8"/>
      <c r="AL8"/>
      <c r="AM8"/>
      <c r="AN8"/>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row>
    <row r="9" spans="1:69" s="147" customFormat="1" ht="15.75">
      <c r="A9" s="781"/>
      <c r="B9" s="781"/>
      <c r="C9" s="781"/>
      <c r="D9" s="781"/>
      <c r="E9" s="781"/>
      <c r="F9" s="781"/>
      <c r="G9" s="781"/>
      <c r="H9" s="781"/>
      <c r="I9" s="132"/>
      <c r="J9" s="132"/>
      <c r="K9" s="132"/>
      <c r="L9" s="781"/>
      <c r="M9" s="586"/>
      <c r="N9" s="782"/>
      <c r="O9" s="782"/>
      <c r="P9" s="782"/>
      <c r="Q9" s="132"/>
      <c r="R9" s="126" t="s">
        <v>1072</v>
      </c>
      <c r="S9" s="126" t="s">
        <v>1141</v>
      </c>
      <c r="T9" s="125" t="str">
        <f t="shared" si="0"/>
        <v>NCIt concept  Hierarchy:  Housing Group  &gt; Group &gt; Conceptual emtity</v>
      </c>
      <c r="U9" s="148"/>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s="128"/>
      <c r="BM9" s="128"/>
      <c r="BN9" s="128"/>
      <c r="BO9" s="128"/>
      <c r="BP9" s="128"/>
      <c r="BQ9" s="128"/>
    </row>
    <row r="10" spans="1:69" s="128" customFormat="1" ht="15">
      <c r="A10" s="586"/>
      <c r="B10" s="586"/>
      <c r="C10" s="586"/>
      <c r="D10" s="586"/>
      <c r="E10" s="586"/>
      <c r="F10" s="586"/>
      <c r="G10" s="586"/>
      <c r="H10" s="586"/>
      <c r="I10" s="586"/>
      <c r="J10" s="586"/>
      <c r="K10" s="132"/>
      <c r="L10" s="781"/>
      <c r="M10" s="586"/>
      <c r="N10" s="586"/>
      <c r="O10" s="586"/>
      <c r="P10" s="586"/>
      <c r="Q10" s="132"/>
      <c r="R10" s="126" t="s">
        <v>1073</v>
      </c>
      <c r="S10" s="126" t="s">
        <v>1075</v>
      </c>
      <c r="T10" s="125" t="str">
        <f t="shared" si="0"/>
        <v>NCIt SemNet Hierarchy: [Group]</v>
      </c>
      <c r="U10" s="126"/>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9" s="146" customFormat="1" ht="120">
      <c r="A11" s="774"/>
      <c r="B11" s="774"/>
      <c r="C11" s="775"/>
      <c r="D11" s="775"/>
      <c r="E11" s="775"/>
      <c r="F11" s="775"/>
      <c r="G11" s="775"/>
      <c r="H11" s="775"/>
      <c r="I11" s="131"/>
      <c r="J11" s="131"/>
      <c r="K11" s="131" t="s">
        <v>1016</v>
      </c>
      <c r="L11" s="775"/>
      <c r="M11" s="776"/>
      <c r="N11" s="777"/>
      <c r="O11" s="777"/>
      <c r="P11" s="777"/>
      <c r="Q11" s="131" t="s">
        <v>1085</v>
      </c>
      <c r="R11" s="123" t="s">
        <v>1071</v>
      </c>
      <c r="S11" s="123" t="s">
        <v>1076</v>
      </c>
      <c r="T11" s="125" t="str">
        <f t="shared" si="0"/>
        <v>UMLS SemNet Hierarchy:  [Pathologic Function]</v>
      </c>
      <c r="U11" s="123"/>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s="119"/>
      <c r="BM11" s="119"/>
      <c r="BN11" s="119"/>
      <c r="BO11" s="119"/>
      <c r="BP11" s="119"/>
      <c r="BQ11" s="119"/>
    </row>
    <row r="12" spans="1:69" s="146" customFormat="1" ht="15.75">
      <c r="A12" s="774"/>
      <c r="B12" s="774"/>
      <c r="C12" s="775"/>
      <c r="D12" s="775"/>
      <c r="E12" s="775"/>
      <c r="F12" s="775"/>
      <c r="G12" s="775"/>
      <c r="H12" s="775"/>
      <c r="I12" s="131"/>
      <c r="J12" s="131"/>
      <c r="K12" s="131"/>
      <c r="L12" s="775"/>
      <c r="M12" s="775"/>
      <c r="N12" s="777"/>
      <c r="O12" s="777"/>
      <c r="P12" s="777"/>
      <c r="Q12" s="131"/>
      <c r="R12" s="125" t="s">
        <v>1072</v>
      </c>
      <c r="S12" s="125" t="s">
        <v>1086</v>
      </c>
      <c r="T12" s="125" t="str">
        <f t="shared" si="0"/>
        <v>NCIt concept  Hierarchy:  Disease Transmission &gt; Pathogenesis &gt; Pathologic Process &gt; Biological Process</v>
      </c>
      <c r="U12" s="12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s="119"/>
      <c r="BM12" s="119"/>
      <c r="BN12" s="119"/>
      <c r="BO12" s="119"/>
      <c r="BP12" s="119"/>
      <c r="BQ12" s="119"/>
    </row>
    <row r="13" spans="1:69" s="146" customFormat="1" ht="15.75">
      <c r="A13" s="774"/>
      <c r="B13" s="774"/>
      <c r="C13" s="775"/>
      <c r="D13" s="775"/>
      <c r="E13" s="775"/>
      <c r="F13" s="775"/>
      <c r="G13" s="775"/>
      <c r="H13" s="775"/>
      <c r="I13" s="131"/>
      <c r="J13" s="131"/>
      <c r="K13" s="131"/>
      <c r="L13" s="775"/>
      <c r="M13" s="774"/>
      <c r="N13" s="777"/>
      <c r="O13" s="777"/>
      <c r="P13" s="777"/>
      <c r="Q13" s="131"/>
      <c r="R13" s="125" t="s">
        <v>1073</v>
      </c>
      <c r="S13" s="125" t="s">
        <v>1076</v>
      </c>
      <c r="T13" s="125" t="str">
        <f t="shared" si="0"/>
        <v>NCIt SemNet Hierarchy: [Pathologic Function]</v>
      </c>
      <c r="U13" s="12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s="119"/>
      <c r="BM13" s="119"/>
      <c r="BN13" s="119"/>
      <c r="BO13" s="119"/>
      <c r="BP13" s="119"/>
      <c r="BQ13" s="119"/>
    </row>
    <row r="14" spans="1:69" s="147" customFormat="1" ht="90">
      <c r="A14" s="781"/>
      <c r="B14" s="781"/>
      <c r="C14" s="781"/>
      <c r="D14" s="781"/>
      <c r="E14" s="781"/>
      <c r="F14" s="781"/>
      <c r="G14" s="781"/>
      <c r="H14" s="781"/>
      <c r="I14" s="132"/>
      <c r="J14" s="132"/>
      <c r="K14" s="132" t="s">
        <v>1017</v>
      </c>
      <c r="L14" s="781"/>
      <c r="M14" s="586"/>
      <c r="N14" s="782"/>
      <c r="O14" s="782"/>
      <c r="P14" s="782"/>
      <c r="Q14" s="132" t="s">
        <v>1088</v>
      </c>
      <c r="R14" s="120" t="s">
        <v>1071</v>
      </c>
      <c r="S14" s="120" t="s">
        <v>1077</v>
      </c>
      <c r="T14" s="125" t="str">
        <f t="shared" si="0"/>
        <v>UMLS SemNet Hierarchy:  [Population Group]</v>
      </c>
      <c r="U14" s="121"/>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s="128"/>
      <c r="BM14" s="128"/>
      <c r="BN14" s="128"/>
      <c r="BO14" s="128"/>
      <c r="BP14" s="128"/>
      <c r="BQ14" s="128"/>
    </row>
    <row r="15" spans="1:69" s="147" customFormat="1" ht="15.75">
      <c r="A15" s="781"/>
      <c r="B15" s="781"/>
      <c r="C15" s="781"/>
      <c r="D15" s="781"/>
      <c r="E15" s="781"/>
      <c r="F15" s="781"/>
      <c r="G15" s="781"/>
      <c r="H15" s="781"/>
      <c r="I15" s="132"/>
      <c r="J15" s="132"/>
      <c r="K15" s="132"/>
      <c r="L15" s="781"/>
      <c r="M15" s="586"/>
      <c r="N15" s="782"/>
      <c r="O15" s="782"/>
      <c r="P15" s="782"/>
      <c r="Q15" s="132"/>
      <c r="R15" s="126" t="s">
        <v>1072</v>
      </c>
      <c r="S15" s="126" t="s">
        <v>1089</v>
      </c>
      <c r="T15" s="125" t="str">
        <f t="shared" si="0"/>
        <v>NCIt concept  Hierarchy:  At-Risk Population &gt; Population Group &gt; Group &gt; Conceptual Entity</v>
      </c>
      <c r="U15" s="148"/>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s="128"/>
      <c r="BM15" s="128"/>
      <c r="BN15" s="128"/>
      <c r="BO15" s="128"/>
      <c r="BP15" s="128"/>
      <c r="BQ15" s="128"/>
    </row>
    <row r="16" spans="1:69" s="128" customFormat="1" ht="15">
      <c r="A16" s="586"/>
      <c r="B16" s="586"/>
      <c r="C16" s="586"/>
      <c r="D16" s="586"/>
      <c r="E16" s="586"/>
      <c r="F16" s="586"/>
      <c r="G16" s="586"/>
      <c r="H16" s="586"/>
      <c r="I16" s="586"/>
      <c r="J16" s="586"/>
      <c r="K16" s="132"/>
      <c r="L16" s="781"/>
      <c r="M16" s="586"/>
      <c r="N16" s="586"/>
      <c r="O16" s="586"/>
      <c r="P16" s="586"/>
      <c r="Q16" s="132"/>
      <c r="R16" s="126" t="s">
        <v>1073</v>
      </c>
      <c r="S16" s="126" t="s">
        <v>1077</v>
      </c>
      <c r="T16" s="125" t="str">
        <f t="shared" si="0"/>
        <v>NCIt SemNet Hierarchy: [Population Group]</v>
      </c>
      <c r="U16" s="12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9" s="146" customFormat="1" ht="60">
      <c r="A17" s="774"/>
      <c r="B17" s="774"/>
      <c r="C17" s="775"/>
      <c r="D17" s="775"/>
      <c r="E17" s="775"/>
      <c r="F17" s="775"/>
      <c r="G17" s="775"/>
      <c r="H17" s="775"/>
      <c r="I17" s="131"/>
      <c r="J17" s="131"/>
      <c r="K17" s="131" t="s">
        <v>1026</v>
      </c>
      <c r="L17" s="775"/>
      <c r="M17" s="776"/>
      <c r="N17" s="777"/>
      <c r="O17" s="777"/>
      <c r="P17" s="777"/>
      <c r="Q17" s="131" t="s">
        <v>1110</v>
      </c>
      <c r="R17" s="123" t="s">
        <v>1071</v>
      </c>
      <c r="S17" s="149"/>
      <c r="T17" s="125" t="str">
        <f t="shared" si="0"/>
        <v xml:space="preserve">UMLS SemNet Hierarchy:  </v>
      </c>
      <c r="U17" s="123"/>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s="119"/>
      <c r="BM17" s="119"/>
      <c r="BN17" s="119"/>
      <c r="BO17" s="119"/>
      <c r="BP17" s="119"/>
      <c r="BQ17" s="119"/>
    </row>
    <row r="18" spans="1:69" s="146" customFormat="1" ht="15.75">
      <c r="A18" s="774"/>
      <c r="B18" s="774"/>
      <c r="C18" s="775"/>
      <c r="D18" s="775"/>
      <c r="E18" s="775"/>
      <c r="F18" s="775"/>
      <c r="G18" s="775"/>
      <c r="H18" s="775"/>
      <c r="I18" s="131"/>
      <c r="J18" s="131"/>
      <c r="K18" s="131"/>
      <c r="L18" s="775"/>
      <c r="M18" s="776"/>
      <c r="N18" s="777"/>
      <c r="O18" s="777"/>
      <c r="P18" s="777"/>
      <c r="Q18" s="131"/>
      <c r="R18" s="125" t="s">
        <v>1136</v>
      </c>
      <c r="S18" s="125" t="s">
        <v>1106</v>
      </c>
      <c r="T18" s="125" t="str">
        <f t="shared" si="0"/>
        <v>NCIt Concept Hierarchy:  Household Crowding &gt; Social Circumstance &gt; Conceptual Entity</v>
      </c>
      <c r="U18" s="12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s="119"/>
      <c r="BM18" s="119"/>
      <c r="BN18" s="119"/>
      <c r="BO18" s="119"/>
      <c r="BP18" s="119"/>
      <c r="BQ18" s="119"/>
    </row>
    <row r="19" spans="1:69" s="146" customFormat="1" ht="15.75">
      <c r="A19" s="774"/>
      <c r="B19" s="774"/>
      <c r="C19" s="775"/>
      <c r="D19" s="775"/>
      <c r="E19" s="775"/>
      <c r="F19" s="775"/>
      <c r="G19" s="775"/>
      <c r="H19" s="775"/>
      <c r="I19" s="131"/>
      <c r="J19" s="131"/>
      <c r="K19" s="131"/>
      <c r="L19" s="775"/>
      <c r="M19" s="775"/>
      <c r="N19" s="777"/>
      <c r="O19" s="777"/>
      <c r="P19" s="777"/>
      <c r="Q19" s="131"/>
      <c r="R19" s="125" t="s">
        <v>1073</v>
      </c>
      <c r="S19" s="125" t="s">
        <v>1069</v>
      </c>
      <c r="T19" s="125" t="str">
        <f t="shared" si="0"/>
        <v>NCIt SemNet Hierarchy: [Conceptual Entity]</v>
      </c>
      <c r="U19" s="12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s="119"/>
      <c r="BM19" s="119"/>
      <c r="BN19" s="119"/>
      <c r="BO19" s="119"/>
      <c r="BP19" s="119"/>
      <c r="BQ19" s="119"/>
    </row>
    <row r="20" spans="1:69" s="147" customFormat="1" ht="45">
      <c r="A20" s="586"/>
      <c r="B20" s="586"/>
      <c r="C20" s="781"/>
      <c r="D20" s="781"/>
      <c r="E20" s="781"/>
      <c r="F20" s="781"/>
      <c r="G20" s="781"/>
      <c r="H20" s="781"/>
      <c r="I20" s="132"/>
      <c r="J20" s="132"/>
      <c r="K20" s="132" t="s">
        <v>1019</v>
      </c>
      <c r="L20" s="781"/>
      <c r="M20" s="586"/>
      <c r="N20" s="782"/>
      <c r="O20" s="782"/>
      <c r="P20" s="782"/>
      <c r="Q20" s="132" t="s">
        <v>1092</v>
      </c>
      <c r="R20" s="120" t="s">
        <v>1071</v>
      </c>
      <c r="S20" s="120" t="s">
        <v>1078</v>
      </c>
      <c r="T20" s="125" t="str">
        <f t="shared" si="0"/>
        <v>UMLS SemNet Hierarchy:  [Finding]</v>
      </c>
      <c r="U20" s="1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s="128"/>
      <c r="BM20" s="128"/>
      <c r="BN20" s="128"/>
      <c r="BO20" s="128"/>
      <c r="BP20" s="128"/>
      <c r="BQ20" s="128"/>
    </row>
    <row r="21" spans="1:69" s="147" customFormat="1" ht="15.75">
      <c r="A21" s="586"/>
      <c r="B21" s="586"/>
      <c r="C21" s="781"/>
      <c r="D21" s="781"/>
      <c r="E21" s="781"/>
      <c r="F21" s="781"/>
      <c r="G21" s="781"/>
      <c r="H21" s="781"/>
      <c r="I21" s="132"/>
      <c r="J21" s="132"/>
      <c r="K21" s="132"/>
      <c r="L21" s="781"/>
      <c r="M21" s="586"/>
      <c r="N21" s="782"/>
      <c r="O21" s="782"/>
      <c r="P21" s="782"/>
      <c r="Q21" s="132"/>
      <c r="R21" s="126" t="s">
        <v>1136</v>
      </c>
      <c r="S21" s="126" t="s">
        <v>1094</v>
      </c>
      <c r="T21" s="125" t="str">
        <f t="shared" si="0"/>
        <v>NCIt Concept Hierarchy:  Food Insecurity &gt; Insecurity &gt; Conceptual Entity</v>
      </c>
      <c r="U21" s="12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s="128"/>
      <c r="BM21" s="128"/>
      <c r="BN21" s="128"/>
      <c r="BO21" s="128"/>
      <c r="BP21" s="128"/>
      <c r="BQ21" s="128"/>
    </row>
    <row r="22" spans="1:69" s="147" customFormat="1" ht="15.75">
      <c r="A22" s="781"/>
      <c r="B22" s="781"/>
      <c r="C22" s="781"/>
      <c r="D22" s="781"/>
      <c r="E22" s="781"/>
      <c r="F22" s="781"/>
      <c r="G22" s="781"/>
      <c r="H22" s="781"/>
      <c r="I22" s="132"/>
      <c r="J22" s="132"/>
      <c r="K22" s="783"/>
      <c r="L22" s="781"/>
      <c r="M22" s="586"/>
      <c r="N22" s="782"/>
      <c r="O22" s="782"/>
      <c r="P22" s="782"/>
      <c r="Q22" s="783"/>
      <c r="R22" s="126" t="s">
        <v>1073</v>
      </c>
      <c r="S22" s="126" t="s">
        <v>1093</v>
      </c>
      <c r="T22" s="125" t="str">
        <f t="shared" si="0"/>
        <v>NCIt SemNet Hierarchy: [Classification]</v>
      </c>
      <c r="U22" s="148"/>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s="128"/>
      <c r="BM22" s="128"/>
      <c r="BN22" s="128"/>
      <c r="BO22" s="128"/>
      <c r="BP22" s="128"/>
      <c r="BQ22" s="128"/>
    </row>
    <row r="23" spans="1:69" s="119" customFormat="1" ht="150">
      <c r="A23" s="774"/>
      <c r="B23" s="774"/>
      <c r="C23" s="774"/>
      <c r="D23" s="774"/>
      <c r="E23" s="774"/>
      <c r="F23" s="774"/>
      <c r="G23" s="774"/>
      <c r="H23" s="774"/>
      <c r="I23" s="774"/>
      <c r="J23" s="774"/>
      <c r="K23" s="131" t="s">
        <v>1018</v>
      </c>
      <c r="L23" s="775"/>
      <c r="M23" s="776"/>
      <c r="N23" s="777"/>
      <c r="O23" s="777"/>
      <c r="P23" s="777"/>
      <c r="Q23" s="131" t="s">
        <v>1090</v>
      </c>
      <c r="R23" s="123" t="s">
        <v>1071</v>
      </c>
      <c r="S23" s="123" t="s">
        <v>1081</v>
      </c>
      <c r="T23" s="125" t="str">
        <f t="shared" si="0"/>
        <v>UMLS SemNet Hierarchy:  [Health Care Related Organization]</v>
      </c>
      <c r="U23" s="1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9" s="146" customFormat="1" ht="15.75">
      <c r="A24" s="774"/>
      <c r="B24" s="774"/>
      <c r="C24" s="775"/>
      <c r="D24" s="775"/>
      <c r="E24" s="775"/>
      <c r="F24" s="775"/>
      <c r="G24" s="775"/>
      <c r="H24" s="775"/>
      <c r="I24" s="131"/>
      <c r="J24" s="131"/>
      <c r="K24" s="784"/>
      <c r="L24" s="784"/>
      <c r="M24" s="784"/>
      <c r="N24" s="784"/>
      <c r="O24" s="784"/>
      <c r="P24" s="784"/>
      <c r="Q24" s="784"/>
      <c r="R24" s="125" t="s">
        <v>1136</v>
      </c>
      <c r="S24" s="125" t="s">
        <v>1091</v>
      </c>
      <c r="T24" s="125" t="str">
        <f t="shared" si="0"/>
        <v>NCIt Concept Hierarchy:  Assisted Living Facility &gt; Healthcare facility &gt; Sites of Care Delivery &gt; Geographic Area &gt;Conceptual entity</v>
      </c>
      <c r="U24" s="12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s="119"/>
      <c r="BM24" s="119"/>
      <c r="BN24" s="119"/>
      <c r="BO24" s="119"/>
      <c r="BP24" s="119"/>
      <c r="BQ24" s="119"/>
    </row>
    <row r="25" spans="1:69" s="146" customFormat="1" ht="15.75">
      <c r="A25" s="774"/>
      <c r="B25" s="774"/>
      <c r="C25" s="775"/>
      <c r="D25" s="775"/>
      <c r="E25" s="775"/>
      <c r="F25" s="775"/>
      <c r="G25" s="775"/>
      <c r="H25" s="775"/>
      <c r="I25" s="131"/>
      <c r="J25" s="131"/>
      <c r="K25" s="131"/>
      <c r="L25" s="775"/>
      <c r="M25" s="775"/>
      <c r="N25" s="777"/>
      <c r="O25" s="777"/>
      <c r="P25" s="777"/>
      <c r="Q25" s="131"/>
      <c r="R25" s="125" t="s">
        <v>1073</v>
      </c>
      <c r="S25" s="125" t="s">
        <v>1050</v>
      </c>
      <c r="T25" s="125" t="str">
        <f t="shared" si="0"/>
        <v>NCIt SemNet Hierarchy: Health Care Related Organization</v>
      </c>
      <c r="U25" s="1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s="119"/>
      <c r="BM25" s="119"/>
      <c r="BN25" s="119"/>
      <c r="BO25" s="119"/>
      <c r="BP25" s="119"/>
      <c r="BQ25" s="119"/>
    </row>
    <row r="26" spans="1:69" s="147" customFormat="1" ht="60">
      <c r="A26" s="586"/>
      <c r="B26" s="586"/>
      <c r="C26" s="781"/>
      <c r="D26" s="781"/>
      <c r="E26" s="781"/>
      <c r="F26" s="781"/>
      <c r="G26" s="781"/>
      <c r="H26" s="781"/>
      <c r="I26" s="132"/>
      <c r="J26" s="132"/>
      <c r="K26" s="132" t="s">
        <v>1032</v>
      </c>
      <c r="L26" s="781"/>
      <c r="M26" s="586"/>
      <c r="N26" s="782"/>
      <c r="O26" s="782"/>
      <c r="P26" s="782"/>
      <c r="Q26" s="132" t="s">
        <v>1124</v>
      </c>
      <c r="R26" s="120" t="s">
        <v>1071</v>
      </c>
      <c r="S26" s="120" t="s">
        <v>1125</v>
      </c>
      <c r="T26" s="125" t="str">
        <f t="shared" si="0"/>
        <v>UMLS SemNet Hierarchy:   [Population Group]</v>
      </c>
      <c r="U26" s="120"/>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s="128"/>
      <c r="BM26" s="128"/>
      <c r="BN26" s="128"/>
      <c r="BO26" s="128"/>
      <c r="BP26" s="128"/>
      <c r="BQ26" s="128"/>
    </row>
    <row r="27" spans="1:69" s="147" customFormat="1" ht="15.75">
      <c r="A27" s="781"/>
      <c r="B27" s="781"/>
      <c r="C27" s="781"/>
      <c r="D27" s="781"/>
      <c r="E27" s="781"/>
      <c r="F27" s="781"/>
      <c r="G27" s="781"/>
      <c r="H27" s="781"/>
      <c r="I27" s="132"/>
      <c r="J27" s="132"/>
      <c r="K27" s="783"/>
      <c r="L27" s="783"/>
      <c r="M27" s="783"/>
      <c r="N27" s="783"/>
      <c r="O27" s="783"/>
      <c r="P27" s="783"/>
      <c r="Q27" s="783"/>
      <c r="R27" s="126" t="s">
        <v>1136</v>
      </c>
      <c r="S27" s="126" t="s">
        <v>1126</v>
      </c>
      <c r="T27" s="125" t="str">
        <f t="shared" si="0"/>
        <v>NCIt Concept Hierarchy:  Resident &gt; Person &gt; Conceptual Entity</v>
      </c>
      <c r="U27" s="148"/>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s="128"/>
      <c r="BM27" s="128"/>
      <c r="BN27" s="128"/>
      <c r="BO27" s="128"/>
      <c r="BP27" s="128"/>
      <c r="BQ27" s="128"/>
    </row>
    <row r="28" spans="1:69" s="147" customFormat="1" ht="15.75">
      <c r="A28" s="781"/>
      <c r="B28" s="781"/>
      <c r="C28" s="781"/>
      <c r="D28" s="781"/>
      <c r="E28" s="781"/>
      <c r="F28" s="781"/>
      <c r="G28" s="781"/>
      <c r="H28" s="781"/>
      <c r="I28" s="132"/>
      <c r="J28" s="132"/>
      <c r="K28" s="132"/>
      <c r="L28" s="781"/>
      <c r="M28" s="586"/>
      <c r="N28" s="782"/>
      <c r="O28" s="782"/>
      <c r="P28" s="782"/>
      <c r="Q28" s="132"/>
      <c r="R28" s="126" t="s">
        <v>1073</v>
      </c>
      <c r="S28" s="126" t="s">
        <v>1120</v>
      </c>
      <c r="T28" s="125" t="str">
        <f t="shared" si="0"/>
        <v>NCIt SemNet Hierarchy: [Human]</v>
      </c>
      <c r="U28" s="14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s="128"/>
      <c r="BM28" s="128"/>
      <c r="BN28" s="128"/>
      <c r="BO28" s="128"/>
      <c r="BP28" s="128"/>
      <c r="BQ28" s="128"/>
    </row>
    <row r="29" spans="1:69" s="119" customFormat="1" ht="150">
      <c r="A29" s="774"/>
      <c r="B29" s="774"/>
      <c r="C29" s="774"/>
      <c r="D29" s="774"/>
      <c r="E29" s="774"/>
      <c r="F29" s="774"/>
      <c r="G29" s="774"/>
      <c r="H29" s="774"/>
      <c r="I29" s="774"/>
      <c r="J29" s="774"/>
      <c r="K29" s="131" t="s">
        <v>1020</v>
      </c>
      <c r="L29" s="775"/>
      <c r="M29" s="774"/>
      <c r="N29" s="774"/>
      <c r="O29" s="774"/>
      <c r="P29" s="774"/>
      <c r="Q29" s="131" t="s">
        <v>1095</v>
      </c>
      <c r="R29" s="123" t="s">
        <v>1071</v>
      </c>
      <c r="S29" s="123" t="s">
        <v>1081</v>
      </c>
      <c r="T29" s="125" t="str">
        <f t="shared" si="0"/>
        <v>UMLS SemNet Hierarchy:  [Health Care Related Organization]</v>
      </c>
      <c r="U29" s="123"/>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9" s="146" customFormat="1" ht="15.75">
      <c r="A30" s="774"/>
      <c r="B30" s="774"/>
      <c r="C30" s="775"/>
      <c r="D30" s="775"/>
      <c r="E30" s="775"/>
      <c r="F30" s="775"/>
      <c r="G30" s="775"/>
      <c r="H30" s="775"/>
      <c r="I30" s="131"/>
      <c r="J30" s="131"/>
      <c r="K30" s="784"/>
      <c r="L30" s="775"/>
      <c r="M30" s="776"/>
      <c r="N30" s="777"/>
      <c r="O30" s="777"/>
      <c r="P30" s="777"/>
      <c r="Q30" s="784"/>
      <c r="R30" s="125" t="s">
        <v>1136</v>
      </c>
      <c r="S30" s="125" t="s">
        <v>1096</v>
      </c>
      <c r="T30" s="125" t="str">
        <f t="shared" si="0"/>
        <v>NCIt Concept Hierarchy:  Skilled Nursing Facility  &gt; Healthcare facility &gt; Sites of Care Delivery &gt; Geographic Area &gt; Conceptual entity</v>
      </c>
      <c r="U30" s="12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119"/>
      <c r="BM30" s="119"/>
      <c r="BN30" s="119"/>
      <c r="BO30" s="119"/>
      <c r="BP30" s="119"/>
      <c r="BQ30" s="119"/>
    </row>
    <row r="31" spans="1:69" s="146" customFormat="1" ht="15.75">
      <c r="A31" s="774"/>
      <c r="B31" s="774"/>
      <c r="C31" s="775"/>
      <c r="D31" s="775"/>
      <c r="E31" s="775"/>
      <c r="F31" s="775"/>
      <c r="G31" s="775"/>
      <c r="H31" s="775"/>
      <c r="I31" s="131"/>
      <c r="J31" s="131"/>
      <c r="K31" s="131"/>
      <c r="L31" s="775"/>
      <c r="M31" s="775"/>
      <c r="N31" s="777"/>
      <c r="O31" s="777"/>
      <c r="P31" s="777"/>
      <c r="Q31" s="131"/>
      <c r="R31" s="125" t="s">
        <v>1073</v>
      </c>
      <c r="S31" s="125" t="s">
        <v>1081</v>
      </c>
      <c r="T31" s="125" t="str">
        <f t="shared" si="0"/>
        <v>NCIt SemNet Hierarchy: [Health Care Related Organization]</v>
      </c>
      <c r="U31" s="12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119"/>
      <c r="BM31" s="119"/>
      <c r="BN31" s="119"/>
      <c r="BO31" s="119"/>
      <c r="BP31" s="119"/>
      <c r="BQ31" s="119"/>
    </row>
    <row r="32" spans="1:69" s="147" customFormat="1" ht="120">
      <c r="A32" s="586"/>
      <c r="B32" s="586"/>
      <c r="C32" s="781"/>
      <c r="D32" s="781"/>
      <c r="E32" s="781"/>
      <c r="F32" s="781"/>
      <c r="G32" s="781"/>
      <c r="H32" s="781"/>
      <c r="I32" s="132"/>
      <c r="J32" s="132"/>
      <c r="K32" s="132" t="s">
        <v>1021</v>
      </c>
      <c r="L32" s="781"/>
      <c r="M32" s="586"/>
      <c r="N32" s="782"/>
      <c r="O32" s="782"/>
      <c r="P32" s="782"/>
      <c r="Q32" s="132" t="s">
        <v>1097</v>
      </c>
      <c r="R32" s="120" t="s">
        <v>1071</v>
      </c>
      <c r="S32" s="120" t="s">
        <v>1080</v>
      </c>
      <c r="T32" s="125" t="str">
        <f t="shared" si="0"/>
        <v>UMLS SemNet Hierarchy:  [Manufactured Object]</v>
      </c>
      <c r="U32" s="120"/>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128"/>
      <c r="BM32" s="128"/>
      <c r="BN32" s="128"/>
      <c r="BO32" s="128"/>
      <c r="BP32" s="128"/>
      <c r="BQ32" s="128"/>
    </row>
    <row r="33" spans="1:69" s="147" customFormat="1" ht="15.75">
      <c r="A33" s="781"/>
      <c r="B33" s="781"/>
      <c r="C33" s="781"/>
      <c r="D33" s="781"/>
      <c r="E33" s="781"/>
      <c r="F33" s="781"/>
      <c r="G33" s="781"/>
      <c r="H33" s="781"/>
      <c r="I33" s="132"/>
      <c r="J33" s="132"/>
      <c r="K33" s="783"/>
      <c r="L33" s="783"/>
      <c r="M33" s="783"/>
      <c r="N33" s="783"/>
      <c r="O33" s="783"/>
      <c r="P33" s="783"/>
      <c r="Q33" s="783"/>
      <c r="R33" s="126" t="s">
        <v>1136</v>
      </c>
      <c r="S33" s="126" t="s">
        <v>1098</v>
      </c>
      <c r="T33" s="125" t="str">
        <f t="shared" si="0"/>
        <v>NCIt Concept Hierarchy:  Correctional Institution &gt; Sites of Care Delivery &gt; Geographic Area &gt; Conceptual entity</v>
      </c>
      <c r="U33" s="148"/>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s="128"/>
      <c r="BM33" s="128"/>
      <c r="BN33" s="128"/>
      <c r="BO33" s="128"/>
      <c r="BP33" s="128"/>
      <c r="BQ33" s="128"/>
    </row>
    <row r="34" spans="1:69" s="147" customFormat="1" ht="15.75">
      <c r="A34" s="781"/>
      <c r="B34" s="781"/>
      <c r="C34" s="781"/>
      <c r="D34" s="781"/>
      <c r="E34" s="781"/>
      <c r="F34" s="781"/>
      <c r="G34" s="781"/>
      <c r="H34" s="781"/>
      <c r="I34" s="132"/>
      <c r="J34" s="132"/>
      <c r="K34" s="132"/>
      <c r="L34" s="781"/>
      <c r="M34" s="586"/>
      <c r="N34" s="782"/>
      <c r="O34" s="782"/>
      <c r="P34" s="782"/>
      <c r="Q34" s="132"/>
      <c r="R34" s="126" t="s">
        <v>1073</v>
      </c>
      <c r="S34" s="126" t="s">
        <v>1080</v>
      </c>
      <c r="T34" s="125" t="str">
        <f t="shared" si="0"/>
        <v>NCIt SemNet Hierarchy: [Manufactured Object]</v>
      </c>
      <c r="U34" s="148"/>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s="128"/>
      <c r="BM34" s="128"/>
      <c r="BN34" s="128"/>
      <c r="BO34" s="128"/>
      <c r="BP34" s="128"/>
      <c r="BQ34" s="128"/>
    </row>
    <row r="35" spans="1:69" s="119" customFormat="1" ht="120">
      <c r="A35" s="774"/>
      <c r="B35" s="774"/>
      <c r="C35" s="774"/>
      <c r="D35" s="774"/>
      <c r="E35" s="774"/>
      <c r="F35" s="774"/>
      <c r="G35" s="774"/>
      <c r="H35" s="774"/>
      <c r="I35" s="774"/>
      <c r="J35" s="774"/>
      <c r="K35" s="131" t="s">
        <v>1037</v>
      </c>
      <c r="L35" s="775"/>
      <c r="M35" s="776"/>
      <c r="N35" s="777"/>
      <c r="O35" s="777"/>
      <c r="P35" s="777"/>
      <c r="Q35" s="131" t="s">
        <v>1134</v>
      </c>
      <c r="R35" s="123" t="s">
        <v>1071</v>
      </c>
      <c r="S35" s="123" t="s">
        <v>1082</v>
      </c>
      <c r="T35" s="125" t="str">
        <f t="shared" si="0"/>
        <v>UMLS SemNet Hierarchy:  [Temporal Concept]</v>
      </c>
      <c r="U35" s="123"/>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9" s="146" customFormat="1" ht="15.75">
      <c r="A36" s="774"/>
      <c r="B36" s="774"/>
      <c r="C36" s="775"/>
      <c r="D36" s="775"/>
      <c r="E36" s="775"/>
      <c r="F36" s="775"/>
      <c r="G36" s="775"/>
      <c r="H36" s="775"/>
      <c r="I36" s="131"/>
      <c r="J36" s="131"/>
      <c r="K36" s="784"/>
      <c r="L36" s="784"/>
      <c r="M36" s="784"/>
      <c r="N36" s="784"/>
      <c r="O36" s="784"/>
      <c r="P36" s="784"/>
      <c r="Q36" s="784"/>
      <c r="R36" s="125" t="s">
        <v>1136</v>
      </c>
      <c r="S36" s="125" t="s">
        <v>1135</v>
      </c>
      <c r="T36" s="125" t="str">
        <f t="shared" si="0"/>
        <v>NCIt Concept Hierarchy:  Duration &gt; Temporal Qualiifier ?Qua;ifier &gt; Property or Attribute</v>
      </c>
      <c r="U36" s="125"/>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s="119"/>
      <c r="BM36" s="119"/>
      <c r="BN36" s="119"/>
      <c r="BO36" s="119"/>
      <c r="BP36" s="119"/>
      <c r="BQ36" s="119"/>
    </row>
    <row r="37" spans="1:69" s="146" customFormat="1" ht="15.75">
      <c r="A37" s="774"/>
      <c r="B37" s="774"/>
      <c r="C37" s="775"/>
      <c r="D37" s="775"/>
      <c r="E37" s="775"/>
      <c r="F37" s="775"/>
      <c r="G37" s="775"/>
      <c r="H37" s="775"/>
      <c r="I37" s="131"/>
      <c r="J37" s="131"/>
      <c r="K37" s="131"/>
      <c r="L37" s="775"/>
      <c r="M37" s="775"/>
      <c r="N37" s="777"/>
      <c r="O37" s="777"/>
      <c r="P37" s="777"/>
      <c r="Q37" s="131"/>
      <c r="R37" s="125" t="s">
        <v>1073</v>
      </c>
      <c r="S37" s="125" t="s">
        <v>1082</v>
      </c>
      <c r="T37" s="125" t="str">
        <f t="shared" si="0"/>
        <v>NCIt SemNet Hierarchy: [Temporal Concept]</v>
      </c>
      <c r="U37" s="125"/>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s="119"/>
      <c r="BM37" s="119"/>
      <c r="BN37" s="119"/>
      <c r="BO37" s="119"/>
      <c r="BP37" s="119"/>
      <c r="BQ37" s="119"/>
    </row>
    <row r="38" spans="1:69" s="147" customFormat="1" ht="105">
      <c r="A38" s="586"/>
      <c r="B38" s="586"/>
      <c r="C38" s="781"/>
      <c r="D38" s="781"/>
      <c r="E38" s="781"/>
      <c r="F38" s="781"/>
      <c r="G38" s="781"/>
      <c r="H38" s="781"/>
      <c r="I38" s="132"/>
      <c r="J38" s="132"/>
      <c r="K38" s="132" t="s">
        <v>1036</v>
      </c>
      <c r="L38" s="781"/>
      <c r="M38" s="586"/>
      <c r="N38" s="782"/>
      <c r="O38" s="782"/>
      <c r="P38" s="782"/>
      <c r="Q38" s="132" t="s">
        <v>1127</v>
      </c>
      <c r="R38" s="120" t="s">
        <v>1071</v>
      </c>
      <c r="S38" s="120" t="s">
        <v>1128</v>
      </c>
      <c r="T38" s="125" t="str">
        <f t="shared" si="0"/>
        <v>UMLS SemNet Hierarchy:   [Temporal Concept]</v>
      </c>
      <c r="U38" s="120"/>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s="128"/>
      <c r="BM38" s="128"/>
      <c r="BN38" s="128"/>
      <c r="BO38" s="128"/>
      <c r="BP38" s="128"/>
      <c r="BQ38" s="128"/>
    </row>
    <row r="39" spans="1:69" s="147" customFormat="1" ht="15.75">
      <c r="A39" s="781"/>
      <c r="B39" s="781"/>
      <c r="C39" s="781"/>
      <c r="D39" s="781"/>
      <c r="E39" s="781"/>
      <c r="F39" s="781"/>
      <c r="G39" s="781"/>
      <c r="H39" s="781"/>
      <c r="I39" s="132"/>
      <c r="J39" s="132"/>
      <c r="K39" s="783"/>
      <c r="L39" s="783"/>
      <c r="M39" s="783"/>
      <c r="N39" s="783"/>
      <c r="O39" s="783"/>
      <c r="P39" s="783"/>
      <c r="Q39" s="783"/>
      <c r="R39" s="126" t="s">
        <v>1136</v>
      </c>
      <c r="S39" s="126" t="s">
        <v>1129</v>
      </c>
      <c r="T39" s="125" t="str">
        <f t="shared" si="0"/>
        <v>NCIt Concept Hierarchy:  Year &gt; Unit of measure &gt; Property or attribute</v>
      </c>
      <c r="U39" s="148"/>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s="128"/>
      <c r="BM39" s="128"/>
      <c r="BN39" s="128"/>
      <c r="BO39" s="128"/>
      <c r="BP39" s="128"/>
      <c r="BQ39" s="128"/>
    </row>
    <row r="40" spans="1:69" s="147" customFormat="1" ht="15.75">
      <c r="A40" s="781"/>
      <c r="B40" s="781"/>
      <c r="C40" s="781"/>
      <c r="D40" s="781"/>
      <c r="E40" s="781"/>
      <c r="F40" s="781"/>
      <c r="G40" s="781"/>
      <c r="H40" s="781"/>
      <c r="I40" s="132"/>
      <c r="J40" s="132"/>
      <c r="K40" s="132"/>
      <c r="L40" s="781"/>
      <c r="M40" s="586"/>
      <c r="N40" s="782"/>
      <c r="O40" s="782"/>
      <c r="P40" s="782"/>
      <c r="Q40" s="132"/>
      <c r="R40" s="126" t="s">
        <v>1073</v>
      </c>
      <c r="S40" s="126" t="s">
        <v>1128</v>
      </c>
      <c r="T40" s="125" t="str">
        <f t="shared" si="0"/>
        <v>NCIt SemNet Hierarchy:  [Temporal Concept]</v>
      </c>
      <c r="U40" s="148"/>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s="128"/>
      <c r="BM40" s="128"/>
      <c r="BN40" s="128"/>
      <c r="BO40" s="128"/>
      <c r="BP40" s="128"/>
      <c r="BQ40" s="128"/>
    </row>
    <row r="41" spans="1:69" s="119" customFormat="1" ht="75">
      <c r="A41" s="774"/>
      <c r="B41" s="774"/>
      <c r="C41" s="774"/>
      <c r="D41" s="774"/>
      <c r="E41" s="774"/>
      <c r="F41" s="774"/>
      <c r="G41" s="774"/>
      <c r="H41" s="774"/>
      <c r="I41" s="774"/>
      <c r="J41" s="774"/>
      <c r="K41" s="131" t="s">
        <v>1023</v>
      </c>
      <c r="L41" s="775"/>
      <c r="M41" s="776"/>
      <c r="N41" s="777"/>
      <c r="O41" s="777"/>
      <c r="P41" s="777"/>
      <c r="Q41" s="131" t="s">
        <v>1099</v>
      </c>
      <c r="R41" s="123" t="s">
        <v>1071</v>
      </c>
      <c r="S41" s="123" t="s">
        <v>1083</v>
      </c>
      <c r="T41" s="125" t="str">
        <f t="shared" si="0"/>
        <v>UMLS SemNet Hierarchy:  [Disease or Syndrome]</v>
      </c>
      <c r="U41" s="123"/>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row>
    <row r="42" spans="1:69" s="146" customFormat="1" ht="15.75">
      <c r="A42" s="774"/>
      <c r="B42" s="774"/>
      <c r="C42" s="775"/>
      <c r="D42" s="775"/>
      <c r="E42" s="775"/>
      <c r="F42" s="775"/>
      <c r="G42" s="775"/>
      <c r="H42" s="775"/>
      <c r="I42" s="131"/>
      <c r="J42" s="131"/>
      <c r="K42" s="784"/>
      <c r="L42" s="784"/>
      <c r="M42" s="784"/>
      <c r="N42" s="784"/>
      <c r="O42" s="784"/>
      <c r="P42" s="784"/>
      <c r="Q42" s="784"/>
      <c r="R42" s="125" t="s">
        <v>1136</v>
      </c>
      <c r="S42" s="125" t="s">
        <v>1100</v>
      </c>
      <c r="T42" s="125" t="str">
        <f t="shared" si="0"/>
        <v>NCIt Concept Hierarchy:  COVID-19 Infection &gt; Coronavirus Infection &gt; Infectious Disorder &gt; Inflammatory Disorder &gt; Non-Neoplastic Disorder by Special Category &gt; Disease or Disorder &gt;  Disease, Disorder or Finding</v>
      </c>
      <c r="U42" s="125"/>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s="119"/>
      <c r="BM42" s="119"/>
      <c r="BN42" s="119"/>
      <c r="BO42" s="119"/>
      <c r="BP42" s="119"/>
      <c r="BQ42" s="119"/>
    </row>
    <row r="43" spans="1:69" s="146" customFormat="1" ht="15.75">
      <c r="A43" s="774"/>
      <c r="B43" s="774"/>
      <c r="C43" s="775"/>
      <c r="D43" s="775"/>
      <c r="E43" s="775"/>
      <c r="F43" s="775"/>
      <c r="G43" s="775"/>
      <c r="H43" s="775"/>
      <c r="I43" s="131"/>
      <c r="J43" s="131"/>
      <c r="K43" s="131"/>
      <c r="L43" s="775"/>
      <c r="M43" s="775"/>
      <c r="N43" s="777"/>
      <c r="O43" s="777"/>
      <c r="P43" s="777"/>
      <c r="Q43" s="131"/>
      <c r="R43" s="125" t="s">
        <v>1073</v>
      </c>
      <c r="S43" s="125" t="s">
        <v>1083</v>
      </c>
      <c r="T43" s="125" t="str">
        <f t="shared" si="0"/>
        <v>NCIt SemNet Hierarchy: [Disease or Syndrome]</v>
      </c>
      <c r="U43" s="12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s="119"/>
      <c r="BM43" s="119"/>
      <c r="BN43" s="119"/>
      <c r="BO43" s="119"/>
      <c r="BP43" s="119"/>
      <c r="BQ43" s="119"/>
    </row>
    <row r="44" spans="1:69" s="147" customFormat="1" ht="90">
      <c r="A44" s="586"/>
      <c r="B44" s="586"/>
      <c r="C44" s="781"/>
      <c r="D44" s="781"/>
      <c r="E44" s="781"/>
      <c r="F44" s="781"/>
      <c r="G44" s="781"/>
      <c r="H44" s="781"/>
      <c r="I44" s="132"/>
      <c r="J44" s="132"/>
      <c r="K44" s="132" t="s">
        <v>1024</v>
      </c>
      <c r="L44" s="781"/>
      <c r="M44" s="586"/>
      <c r="N44" s="782"/>
      <c r="O44" s="782"/>
      <c r="P44" s="782"/>
      <c r="Q44" s="132" t="s">
        <v>1101</v>
      </c>
      <c r="R44" s="120" t="s">
        <v>1071</v>
      </c>
      <c r="S44" s="120" t="s">
        <v>1084</v>
      </c>
      <c r="T44" s="125" t="str">
        <f t="shared" si="0"/>
        <v>UMLS SemNet Hierarchy:  [Virus]</v>
      </c>
      <c r="U44" s="120"/>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s="128"/>
      <c r="BM44" s="128"/>
      <c r="BN44" s="128"/>
      <c r="BO44" s="128"/>
      <c r="BP44" s="128"/>
      <c r="BQ44" s="128"/>
    </row>
    <row r="45" spans="1:69" s="147" customFormat="1" ht="15.75">
      <c r="A45" s="781"/>
      <c r="B45" s="781"/>
      <c r="C45" s="781"/>
      <c r="D45" s="781"/>
      <c r="E45" s="781"/>
      <c r="F45" s="781"/>
      <c r="G45" s="781"/>
      <c r="H45" s="781"/>
      <c r="I45" s="132"/>
      <c r="J45" s="132"/>
      <c r="K45" s="783"/>
      <c r="L45" s="781"/>
      <c r="M45" s="586"/>
      <c r="N45" s="782"/>
      <c r="O45" s="782"/>
      <c r="P45" s="782"/>
      <c r="Q45" s="783"/>
      <c r="R45" s="126" t="s">
        <v>1136</v>
      </c>
      <c r="S45" s="126" t="s">
        <v>1102</v>
      </c>
      <c r="T45" s="125" t="str">
        <f t="shared" si="0"/>
        <v xml:space="preserve">NCIt Concept Hierarchy:  SARS Coronavirus 2 &gt;  Coronavirus &gt; Coronaviridae &gt; Positive Sense ssRNA Virus &gt; RNA Virus &gt; Virus &gt; Organism </v>
      </c>
      <c r="U45" s="148"/>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28"/>
      <c r="BM45" s="128"/>
      <c r="BN45" s="128"/>
      <c r="BO45" s="128"/>
      <c r="BP45" s="128"/>
      <c r="BQ45" s="128"/>
    </row>
    <row r="46" spans="1:69" s="147" customFormat="1" ht="15.75">
      <c r="A46" s="781"/>
      <c r="B46" s="781"/>
      <c r="C46" s="781"/>
      <c r="D46" s="781"/>
      <c r="E46" s="781"/>
      <c r="F46" s="781"/>
      <c r="G46" s="781"/>
      <c r="H46" s="781"/>
      <c r="I46" s="132"/>
      <c r="J46" s="132"/>
      <c r="K46" s="132"/>
      <c r="L46" s="781"/>
      <c r="M46" s="586"/>
      <c r="N46" s="782"/>
      <c r="O46" s="782"/>
      <c r="P46" s="782"/>
      <c r="Q46" s="132"/>
      <c r="R46" s="126" t="s">
        <v>1073</v>
      </c>
      <c r="S46" s="126" t="s">
        <v>1084</v>
      </c>
      <c r="T46" s="125" t="str">
        <f t="shared" si="0"/>
        <v>NCIt SemNet Hierarchy: [Virus]</v>
      </c>
      <c r="U46" s="148"/>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28"/>
      <c r="BM46" s="128"/>
      <c r="BN46" s="128"/>
      <c r="BO46" s="128"/>
      <c r="BP46" s="128"/>
      <c r="BQ46" s="128"/>
    </row>
    <row r="47" spans="1:69" s="119" customFormat="1" ht="120">
      <c r="A47" s="774"/>
      <c r="B47" s="774"/>
      <c r="C47" s="774"/>
      <c r="D47" s="774"/>
      <c r="E47" s="774"/>
      <c r="F47" s="774"/>
      <c r="G47" s="774"/>
      <c r="H47" s="774"/>
      <c r="I47" s="774"/>
      <c r="J47" s="774"/>
      <c r="K47" s="131" t="s">
        <v>1034</v>
      </c>
      <c r="L47" s="775"/>
      <c r="M47" s="776"/>
      <c r="N47" s="777"/>
      <c r="O47" s="777"/>
      <c r="P47" s="777"/>
      <c r="Q47" s="131" t="s">
        <v>1118</v>
      </c>
      <c r="R47" s="123" t="s">
        <v>1071</v>
      </c>
      <c r="S47" s="123" t="s">
        <v>1077</v>
      </c>
      <c r="T47" s="125" t="str">
        <f t="shared" si="0"/>
        <v>UMLS SemNet Hierarchy:  [Population Group]</v>
      </c>
      <c r="U47" s="123"/>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row>
    <row r="48" spans="1:69" s="146" customFormat="1" ht="15.75">
      <c r="A48" s="774"/>
      <c r="B48" s="774"/>
      <c r="C48" s="775"/>
      <c r="D48" s="775"/>
      <c r="E48" s="775"/>
      <c r="F48" s="775"/>
      <c r="G48" s="775"/>
      <c r="H48" s="775"/>
      <c r="I48" s="131"/>
      <c r="J48" s="131"/>
      <c r="K48" s="784"/>
      <c r="L48" s="784"/>
      <c r="M48" s="784"/>
      <c r="N48" s="784"/>
      <c r="O48" s="784"/>
      <c r="P48" s="784"/>
      <c r="Q48" s="784"/>
      <c r="R48" s="125" t="s">
        <v>1136</v>
      </c>
      <c r="S48" s="125" t="s">
        <v>1121</v>
      </c>
      <c r="T48" s="125" t="str">
        <f t="shared" si="0"/>
        <v>NCIt Concept Hierarchy:  Person &gt; Conceptual Entity</v>
      </c>
      <c r="U48" s="12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19"/>
      <c r="BM48" s="119"/>
      <c r="BN48" s="119"/>
      <c r="BO48" s="119"/>
      <c r="BP48" s="119"/>
      <c r="BQ48" s="119"/>
    </row>
    <row r="49" spans="1:69" s="146" customFormat="1" ht="15.75">
      <c r="A49" s="774"/>
      <c r="B49" s="774"/>
      <c r="C49" s="775"/>
      <c r="D49" s="775"/>
      <c r="E49" s="775"/>
      <c r="F49" s="775"/>
      <c r="G49" s="775"/>
      <c r="H49" s="775"/>
      <c r="I49" s="131"/>
      <c r="J49" s="131"/>
      <c r="K49" s="131"/>
      <c r="L49" s="775"/>
      <c r="M49" s="775"/>
      <c r="N49" s="777"/>
      <c r="O49" s="777"/>
      <c r="P49" s="777"/>
      <c r="Q49" s="131"/>
      <c r="R49" s="125" t="s">
        <v>1073</v>
      </c>
      <c r="S49" s="125" t="s">
        <v>1120</v>
      </c>
      <c r="T49" s="125" t="str">
        <f t="shared" si="0"/>
        <v>NCIt SemNet Hierarchy: [Human]</v>
      </c>
      <c r="U49" s="12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s="119"/>
      <c r="BM49" s="119"/>
      <c r="BN49" s="119"/>
      <c r="BO49" s="119"/>
      <c r="BP49" s="119"/>
      <c r="BQ49" s="119"/>
    </row>
    <row r="50" spans="1:69" s="147" customFormat="1" ht="75">
      <c r="A50" s="586"/>
      <c r="B50" s="586"/>
      <c r="C50" s="781"/>
      <c r="D50" s="781"/>
      <c r="E50" s="781"/>
      <c r="F50" s="781"/>
      <c r="G50" s="781"/>
      <c r="H50" s="781"/>
      <c r="I50" s="132"/>
      <c r="J50" s="132"/>
      <c r="K50" s="132" t="s">
        <v>1028</v>
      </c>
      <c r="L50" s="781"/>
      <c r="M50" s="586"/>
      <c r="N50" s="782"/>
      <c r="O50" s="782"/>
      <c r="P50" s="782"/>
      <c r="Q50" s="132" t="s">
        <v>1122</v>
      </c>
      <c r="R50" s="120" t="s">
        <v>1071</v>
      </c>
      <c r="S50" s="120" t="s">
        <v>1117</v>
      </c>
      <c r="T50" s="125" t="str">
        <f t="shared" si="0"/>
        <v>UMLS SemNet Hierarchy:  [ Quantitative Concept]</v>
      </c>
      <c r="U50" s="12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s="128"/>
      <c r="BM50" s="128"/>
      <c r="BN50" s="128"/>
      <c r="BO50" s="128"/>
      <c r="BP50" s="128"/>
      <c r="BQ50" s="128"/>
    </row>
    <row r="51" spans="1:69" s="147" customFormat="1" ht="15.75">
      <c r="A51" s="781"/>
      <c r="B51" s="781"/>
      <c r="C51" s="781"/>
      <c r="D51" s="781"/>
      <c r="E51" s="781"/>
      <c r="F51" s="781"/>
      <c r="G51" s="781"/>
      <c r="H51" s="781"/>
      <c r="I51" s="132"/>
      <c r="J51" s="132"/>
      <c r="K51" s="783"/>
      <c r="L51" s="783"/>
      <c r="M51" s="783"/>
      <c r="N51" s="783"/>
      <c r="O51" s="783"/>
      <c r="P51" s="783"/>
      <c r="Q51" s="783"/>
      <c r="R51" s="126" t="s">
        <v>1136</v>
      </c>
      <c r="S51" s="126"/>
      <c r="T51" s="125" t="str">
        <f t="shared" si="0"/>
        <v xml:space="preserve">NCIt Concept Hierarchy:  </v>
      </c>
      <c r="U51" s="148"/>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s="128"/>
      <c r="BM51" s="128"/>
      <c r="BN51" s="128"/>
      <c r="BO51" s="128"/>
      <c r="BP51" s="128"/>
      <c r="BQ51" s="128"/>
    </row>
    <row r="52" spans="1:69" s="147" customFormat="1" ht="15.75">
      <c r="A52" s="781"/>
      <c r="B52" s="781"/>
      <c r="C52" s="781"/>
      <c r="D52" s="781"/>
      <c r="E52" s="781"/>
      <c r="F52" s="781"/>
      <c r="G52" s="781"/>
      <c r="H52" s="781"/>
      <c r="I52" s="132"/>
      <c r="J52" s="132"/>
      <c r="K52" s="132"/>
      <c r="L52" s="781"/>
      <c r="M52" s="586"/>
      <c r="N52" s="782"/>
      <c r="O52" s="782"/>
      <c r="P52" s="782"/>
      <c r="Q52" s="132"/>
      <c r="R52" s="126" t="s">
        <v>1073</v>
      </c>
      <c r="S52" s="126"/>
      <c r="T52" s="125" t="str">
        <f t="shared" si="0"/>
        <v xml:space="preserve">NCIt SemNet Hierarchy: </v>
      </c>
      <c r="U52" s="148"/>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s="128"/>
      <c r="BM52" s="128"/>
      <c r="BN52" s="128"/>
      <c r="BO52" s="128"/>
      <c r="BP52" s="128"/>
      <c r="BQ52" s="128"/>
    </row>
    <row r="53" spans="1:69" s="119" customFormat="1" ht="105">
      <c r="A53" s="774"/>
      <c r="B53" s="774"/>
      <c r="C53" s="774"/>
      <c r="D53" s="774"/>
      <c r="E53" s="774"/>
      <c r="F53" s="774"/>
      <c r="G53" s="774"/>
      <c r="H53" s="774"/>
      <c r="I53" s="774"/>
      <c r="J53" s="774"/>
      <c r="K53" s="131" t="s">
        <v>1031</v>
      </c>
      <c r="L53" s="775"/>
      <c r="M53" s="776"/>
      <c r="N53" s="777"/>
      <c r="O53" s="777"/>
      <c r="P53" s="777"/>
      <c r="Q53" s="131" t="s">
        <v>1123</v>
      </c>
      <c r="R53" s="123" t="s">
        <v>1071</v>
      </c>
      <c r="S53" s="123" t="s">
        <v>1119</v>
      </c>
      <c r="T53" s="125" t="str">
        <f t="shared" si="0"/>
        <v>UMLS SemNet Hierarchy:  [Therapeutic or Preventive Procedure]</v>
      </c>
      <c r="U53" s="12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9" s="146" customFormat="1" ht="15.75">
      <c r="A54" s="774"/>
      <c r="B54" s="774"/>
      <c r="C54" s="775"/>
      <c r="D54" s="775"/>
      <c r="E54" s="775"/>
      <c r="F54" s="775"/>
      <c r="G54" s="775"/>
      <c r="H54" s="775"/>
      <c r="I54" s="131"/>
      <c r="J54" s="131"/>
      <c r="K54" s="784"/>
      <c r="L54" s="784"/>
      <c r="M54" s="784"/>
      <c r="N54" s="784"/>
      <c r="O54" s="784"/>
      <c r="P54" s="784"/>
      <c r="Q54" s="784"/>
      <c r="R54" s="125" t="s">
        <v>1136</v>
      </c>
      <c r="S54" s="125"/>
      <c r="T54" s="125" t="str">
        <f t="shared" si="0"/>
        <v xml:space="preserve">NCIt Concept Hierarchy:  </v>
      </c>
      <c r="U54" s="12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s="119"/>
      <c r="BM54" s="119"/>
      <c r="BN54" s="119"/>
      <c r="BO54" s="119"/>
      <c r="BP54" s="119"/>
      <c r="BQ54" s="119"/>
    </row>
    <row r="55" spans="1:69" s="146" customFormat="1" ht="15.75">
      <c r="A55" s="774"/>
      <c r="B55" s="774"/>
      <c r="C55" s="775"/>
      <c r="D55" s="775"/>
      <c r="E55" s="775"/>
      <c r="F55" s="775"/>
      <c r="G55" s="775"/>
      <c r="H55" s="775"/>
      <c r="I55" s="131"/>
      <c r="J55" s="131"/>
      <c r="K55" s="131"/>
      <c r="L55" s="775"/>
      <c r="M55" s="775"/>
      <c r="N55" s="777"/>
      <c r="O55" s="777"/>
      <c r="P55" s="777"/>
      <c r="Q55" s="131"/>
      <c r="R55" s="125" t="s">
        <v>1073</v>
      </c>
      <c r="S55" s="125"/>
      <c r="T55" s="125" t="str">
        <f t="shared" si="0"/>
        <v xml:space="preserve">NCIt SemNet Hierarchy: </v>
      </c>
      <c r="U55" s="12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s="119"/>
      <c r="BM55" s="119"/>
      <c r="BN55" s="119"/>
      <c r="BO55" s="119"/>
      <c r="BP55" s="119"/>
      <c r="BQ55" s="119"/>
    </row>
    <row r="56" spans="1:69" s="74" customFormat="1" ht="15.75">
      <c r="A56" s="785"/>
      <c r="B56" s="785"/>
      <c r="C56" s="785"/>
      <c r="D56" s="785"/>
      <c r="E56" s="785"/>
      <c r="F56" s="785"/>
      <c r="G56" s="785"/>
      <c r="H56" s="785"/>
      <c r="I56" s="785"/>
      <c r="J56" s="785"/>
      <c r="K56" s="785"/>
      <c r="L56" s="786"/>
      <c r="M56" s="786"/>
      <c r="N56" s="787"/>
      <c r="O56" s="787"/>
      <c r="P56" s="787"/>
      <c r="Q56" s="785"/>
      <c r="R56" s="145"/>
      <c r="S56" s="145"/>
      <c r="T56" s="125" t="str">
        <f t="shared" si="0"/>
        <v xml:space="preserve"> </v>
      </c>
      <c r="U56" s="14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row>
    <row r="57" spans="1:69" s="126" customFormat="1" ht="96" customHeight="1">
      <c r="A57" s="586">
        <v>1</v>
      </c>
      <c r="B57" s="586" t="s">
        <v>993</v>
      </c>
      <c r="C57" s="788" t="s">
        <v>1005</v>
      </c>
      <c r="D57" s="788" t="s">
        <v>1004</v>
      </c>
      <c r="E57" s="766" t="s">
        <v>994</v>
      </c>
      <c r="F57" s="766" t="s">
        <v>998</v>
      </c>
      <c r="G57" s="766" t="s">
        <v>1004</v>
      </c>
      <c r="H57" s="766" t="s">
        <v>1002</v>
      </c>
      <c r="I57" s="586"/>
      <c r="J57" s="586"/>
      <c r="K57" s="789" t="s">
        <v>1014</v>
      </c>
      <c r="L57" s="781">
        <v>9</v>
      </c>
      <c r="M57" s="586"/>
      <c r="N57" s="586"/>
      <c r="O57" s="586"/>
      <c r="P57" s="586"/>
      <c r="Q57" s="132" t="s">
        <v>1068</v>
      </c>
      <c r="R57" s="126" t="s">
        <v>1071</v>
      </c>
      <c r="S57" s="126" t="s">
        <v>1074</v>
      </c>
      <c r="T57" s="125" t="str">
        <f t="shared" si="0"/>
        <v>UMLS SemNet Hierarchy:  [Qualitative Concept]</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s="128"/>
      <c r="BM57" s="128"/>
      <c r="BN57" s="128"/>
      <c r="BO57" s="128"/>
      <c r="BP57" s="128"/>
      <c r="BQ57" s="128"/>
    </row>
    <row r="58" spans="1:69" s="126" customFormat="1" ht="15">
      <c r="A58" s="586"/>
      <c r="B58" s="586"/>
      <c r="C58" s="788"/>
      <c r="D58" s="788"/>
      <c r="E58" s="766"/>
      <c r="F58" s="766"/>
      <c r="G58" s="766"/>
      <c r="H58" s="766"/>
      <c r="I58" s="586"/>
      <c r="J58" s="586"/>
      <c r="K58" s="789"/>
      <c r="L58" s="781"/>
      <c r="M58" s="586"/>
      <c r="N58" s="586"/>
      <c r="O58" s="586"/>
      <c r="P58" s="586"/>
      <c r="Q58" s="132"/>
      <c r="R58" s="126" t="s">
        <v>1072</v>
      </c>
      <c r="S58" s="126" t="s">
        <v>1070</v>
      </c>
      <c r="T58" s="125" t="str">
        <f t="shared" si="0"/>
        <v>NCIt concept  Hierarchy:  Living Arrangement&gt; Social Circumstances&gt; Conceptual Entity</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s="128"/>
      <c r="BM58" s="128"/>
      <c r="BN58" s="128"/>
      <c r="BO58" s="128"/>
      <c r="BP58" s="128"/>
      <c r="BQ58" s="128"/>
    </row>
    <row r="59" spans="1:69" s="126" customFormat="1" ht="15">
      <c r="A59" s="586"/>
      <c r="B59" s="586"/>
      <c r="C59" s="788"/>
      <c r="D59" s="788"/>
      <c r="E59" s="766"/>
      <c r="F59" s="766"/>
      <c r="G59" s="766"/>
      <c r="H59" s="766"/>
      <c r="I59" s="586"/>
      <c r="J59" s="586"/>
      <c r="K59" s="789"/>
      <c r="L59" s="781"/>
      <c r="M59" s="586"/>
      <c r="N59" s="586"/>
      <c r="O59" s="586"/>
      <c r="P59" s="586"/>
      <c r="Q59" s="132"/>
      <c r="R59" s="126" t="s">
        <v>1073</v>
      </c>
      <c r="S59" s="126" t="s">
        <v>1069</v>
      </c>
      <c r="T59" s="125" t="str">
        <f t="shared" si="0"/>
        <v>NCIt SemNet Hierarchy: [Conceptual Entity]</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s="128"/>
      <c r="BM59" s="128"/>
      <c r="BN59" s="128"/>
      <c r="BO59" s="128"/>
      <c r="BP59" s="128"/>
      <c r="BQ59" s="128"/>
    </row>
    <row r="60" spans="1:69" s="125" customFormat="1" ht="96">
      <c r="A60" s="774"/>
      <c r="B60" s="774"/>
      <c r="C60" s="790"/>
      <c r="D60" s="790"/>
      <c r="E60" s="791"/>
      <c r="F60" s="791"/>
      <c r="G60" s="791"/>
      <c r="H60" s="791"/>
      <c r="I60" s="774"/>
      <c r="J60" s="774"/>
      <c r="K60" s="792" t="s">
        <v>1016</v>
      </c>
      <c r="L60" s="775"/>
      <c r="M60" s="774"/>
      <c r="N60" s="774"/>
      <c r="O60" s="774"/>
      <c r="P60" s="774"/>
      <c r="Q60" s="131" t="s">
        <v>1085</v>
      </c>
      <c r="R60" s="123" t="s">
        <v>1071</v>
      </c>
      <c r="S60" s="123" t="s">
        <v>1076</v>
      </c>
      <c r="T60" s="125" t="str">
        <f t="shared" si="0"/>
        <v>UMLS SemNet Hierarchy:  [Pathologic Function]</v>
      </c>
      <c r="U60" s="123"/>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s="119"/>
      <c r="BM60" s="119"/>
      <c r="BN60" s="119"/>
      <c r="BO60" s="119"/>
      <c r="BP60" s="119"/>
      <c r="BQ60" s="119"/>
    </row>
    <row r="61" spans="1:69" s="125" customFormat="1" ht="15">
      <c r="A61" s="774"/>
      <c r="B61" s="774"/>
      <c r="C61" s="790"/>
      <c r="D61" s="790"/>
      <c r="E61" s="791"/>
      <c r="F61" s="791"/>
      <c r="G61" s="791"/>
      <c r="H61" s="791"/>
      <c r="I61" s="774"/>
      <c r="J61" s="774"/>
      <c r="K61" s="792"/>
      <c r="L61" s="775"/>
      <c r="M61" s="774"/>
      <c r="N61" s="774"/>
      <c r="O61" s="774"/>
      <c r="P61" s="774"/>
      <c r="Q61" s="131"/>
      <c r="R61" s="125" t="s">
        <v>1072</v>
      </c>
      <c r="S61" s="125" t="s">
        <v>1086</v>
      </c>
      <c r="T61" s="125" t="str">
        <f t="shared" si="0"/>
        <v>NCIt concept  Hierarchy:  Disease Transmission &gt; Pathogenesis &gt; Pathologic Process &gt; Biological Process</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s="119"/>
      <c r="BM61" s="119"/>
      <c r="BN61" s="119"/>
      <c r="BO61" s="119"/>
      <c r="BP61" s="119"/>
      <c r="BQ61" s="119"/>
    </row>
    <row r="62" spans="1:69" s="125" customFormat="1" ht="15">
      <c r="A62" s="774"/>
      <c r="B62" s="774"/>
      <c r="C62" s="790"/>
      <c r="D62" s="790"/>
      <c r="E62" s="791"/>
      <c r="F62" s="791"/>
      <c r="G62" s="791"/>
      <c r="H62" s="791"/>
      <c r="I62" s="774"/>
      <c r="J62" s="774"/>
      <c r="K62" s="792"/>
      <c r="L62" s="775"/>
      <c r="M62" s="774"/>
      <c r="N62" s="774"/>
      <c r="O62" s="774"/>
      <c r="P62" s="774"/>
      <c r="Q62" s="131"/>
      <c r="R62" s="125" t="s">
        <v>1073</v>
      </c>
      <c r="S62" s="125" t="s">
        <v>1076</v>
      </c>
      <c r="T62" s="125" t="str">
        <f t="shared" si="0"/>
        <v>NCIt SemNet Hierarchy: [Pathologic Function]</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s="119"/>
      <c r="BM62" s="119"/>
      <c r="BN62" s="119"/>
      <c r="BO62" s="119"/>
      <c r="BP62" s="119"/>
      <c r="BQ62" s="119"/>
    </row>
    <row r="63" spans="1:69" s="126" customFormat="1" ht="48">
      <c r="A63" s="586"/>
      <c r="B63" s="586"/>
      <c r="C63" s="788"/>
      <c r="D63" s="788"/>
      <c r="E63" s="766"/>
      <c r="F63" s="766"/>
      <c r="G63" s="766"/>
      <c r="H63" s="766"/>
      <c r="I63" s="586"/>
      <c r="J63" s="586"/>
      <c r="K63" s="789" t="s">
        <v>1017</v>
      </c>
      <c r="L63" s="781"/>
      <c r="M63" s="586"/>
      <c r="N63" s="586"/>
      <c r="O63" s="586"/>
      <c r="P63" s="586"/>
      <c r="Q63" s="132" t="s">
        <v>1088</v>
      </c>
      <c r="R63" s="120" t="s">
        <v>1071</v>
      </c>
      <c r="S63" s="120" t="s">
        <v>1077</v>
      </c>
      <c r="T63" s="125" t="str">
        <f t="shared" si="0"/>
        <v>UMLS SemNet Hierarchy:  [Population Group]</v>
      </c>
      <c r="U63" s="120"/>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s="128"/>
      <c r="BM63" s="128"/>
      <c r="BN63" s="128"/>
      <c r="BO63" s="128"/>
      <c r="BP63" s="128"/>
      <c r="BQ63" s="128"/>
    </row>
    <row r="64" spans="1:69" s="126" customFormat="1" ht="15">
      <c r="A64" s="586"/>
      <c r="B64" s="586"/>
      <c r="C64" s="788"/>
      <c r="D64" s="788"/>
      <c r="E64" s="766"/>
      <c r="F64" s="766"/>
      <c r="G64" s="766"/>
      <c r="H64" s="766"/>
      <c r="I64" s="586"/>
      <c r="J64" s="586"/>
      <c r="K64" s="789"/>
      <c r="L64" s="781"/>
      <c r="M64" s="586"/>
      <c r="N64" s="586"/>
      <c r="O64" s="586"/>
      <c r="P64" s="586"/>
      <c r="Q64" s="132"/>
      <c r="R64" s="126" t="s">
        <v>1072</v>
      </c>
      <c r="S64" s="126" t="s">
        <v>1089</v>
      </c>
      <c r="T64" s="125" t="str">
        <f t="shared" si="0"/>
        <v>NCIt concept  Hierarchy:  At-Risk Population &gt; Population Group &gt; Group &gt; Conceptual Entity</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s="128"/>
      <c r="BM64" s="128"/>
      <c r="BN64" s="128"/>
      <c r="BO64" s="128"/>
      <c r="BP64" s="128"/>
      <c r="BQ64" s="128"/>
    </row>
    <row r="65" spans="1:69" s="126" customFormat="1" ht="15">
      <c r="A65" s="586"/>
      <c r="B65" s="586"/>
      <c r="C65" s="788"/>
      <c r="D65" s="788"/>
      <c r="E65" s="766"/>
      <c r="F65" s="766"/>
      <c r="G65" s="766"/>
      <c r="H65" s="766"/>
      <c r="I65" s="586"/>
      <c r="J65" s="586"/>
      <c r="K65" s="789"/>
      <c r="L65" s="781"/>
      <c r="M65" s="586"/>
      <c r="N65" s="586"/>
      <c r="O65" s="586"/>
      <c r="P65" s="586"/>
      <c r="Q65" s="132"/>
      <c r="R65" s="126" t="s">
        <v>1073</v>
      </c>
      <c r="S65" s="126" t="s">
        <v>1077</v>
      </c>
      <c r="T65" s="125" t="str">
        <f t="shared" si="0"/>
        <v>NCIt SemNet Hierarchy: [Population Group]</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s="128"/>
      <c r="BM65" s="128"/>
      <c r="BN65" s="128"/>
      <c r="BO65" s="128"/>
      <c r="BP65" s="128"/>
      <c r="BQ65" s="128"/>
    </row>
    <row r="66" spans="1:69" s="125" customFormat="1" ht="55.5" customHeight="1">
      <c r="A66" s="774"/>
      <c r="B66" s="774"/>
      <c r="C66" s="790"/>
      <c r="D66" s="790"/>
      <c r="E66" s="791"/>
      <c r="F66" s="791"/>
      <c r="G66" s="791"/>
      <c r="H66" s="791"/>
      <c r="I66" s="774"/>
      <c r="J66" s="774"/>
      <c r="K66" s="792" t="s">
        <v>1018</v>
      </c>
      <c r="L66" s="775"/>
      <c r="M66" s="774"/>
      <c r="N66" s="774"/>
      <c r="O66" s="774"/>
      <c r="P66" s="774"/>
      <c r="Q66" s="131" t="s">
        <v>1090</v>
      </c>
      <c r="R66" s="123" t="s">
        <v>1136</v>
      </c>
      <c r="S66" s="123" t="s">
        <v>1091</v>
      </c>
      <c r="T66" s="125" t="str">
        <f t="shared" si="0"/>
        <v>NCIt Concept Hierarchy:  Assisted Living Facility &gt; Healthcare facility &gt; Sites of Care Delivery &gt; Geographic Area &gt;Conceptual entity</v>
      </c>
      <c r="U66" s="123"/>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s="119"/>
      <c r="BM66" s="119"/>
      <c r="BN66" s="119"/>
      <c r="BO66" s="119"/>
      <c r="BP66" s="119"/>
      <c r="BQ66" s="119"/>
    </row>
    <row r="67" spans="1:69" s="125" customFormat="1" ht="15">
      <c r="A67" s="774"/>
      <c r="B67" s="774"/>
      <c r="C67" s="790"/>
      <c r="D67" s="790"/>
      <c r="E67" s="791"/>
      <c r="F67" s="791"/>
      <c r="G67" s="791"/>
      <c r="H67" s="791"/>
      <c r="I67" s="774"/>
      <c r="J67" s="774"/>
      <c r="K67" s="792"/>
      <c r="L67" s="775"/>
      <c r="M67" s="774"/>
      <c r="N67" s="774"/>
      <c r="O67" s="774"/>
      <c r="P67" s="774"/>
      <c r="Q67" s="131"/>
      <c r="R67" s="125" t="s">
        <v>1073</v>
      </c>
      <c r="S67" s="125" t="s">
        <v>1050</v>
      </c>
      <c r="T67" s="125" t="str">
        <f t="shared" si="0"/>
        <v>NCIt SemNet Hierarchy: Health Care Related Organization</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s="119"/>
      <c r="BM67" s="119"/>
      <c r="BN67" s="119"/>
      <c r="BO67" s="119"/>
      <c r="BP67" s="119"/>
      <c r="BQ67" s="119"/>
    </row>
    <row r="68" spans="1:69" s="125" customFormat="1" ht="15">
      <c r="A68" s="774"/>
      <c r="B68" s="774"/>
      <c r="C68" s="790"/>
      <c r="D68" s="790"/>
      <c r="E68" s="791"/>
      <c r="F68" s="791"/>
      <c r="G68" s="791"/>
      <c r="H68" s="791"/>
      <c r="I68" s="774"/>
      <c r="J68" s="774"/>
      <c r="K68" s="792"/>
      <c r="L68" s="775"/>
      <c r="M68" s="774"/>
      <c r="N68" s="774"/>
      <c r="O68" s="774"/>
      <c r="P68" s="774"/>
      <c r="Q68" s="131"/>
      <c r="R68" s="125" t="s">
        <v>1071</v>
      </c>
      <c r="S68" s="125" t="s">
        <v>1125</v>
      </c>
      <c r="T68" s="125" t="str">
        <f t="shared" si="0"/>
        <v>UMLS SemNet Hierarchy:   [Population Group]</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s="119"/>
      <c r="BM68" s="119"/>
      <c r="BN68" s="119"/>
      <c r="BO68" s="119"/>
      <c r="BP68" s="119"/>
      <c r="BQ68" s="119"/>
    </row>
    <row r="69" spans="1:69" s="126" customFormat="1" ht="36">
      <c r="A69" s="586"/>
      <c r="B69" s="586"/>
      <c r="C69" s="788"/>
      <c r="D69" s="788"/>
      <c r="E69" s="766"/>
      <c r="F69" s="766"/>
      <c r="G69" s="766"/>
      <c r="H69" s="766"/>
      <c r="I69" s="586"/>
      <c r="J69" s="586"/>
      <c r="K69" s="789" t="s">
        <v>1019</v>
      </c>
      <c r="L69" s="781"/>
      <c r="M69" s="586"/>
      <c r="N69" s="586"/>
      <c r="O69" s="586"/>
      <c r="P69" s="586"/>
      <c r="Q69" s="132" t="s">
        <v>1092</v>
      </c>
      <c r="R69" s="120" t="s">
        <v>1071</v>
      </c>
      <c r="S69" s="120" t="s">
        <v>1078</v>
      </c>
      <c r="T69" s="125" t="str">
        <f t="shared" si="0"/>
        <v>UMLS SemNet Hierarchy:  [Finding]</v>
      </c>
      <c r="U69" s="120"/>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s="128"/>
      <c r="BM69" s="128"/>
      <c r="BN69" s="128"/>
      <c r="BO69" s="128"/>
      <c r="BP69" s="128"/>
      <c r="BQ69" s="128"/>
    </row>
    <row r="70" spans="1:69" s="126" customFormat="1" ht="15">
      <c r="A70" s="586"/>
      <c r="B70" s="586"/>
      <c r="C70" s="788"/>
      <c r="D70" s="788"/>
      <c r="E70" s="766"/>
      <c r="F70" s="766"/>
      <c r="G70" s="766"/>
      <c r="H70" s="766"/>
      <c r="I70" s="586"/>
      <c r="J70" s="586"/>
      <c r="K70" s="789"/>
      <c r="L70" s="781"/>
      <c r="M70" s="586"/>
      <c r="N70" s="586"/>
      <c r="O70" s="586"/>
      <c r="P70" s="586"/>
      <c r="Q70" s="132"/>
      <c r="R70" s="126" t="s">
        <v>1072</v>
      </c>
      <c r="S70" s="126" t="s">
        <v>1094</v>
      </c>
      <c r="T70" s="125" t="str">
        <f t="shared" ref="T70:T131" si="1">CONCATENATE(R70, " ", S70)</f>
        <v>NCIt concept  Hierarchy:  Food Insecurity &gt; Insecurity &gt; Conceptual Entity</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s="128"/>
      <c r="BM70" s="128"/>
      <c r="BN70" s="128"/>
      <c r="BO70" s="128"/>
      <c r="BP70" s="128"/>
      <c r="BQ70" s="128"/>
    </row>
    <row r="71" spans="1:69" s="126" customFormat="1" ht="15">
      <c r="A71" s="586"/>
      <c r="B71" s="586"/>
      <c r="C71" s="788"/>
      <c r="D71" s="788"/>
      <c r="E71" s="766"/>
      <c r="F71" s="766"/>
      <c r="G71" s="766"/>
      <c r="H71" s="766"/>
      <c r="I71" s="586"/>
      <c r="J71" s="586"/>
      <c r="K71" s="789"/>
      <c r="L71" s="781"/>
      <c r="M71" s="586"/>
      <c r="N71" s="586"/>
      <c r="O71" s="586"/>
      <c r="P71" s="586"/>
      <c r="Q71" s="132"/>
      <c r="R71" s="126" t="s">
        <v>1073</v>
      </c>
      <c r="S71" s="126" t="s">
        <v>1093</v>
      </c>
      <c r="T71" s="125" t="str">
        <f t="shared" si="1"/>
        <v>NCIt SemNet Hierarchy: [Classification]</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s="128"/>
      <c r="BM71" s="128"/>
      <c r="BN71" s="128"/>
      <c r="BO71" s="128"/>
      <c r="BP71" s="128"/>
      <c r="BQ71" s="128"/>
    </row>
    <row r="72" spans="1:69" s="125" customFormat="1" ht="108">
      <c r="A72" s="774"/>
      <c r="B72" s="774"/>
      <c r="C72" s="790"/>
      <c r="D72" s="790"/>
      <c r="E72" s="791"/>
      <c r="F72" s="791"/>
      <c r="G72" s="791"/>
      <c r="H72" s="791"/>
      <c r="I72" s="774"/>
      <c r="J72" s="774"/>
      <c r="K72" s="792" t="s">
        <v>1020</v>
      </c>
      <c r="L72" s="775"/>
      <c r="M72" s="774"/>
      <c r="N72" s="774"/>
      <c r="O72" s="774"/>
      <c r="P72" s="774"/>
      <c r="Q72" s="131" t="s">
        <v>1095</v>
      </c>
      <c r="R72" s="123" t="s">
        <v>1071</v>
      </c>
      <c r="S72" s="123" t="s">
        <v>1081</v>
      </c>
      <c r="T72" s="125" t="str">
        <f t="shared" si="1"/>
        <v>UMLS SemNet Hierarchy:  [Health Care Related Organization]</v>
      </c>
      <c r="U72" s="123"/>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s="119"/>
      <c r="BM72" s="119"/>
      <c r="BN72" s="119"/>
      <c r="BO72" s="119"/>
      <c r="BP72" s="119"/>
      <c r="BQ72" s="119"/>
    </row>
    <row r="73" spans="1:69" s="125" customFormat="1" ht="15">
      <c r="A73" s="774"/>
      <c r="B73" s="774"/>
      <c r="C73" s="790"/>
      <c r="D73" s="790"/>
      <c r="E73" s="791"/>
      <c r="F73" s="791"/>
      <c r="G73" s="791"/>
      <c r="H73" s="791"/>
      <c r="I73" s="774"/>
      <c r="J73" s="774"/>
      <c r="K73" s="792"/>
      <c r="L73" s="775"/>
      <c r="M73" s="774"/>
      <c r="N73" s="774"/>
      <c r="O73" s="774"/>
      <c r="P73" s="774"/>
      <c r="Q73" s="131"/>
      <c r="R73" s="125" t="s">
        <v>1072</v>
      </c>
      <c r="S73" s="125" t="s">
        <v>1096</v>
      </c>
      <c r="T73" s="125" t="str">
        <f t="shared" si="1"/>
        <v>NCIt concept  Hierarchy:  Skilled Nursing Facility  &gt; Healthcare facility &gt; Sites of Care Delivery &gt; Geographic Area &gt; Conceptual entity</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s="119"/>
      <c r="BM73" s="119"/>
      <c r="BN73" s="119"/>
      <c r="BO73" s="119"/>
      <c r="BP73" s="119"/>
      <c r="BQ73" s="119"/>
    </row>
    <row r="74" spans="1:69" s="125" customFormat="1" ht="15">
      <c r="A74" s="774"/>
      <c r="B74" s="774"/>
      <c r="C74" s="790"/>
      <c r="D74" s="790"/>
      <c r="E74" s="791"/>
      <c r="F74" s="791"/>
      <c r="G74" s="791"/>
      <c r="H74" s="791"/>
      <c r="I74" s="774"/>
      <c r="J74" s="774"/>
      <c r="K74" s="792"/>
      <c r="L74" s="775"/>
      <c r="M74" s="774"/>
      <c r="N74" s="774"/>
      <c r="O74" s="774"/>
      <c r="P74" s="774"/>
      <c r="Q74" s="131"/>
      <c r="R74" s="125" t="s">
        <v>1073</v>
      </c>
      <c r="S74" s="125" t="s">
        <v>1081</v>
      </c>
      <c r="T74" s="125" t="str">
        <f t="shared" si="1"/>
        <v>NCIt SemNet Hierarchy: [Health Care Related Organization]</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s="119"/>
      <c r="BM74" s="119"/>
      <c r="BN74" s="119"/>
      <c r="BO74" s="119"/>
      <c r="BP74" s="119"/>
      <c r="BQ74" s="119"/>
    </row>
    <row r="75" spans="1:69" s="126" customFormat="1" ht="96">
      <c r="A75" s="586"/>
      <c r="B75" s="586"/>
      <c r="C75" s="788"/>
      <c r="D75" s="788"/>
      <c r="E75" s="766"/>
      <c r="F75" s="766"/>
      <c r="G75" s="766"/>
      <c r="H75" s="766"/>
      <c r="I75" s="586"/>
      <c r="J75" s="586"/>
      <c r="K75" s="789" t="s">
        <v>1021</v>
      </c>
      <c r="L75" s="781"/>
      <c r="M75" s="586"/>
      <c r="N75" s="586"/>
      <c r="O75" s="586"/>
      <c r="P75" s="586"/>
      <c r="Q75" s="132" t="s">
        <v>1097</v>
      </c>
      <c r="R75" s="120" t="s">
        <v>1071</v>
      </c>
      <c r="S75" s="120" t="s">
        <v>1080</v>
      </c>
      <c r="T75" s="125" t="str">
        <f t="shared" si="1"/>
        <v>UMLS SemNet Hierarchy:  [Manufactured Object]</v>
      </c>
      <c r="U75" s="120"/>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s="128"/>
      <c r="BM75" s="128"/>
      <c r="BN75" s="128"/>
      <c r="BO75" s="128"/>
      <c r="BP75" s="128"/>
      <c r="BQ75" s="128"/>
    </row>
    <row r="76" spans="1:69" s="126" customFormat="1" ht="15">
      <c r="A76" s="586"/>
      <c r="B76" s="586"/>
      <c r="C76" s="788"/>
      <c r="D76" s="788"/>
      <c r="E76" s="766"/>
      <c r="F76" s="766"/>
      <c r="G76" s="766"/>
      <c r="H76" s="766"/>
      <c r="I76" s="586"/>
      <c r="J76" s="586"/>
      <c r="K76" s="789"/>
      <c r="L76" s="781"/>
      <c r="M76" s="586"/>
      <c r="N76" s="586"/>
      <c r="O76" s="586"/>
      <c r="P76" s="586"/>
      <c r="Q76" s="132"/>
      <c r="R76" s="126" t="s">
        <v>1072</v>
      </c>
      <c r="S76" s="126" t="s">
        <v>1098</v>
      </c>
      <c r="T76" s="125" t="str">
        <f t="shared" si="1"/>
        <v>NCIt concept  Hierarchy:  Correctional Institution &gt; Sites of Care Delivery &gt; Geographic Area &gt; Conceptual entity</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s="128"/>
      <c r="BM76" s="128"/>
      <c r="BN76" s="128"/>
      <c r="BO76" s="128"/>
      <c r="BP76" s="128"/>
      <c r="BQ76" s="128"/>
    </row>
    <row r="77" spans="1:69" s="126" customFormat="1" ht="15">
      <c r="A77" s="586"/>
      <c r="B77" s="586"/>
      <c r="C77" s="788"/>
      <c r="D77" s="788"/>
      <c r="E77" s="766"/>
      <c r="F77" s="766"/>
      <c r="G77" s="766"/>
      <c r="H77" s="766"/>
      <c r="I77" s="586"/>
      <c r="J77" s="586"/>
      <c r="K77" s="789"/>
      <c r="L77" s="781"/>
      <c r="M77" s="586"/>
      <c r="N77" s="586"/>
      <c r="O77" s="586"/>
      <c r="P77" s="586"/>
      <c r="Q77" s="132"/>
      <c r="R77" s="126" t="s">
        <v>1073</v>
      </c>
      <c r="S77" s="126" t="s">
        <v>1080</v>
      </c>
      <c r="T77" s="125" t="str">
        <f t="shared" si="1"/>
        <v>NCIt SemNet Hierarchy: [Manufactured Object]</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s="128"/>
      <c r="BM77" s="128"/>
      <c r="BN77" s="128"/>
      <c r="BO77" s="128"/>
      <c r="BP77" s="128"/>
      <c r="BQ77" s="128"/>
    </row>
    <row r="78" spans="1:69" s="123" customFormat="1" ht="60">
      <c r="A78" s="774"/>
      <c r="B78" s="774"/>
      <c r="C78" s="790"/>
      <c r="D78" s="790"/>
      <c r="E78" s="791"/>
      <c r="F78" s="791"/>
      <c r="G78" s="791"/>
      <c r="H78" s="791"/>
      <c r="I78" s="774"/>
      <c r="J78" s="774"/>
      <c r="K78" s="792" t="s">
        <v>1023</v>
      </c>
      <c r="L78" s="775"/>
      <c r="M78" s="774"/>
      <c r="N78" s="774"/>
      <c r="O78" s="774"/>
      <c r="P78" s="774"/>
      <c r="Q78" s="131" t="s">
        <v>1099</v>
      </c>
      <c r="R78" s="123" t="s">
        <v>1071</v>
      </c>
      <c r="S78" s="123" t="s">
        <v>1083</v>
      </c>
      <c r="T78" s="125" t="str">
        <f t="shared" si="1"/>
        <v>UMLS SemNet Hierarchy:  [Disease or Syndrome]</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s="129"/>
      <c r="BM78" s="129"/>
      <c r="BN78" s="129"/>
      <c r="BO78" s="129"/>
      <c r="BP78" s="129"/>
      <c r="BQ78" s="129"/>
    </row>
    <row r="79" spans="1:69" s="125" customFormat="1" ht="15">
      <c r="A79" s="774"/>
      <c r="B79" s="774"/>
      <c r="C79" s="790"/>
      <c r="D79" s="790"/>
      <c r="E79" s="791"/>
      <c r="F79" s="791"/>
      <c r="G79" s="791"/>
      <c r="H79" s="791"/>
      <c r="I79" s="774"/>
      <c r="J79" s="774"/>
      <c r="K79" s="792"/>
      <c r="L79" s="775"/>
      <c r="M79" s="774"/>
      <c r="N79" s="774"/>
      <c r="O79" s="774"/>
      <c r="P79" s="774"/>
      <c r="Q79" s="131"/>
      <c r="R79" s="125" t="s">
        <v>1072</v>
      </c>
      <c r="S79" s="125" t="s">
        <v>1100</v>
      </c>
      <c r="T79" s="125" t="str">
        <f t="shared" si="1"/>
        <v>NCIt concept  Hierarchy:  COVID-19 Infection &gt; Coronavirus Infection &gt; Infectious Disorder &gt; Inflammatory Disorder &gt; Non-Neoplastic Disorder by Special Category &gt; Disease or Disorder &gt;  Disease, Disorder or Finding</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s="119"/>
      <c r="BM79" s="119"/>
      <c r="BN79" s="119"/>
      <c r="BO79" s="119"/>
      <c r="BP79" s="119"/>
      <c r="BQ79" s="119"/>
    </row>
    <row r="80" spans="1:69" s="125" customFormat="1" ht="15">
      <c r="A80" s="774"/>
      <c r="B80" s="774"/>
      <c r="C80" s="790"/>
      <c r="D80" s="790"/>
      <c r="E80" s="791"/>
      <c r="F80" s="791"/>
      <c r="G80" s="791"/>
      <c r="H80" s="791"/>
      <c r="I80" s="774"/>
      <c r="J80" s="774"/>
      <c r="K80" s="792"/>
      <c r="L80" s="775"/>
      <c r="M80" s="774"/>
      <c r="N80" s="774"/>
      <c r="O80" s="774"/>
      <c r="P80" s="774"/>
      <c r="Q80" s="131"/>
      <c r="R80" s="125" t="s">
        <v>1073</v>
      </c>
      <c r="S80" s="125" t="s">
        <v>1083</v>
      </c>
      <c r="T80" s="125" t="str">
        <f t="shared" si="1"/>
        <v>NCIt SemNet Hierarchy: [Disease or Syndrome]</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s="119"/>
      <c r="BM80" s="119"/>
      <c r="BN80" s="119"/>
      <c r="BO80" s="119"/>
      <c r="BP80" s="119"/>
      <c r="BQ80" s="119"/>
    </row>
    <row r="81" spans="1:69" s="120" customFormat="1" ht="60">
      <c r="A81" s="586"/>
      <c r="B81" s="586"/>
      <c r="C81" s="788"/>
      <c r="D81" s="788"/>
      <c r="E81" s="766"/>
      <c r="F81" s="766"/>
      <c r="G81" s="766"/>
      <c r="H81" s="766"/>
      <c r="I81" s="586"/>
      <c r="J81" s="586"/>
      <c r="K81" s="789" t="s">
        <v>1024</v>
      </c>
      <c r="L81" s="781"/>
      <c r="M81" s="586"/>
      <c r="N81" s="586"/>
      <c r="O81" s="586"/>
      <c r="P81" s="586"/>
      <c r="Q81" s="132" t="s">
        <v>1101</v>
      </c>
      <c r="R81" s="120" t="s">
        <v>1071</v>
      </c>
      <c r="S81" s="120" t="s">
        <v>1084</v>
      </c>
      <c r="T81" s="125" t="str">
        <f t="shared" si="1"/>
        <v>UMLS SemNet Hierarchy:  [Virus]</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s="127"/>
      <c r="BM81" s="127"/>
      <c r="BN81" s="127"/>
      <c r="BO81" s="127"/>
      <c r="BP81" s="127"/>
      <c r="BQ81" s="127"/>
    </row>
    <row r="82" spans="1:69" s="126" customFormat="1" ht="15">
      <c r="A82" s="586"/>
      <c r="B82" s="586"/>
      <c r="C82" s="788"/>
      <c r="D82" s="788"/>
      <c r="E82" s="766"/>
      <c r="F82" s="766"/>
      <c r="G82" s="766"/>
      <c r="H82" s="766"/>
      <c r="I82" s="586"/>
      <c r="J82" s="586"/>
      <c r="K82" s="789"/>
      <c r="L82" s="781"/>
      <c r="M82" s="586"/>
      <c r="N82" s="586"/>
      <c r="O82" s="586"/>
      <c r="P82" s="586"/>
      <c r="Q82" s="132"/>
      <c r="R82" s="126" t="s">
        <v>1072</v>
      </c>
      <c r="S82" s="126" t="s">
        <v>1102</v>
      </c>
      <c r="T82" s="125" t="str">
        <f t="shared" si="1"/>
        <v xml:space="preserve">NCIt concept  Hierarchy:  SARS Coronavirus 2 &gt;  Coronavirus &gt; Coronaviridae &gt; Positive Sense ssRNA Virus &gt; RNA Virus &gt; Virus &gt; Organism </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s="128"/>
      <c r="BM82" s="128"/>
      <c r="BN82" s="128"/>
      <c r="BO82" s="128"/>
      <c r="BP82" s="128"/>
      <c r="BQ82" s="128"/>
    </row>
    <row r="83" spans="1:69" s="126" customFormat="1" ht="15.75" thickBot="1">
      <c r="A83" s="586"/>
      <c r="B83" s="586"/>
      <c r="C83" s="788"/>
      <c r="D83" s="788"/>
      <c r="E83" s="766"/>
      <c r="F83" s="766"/>
      <c r="G83" s="766"/>
      <c r="H83" s="766"/>
      <c r="I83" s="586"/>
      <c r="J83" s="586"/>
      <c r="K83" s="789"/>
      <c r="L83" s="781"/>
      <c r="M83" s="586"/>
      <c r="N83" s="586"/>
      <c r="O83" s="586"/>
      <c r="P83" s="586"/>
      <c r="Q83" s="132"/>
      <c r="R83" s="124" t="s">
        <v>1073</v>
      </c>
      <c r="S83" s="124" t="s">
        <v>1084</v>
      </c>
      <c r="T83" s="125" t="str">
        <f t="shared" si="1"/>
        <v>NCIt SemNet Hierarchy: [Virus]</v>
      </c>
      <c r="U83" s="124"/>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s="128"/>
      <c r="BM83" s="128"/>
      <c r="BN83" s="128"/>
      <c r="BO83" s="128"/>
      <c r="BP83" s="128"/>
      <c r="BQ83" s="128"/>
    </row>
    <row r="84" spans="1:69" s="2" customFormat="1" ht="15">
      <c r="A84" s="612"/>
      <c r="B84" s="612"/>
      <c r="C84" s="793"/>
      <c r="D84" s="793"/>
      <c r="E84" s="794"/>
      <c r="F84" s="794"/>
      <c r="G84" s="794"/>
      <c r="H84" s="794"/>
      <c r="I84" s="612"/>
      <c r="J84" s="612"/>
      <c r="K84" s="795"/>
      <c r="L84" s="796"/>
      <c r="M84" s="612"/>
      <c r="N84" s="612"/>
      <c r="O84" s="612"/>
      <c r="P84" s="612"/>
      <c r="Q84" s="771"/>
      <c r="R84" s="143"/>
      <c r="S84" s="143"/>
      <c r="T84" s="125" t="str">
        <f t="shared" si="1"/>
        <v xml:space="preserve"> </v>
      </c>
      <c r="U84" s="143"/>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25" customFormat="1" ht="30" customHeight="1">
      <c r="A85" s="790">
        <f>A57+1</f>
        <v>2</v>
      </c>
      <c r="B85" s="790" t="s">
        <v>993</v>
      </c>
      <c r="C85" s="790" t="s">
        <v>991</v>
      </c>
      <c r="D85" s="790" t="s">
        <v>991</v>
      </c>
      <c r="E85" s="791" t="s">
        <v>995</v>
      </c>
      <c r="F85" s="791" t="s">
        <v>999</v>
      </c>
      <c r="G85" s="791" t="s">
        <v>1008</v>
      </c>
      <c r="H85" s="791" t="s">
        <v>1002</v>
      </c>
      <c r="I85" s="774"/>
      <c r="J85" s="774"/>
      <c r="K85" s="792" t="s">
        <v>1025</v>
      </c>
      <c r="L85" s="775">
        <v>4</v>
      </c>
      <c r="M85" s="774"/>
      <c r="N85" s="774"/>
      <c r="O85" s="774"/>
      <c r="P85" s="774"/>
      <c r="Q85" s="131" t="s">
        <v>1068</v>
      </c>
      <c r="R85" s="125" t="s">
        <v>1071</v>
      </c>
      <c r="S85" s="125" t="s">
        <v>1074</v>
      </c>
      <c r="T85" s="125" t="str">
        <f t="shared" si="1"/>
        <v>UMLS SemNet Hierarchy:  [Qualitative Concept]</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s="119"/>
      <c r="BM85" s="119"/>
      <c r="BN85" s="119"/>
      <c r="BO85" s="119"/>
      <c r="BP85" s="119"/>
      <c r="BQ85" s="119"/>
    </row>
    <row r="86" spans="1:69" s="125" customFormat="1" ht="15">
      <c r="A86" s="790"/>
      <c r="B86" s="790"/>
      <c r="C86" s="790"/>
      <c r="D86" s="790"/>
      <c r="E86" s="791"/>
      <c r="F86" s="791"/>
      <c r="G86" s="791"/>
      <c r="H86" s="791"/>
      <c r="I86" s="774"/>
      <c r="J86" s="774"/>
      <c r="K86" s="131"/>
      <c r="L86" s="775"/>
      <c r="M86" s="774"/>
      <c r="N86" s="774"/>
      <c r="O86" s="774"/>
      <c r="P86" s="774"/>
      <c r="Q86" s="131"/>
      <c r="R86" s="125" t="s">
        <v>1072</v>
      </c>
      <c r="S86" s="125" t="s">
        <v>1070</v>
      </c>
      <c r="T86" s="125" t="str">
        <f t="shared" si="1"/>
        <v>NCIt concept  Hierarchy:  Living Arrangement&gt; Social Circumstances&gt; Conceptual Entity</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s="119"/>
      <c r="BM86" s="119"/>
      <c r="BN86" s="119"/>
      <c r="BO86" s="119"/>
      <c r="BP86" s="119"/>
      <c r="BQ86" s="119"/>
    </row>
    <row r="87" spans="1:69" s="125" customFormat="1" ht="15">
      <c r="A87" s="790"/>
      <c r="B87" s="790"/>
      <c r="C87" s="790"/>
      <c r="D87" s="790"/>
      <c r="E87" s="791"/>
      <c r="F87" s="791"/>
      <c r="G87" s="791"/>
      <c r="H87" s="791"/>
      <c r="I87" s="774"/>
      <c r="J87" s="774"/>
      <c r="K87" s="131"/>
      <c r="L87" s="775"/>
      <c r="M87" s="774"/>
      <c r="N87" s="774"/>
      <c r="O87" s="774"/>
      <c r="P87" s="774"/>
      <c r="Q87" s="131"/>
      <c r="R87" s="125" t="s">
        <v>1073</v>
      </c>
      <c r="S87" s="125" t="s">
        <v>1069</v>
      </c>
      <c r="T87" s="125" t="str">
        <f t="shared" si="1"/>
        <v>NCIt SemNet Hierarchy: [Conceptual Entity]</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s="119"/>
      <c r="BM87" s="119"/>
      <c r="BN87" s="119"/>
      <c r="BO87" s="119"/>
      <c r="BP87" s="119"/>
      <c r="BQ87" s="119"/>
    </row>
    <row r="88" spans="1:69" s="120" customFormat="1" ht="45">
      <c r="A88" s="586"/>
      <c r="B88" s="586"/>
      <c r="C88" s="788"/>
      <c r="D88" s="788"/>
      <c r="E88" s="766"/>
      <c r="F88" s="766"/>
      <c r="G88" s="766"/>
      <c r="H88" s="766"/>
      <c r="I88" s="586"/>
      <c r="J88" s="586"/>
      <c r="K88" s="789" t="s">
        <v>1026</v>
      </c>
      <c r="L88" s="781"/>
      <c r="M88" s="586"/>
      <c r="N88" s="586"/>
      <c r="O88" s="586"/>
      <c r="P88" s="586"/>
      <c r="Q88" s="132" t="s">
        <v>1110</v>
      </c>
      <c r="R88" s="120" t="s">
        <v>1071</v>
      </c>
      <c r="S88" s="120" t="s">
        <v>1078</v>
      </c>
      <c r="T88" s="125" t="str">
        <f t="shared" si="1"/>
        <v>UMLS SemNet Hierarchy:  [Finding]</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s="127"/>
      <c r="BM88" s="127"/>
      <c r="BN88" s="127"/>
      <c r="BO88" s="127"/>
      <c r="BP88" s="127"/>
      <c r="BQ88" s="127"/>
    </row>
    <row r="89" spans="1:69" s="126" customFormat="1" ht="15">
      <c r="A89" s="586"/>
      <c r="B89" s="586"/>
      <c r="C89" s="788"/>
      <c r="D89" s="788"/>
      <c r="E89" s="766"/>
      <c r="F89" s="766"/>
      <c r="G89" s="766"/>
      <c r="H89" s="766"/>
      <c r="I89" s="586"/>
      <c r="J89" s="586"/>
      <c r="K89" s="132"/>
      <c r="L89" s="781"/>
      <c r="M89" s="586"/>
      <c r="N89" s="586"/>
      <c r="O89" s="586"/>
      <c r="P89" s="586"/>
      <c r="Q89" s="132"/>
      <c r="R89" s="126" t="s">
        <v>1072</v>
      </c>
      <c r="S89" s="126" t="s">
        <v>1106</v>
      </c>
      <c r="T89" s="125" t="str">
        <f t="shared" si="1"/>
        <v>NCIt concept  Hierarchy:  Household Crowding &gt; Social Circumstance &gt; Conceptual Entity</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s="128"/>
      <c r="BM89" s="128"/>
      <c r="BN89" s="128"/>
      <c r="BO89" s="128"/>
      <c r="BP89" s="128"/>
      <c r="BQ89" s="128"/>
    </row>
    <row r="90" spans="1:69" s="126" customFormat="1" ht="15">
      <c r="A90" s="586"/>
      <c r="B90" s="586"/>
      <c r="C90" s="788"/>
      <c r="D90" s="788"/>
      <c r="E90" s="766"/>
      <c r="F90" s="766"/>
      <c r="G90" s="766"/>
      <c r="H90" s="766"/>
      <c r="I90" s="586"/>
      <c r="J90" s="586"/>
      <c r="K90" s="132"/>
      <c r="L90" s="781"/>
      <c r="M90" s="586"/>
      <c r="N90" s="586"/>
      <c r="O90" s="586"/>
      <c r="P90" s="586"/>
      <c r="Q90" s="132"/>
      <c r="R90" s="126" t="s">
        <v>1073</v>
      </c>
      <c r="S90" s="126" t="s">
        <v>1069</v>
      </c>
      <c r="T90" s="125" t="str">
        <f t="shared" si="1"/>
        <v>NCIt SemNet Hierarchy: [Conceptual Entity]</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s="128"/>
      <c r="BM90" s="128"/>
      <c r="BN90" s="128"/>
      <c r="BO90" s="128"/>
      <c r="BP90" s="128"/>
      <c r="BQ90" s="128"/>
    </row>
    <row r="91" spans="1:69" s="123" customFormat="1" ht="48">
      <c r="A91" s="790"/>
      <c r="B91" s="790"/>
      <c r="C91" s="790"/>
      <c r="D91" s="790"/>
      <c r="E91" s="791"/>
      <c r="F91" s="791"/>
      <c r="G91" s="791"/>
      <c r="H91" s="791"/>
      <c r="I91" s="774"/>
      <c r="J91" s="774"/>
      <c r="K91" s="792" t="s">
        <v>1027</v>
      </c>
      <c r="L91" s="775"/>
      <c r="M91" s="774"/>
      <c r="N91" s="774"/>
      <c r="O91" s="774"/>
      <c r="P91" s="774"/>
      <c r="Q91" s="131" t="s">
        <v>1092</v>
      </c>
      <c r="R91" s="123" t="s">
        <v>1071</v>
      </c>
      <c r="S91" s="123" t="s">
        <v>1078</v>
      </c>
      <c r="T91" s="125" t="str">
        <f t="shared" si="1"/>
        <v>UMLS SemNet Hierarchy:  [Finding]</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s="129"/>
      <c r="BM91" s="129"/>
      <c r="BN91" s="129"/>
      <c r="BO91" s="129"/>
      <c r="BP91" s="129"/>
      <c r="BQ91" s="129"/>
    </row>
    <row r="92" spans="1:69" s="125" customFormat="1" ht="15">
      <c r="A92" s="790"/>
      <c r="B92" s="790"/>
      <c r="C92" s="790"/>
      <c r="D92" s="790"/>
      <c r="E92" s="791"/>
      <c r="F92" s="791"/>
      <c r="G92" s="791"/>
      <c r="H92" s="791"/>
      <c r="I92" s="774"/>
      <c r="J92" s="774"/>
      <c r="K92" s="131"/>
      <c r="L92" s="775"/>
      <c r="M92" s="774"/>
      <c r="N92" s="774"/>
      <c r="O92" s="774"/>
      <c r="P92" s="774"/>
      <c r="Q92" s="131"/>
      <c r="R92" s="125" t="s">
        <v>1072</v>
      </c>
      <c r="S92" s="125" t="s">
        <v>1094</v>
      </c>
      <c r="T92" s="125" t="str">
        <f t="shared" si="1"/>
        <v>NCIt concept  Hierarchy:  Food Insecurity &gt; Insecurity &gt; Conceptual Entity</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s="119"/>
      <c r="BM92" s="119"/>
      <c r="BN92" s="119"/>
      <c r="BO92" s="119"/>
      <c r="BP92" s="119"/>
      <c r="BQ92" s="119"/>
    </row>
    <row r="93" spans="1:69" s="125" customFormat="1" ht="15">
      <c r="A93" s="790"/>
      <c r="B93" s="790"/>
      <c r="C93" s="790"/>
      <c r="D93" s="790"/>
      <c r="E93" s="791"/>
      <c r="F93" s="791"/>
      <c r="G93" s="791"/>
      <c r="H93" s="791"/>
      <c r="I93" s="774"/>
      <c r="J93" s="774"/>
      <c r="K93" s="131"/>
      <c r="L93" s="775"/>
      <c r="M93" s="774"/>
      <c r="N93" s="774"/>
      <c r="O93" s="774"/>
      <c r="P93" s="774"/>
      <c r="Q93" s="131"/>
      <c r="R93" s="125" t="s">
        <v>1073</v>
      </c>
      <c r="S93" s="125" t="s">
        <v>1093</v>
      </c>
      <c r="T93" s="125" t="str">
        <f t="shared" si="1"/>
        <v>NCIt SemNet Hierarchy: [Classification]</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s="119"/>
      <c r="BM93" s="119"/>
      <c r="BN93" s="119"/>
      <c r="BO93" s="119"/>
      <c r="BP93" s="119"/>
      <c r="BQ93" s="119"/>
    </row>
    <row r="94" spans="1:69" s="120" customFormat="1" ht="48">
      <c r="A94" s="586"/>
      <c r="B94" s="586"/>
      <c r="C94" s="788"/>
      <c r="D94" s="788"/>
      <c r="E94" s="766"/>
      <c r="F94" s="766"/>
      <c r="G94" s="766"/>
      <c r="H94" s="766"/>
      <c r="I94" s="586"/>
      <c r="J94" s="586"/>
      <c r="K94" s="789" t="s">
        <v>1028</v>
      </c>
      <c r="L94" s="781"/>
      <c r="M94" s="586"/>
      <c r="N94" s="586"/>
      <c r="O94" s="586"/>
      <c r="P94" s="586"/>
      <c r="Q94" s="132" t="s">
        <v>1122</v>
      </c>
      <c r="R94" s="120" t="s">
        <v>1071</v>
      </c>
      <c r="S94" s="120" t="s">
        <v>1117</v>
      </c>
      <c r="T94" s="125" t="str">
        <f t="shared" si="1"/>
        <v>UMLS SemNet Hierarchy:  [ Quantitative Concept]</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s="127"/>
      <c r="BM94" s="127"/>
      <c r="BN94" s="127"/>
      <c r="BO94" s="127"/>
      <c r="BP94" s="127"/>
      <c r="BQ94" s="127"/>
    </row>
    <row r="95" spans="1:69" s="126" customFormat="1" ht="15">
      <c r="A95" s="586"/>
      <c r="B95" s="586"/>
      <c r="C95" s="788"/>
      <c r="D95" s="788"/>
      <c r="E95" s="766"/>
      <c r="F95" s="766"/>
      <c r="G95" s="766"/>
      <c r="H95" s="766"/>
      <c r="I95" s="586"/>
      <c r="J95" s="586"/>
      <c r="K95" s="132"/>
      <c r="L95" s="781"/>
      <c r="M95" s="586"/>
      <c r="N95" s="586"/>
      <c r="O95" s="586"/>
      <c r="P95" s="586"/>
      <c r="Q95" s="132"/>
      <c r="R95" s="126" t="s">
        <v>1072</v>
      </c>
      <c r="T95" s="125" t="str">
        <f t="shared" si="1"/>
        <v xml:space="preserve">NCIt concept  Hierarchy:  </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s="128"/>
      <c r="BM95" s="128"/>
      <c r="BN95" s="128"/>
      <c r="BO95" s="128"/>
      <c r="BP95" s="128"/>
      <c r="BQ95" s="128"/>
    </row>
    <row r="96" spans="1:69" s="126" customFormat="1" ht="15.75" thickBot="1">
      <c r="A96" s="586"/>
      <c r="B96" s="586"/>
      <c r="C96" s="788"/>
      <c r="D96" s="788"/>
      <c r="E96" s="766"/>
      <c r="F96" s="766"/>
      <c r="G96" s="766"/>
      <c r="H96" s="766"/>
      <c r="I96" s="586"/>
      <c r="J96" s="586"/>
      <c r="K96" s="132"/>
      <c r="L96" s="781"/>
      <c r="M96" s="586"/>
      <c r="N96" s="586"/>
      <c r="O96" s="586"/>
      <c r="P96" s="586"/>
      <c r="Q96" s="132"/>
      <c r="R96" s="124" t="s">
        <v>1073</v>
      </c>
      <c r="S96" s="124"/>
      <c r="T96" s="125" t="str">
        <f t="shared" si="1"/>
        <v xml:space="preserve">NCIt SemNet Hierarchy: </v>
      </c>
      <c r="U96" s="124"/>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s="128"/>
      <c r="BM96" s="128"/>
      <c r="BN96" s="128"/>
      <c r="BO96" s="128"/>
      <c r="BP96" s="128"/>
      <c r="BQ96" s="128"/>
    </row>
    <row r="97" spans="1:69" s="2" customFormat="1" ht="15">
      <c r="A97" s="50"/>
      <c r="B97" s="50"/>
      <c r="C97" s="793"/>
      <c r="D97" s="793"/>
      <c r="E97" s="794"/>
      <c r="F97" s="794"/>
      <c r="G97" s="794"/>
      <c r="H97" s="794"/>
      <c r="I97" s="612"/>
      <c r="J97" s="612"/>
      <c r="K97" s="771"/>
      <c r="L97" s="796"/>
      <c r="M97" s="612"/>
      <c r="N97" s="612"/>
      <c r="O97" s="612"/>
      <c r="P97" s="612"/>
      <c r="Q97" s="771"/>
      <c r="R97" s="143"/>
      <c r="S97" s="143"/>
      <c r="T97" s="125" t="str">
        <f t="shared" si="1"/>
        <v xml:space="preserve"> </v>
      </c>
      <c r="U97" s="143"/>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25" customFormat="1" ht="72">
      <c r="A98" s="774">
        <f>A85+1</f>
        <v>3</v>
      </c>
      <c r="B98" s="774" t="s">
        <v>993</v>
      </c>
      <c r="C98" s="790" t="s">
        <v>1006</v>
      </c>
      <c r="D98" s="790" t="s">
        <v>1007</v>
      </c>
      <c r="E98" s="791" t="s">
        <v>996</v>
      </c>
      <c r="F98" s="791" t="s">
        <v>1000</v>
      </c>
      <c r="G98" s="791" t="s">
        <v>1009</v>
      </c>
      <c r="H98" s="791" t="s">
        <v>1002</v>
      </c>
      <c r="I98" s="774"/>
      <c r="J98" s="774"/>
      <c r="K98" s="792" t="s">
        <v>1029</v>
      </c>
      <c r="L98" s="775">
        <v>4</v>
      </c>
      <c r="M98" s="774"/>
      <c r="N98" s="774"/>
      <c r="O98" s="774"/>
      <c r="P98" s="774"/>
      <c r="Q98" s="131" t="s">
        <v>1068</v>
      </c>
      <c r="R98" s="125" t="s">
        <v>1071</v>
      </c>
      <c r="S98" s="125" t="s">
        <v>1074</v>
      </c>
      <c r="T98" s="125" t="str">
        <f t="shared" si="1"/>
        <v>UMLS SemNet Hierarchy:  [Qualitative Concept]</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s="119"/>
      <c r="BM98" s="119"/>
      <c r="BN98" s="119"/>
      <c r="BO98" s="119"/>
      <c r="BP98" s="119"/>
      <c r="BQ98" s="119"/>
    </row>
    <row r="99" spans="1:69" s="125" customFormat="1" ht="15">
      <c r="A99" s="774"/>
      <c r="B99" s="774"/>
      <c r="C99" s="790"/>
      <c r="D99" s="790"/>
      <c r="E99" s="791"/>
      <c r="F99" s="791"/>
      <c r="G99" s="791"/>
      <c r="H99" s="791"/>
      <c r="I99" s="774"/>
      <c r="J99" s="774"/>
      <c r="K99" s="131"/>
      <c r="L99" s="775"/>
      <c r="M99" s="774"/>
      <c r="N99" s="774"/>
      <c r="O99" s="774"/>
      <c r="P99" s="774"/>
      <c r="Q99" s="131"/>
      <c r="R99" s="125" t="s">
        <v>1072</v>
      </c>
      <c r="S99" s="125" t="s">
        <v>1070</v>
      </c>
      <c r="T99" s="125" t="str">
        <f t="shared" si="1"/>
        <v>NCIt concept  Hierarchy:  Living Arrangement&gt; Social Circumstances&gt; Conceptual Entity</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s="119"/>
      <c r="BM99" s="119"/>
      <c r="BN99" s="119"/>
      <c r="BO99" s="119"/>
      <c r="BP99" s="119"/>
      <c r="BQ99" s="119"/>
    </row>
    <row r="100" spans="1:69" s="125" customFormat="1" ht="15">
      <c r="A100" s="774"/>
      <c r="B100" s="774"/>
      <c r="C100" s="790"/>
      <c r="D100" s="790"/>
      <c r="E100" s="791"/>
      <c r="F100" s="791"/>
      <c r="G100" s="791"/>
      <c r="H100" s="791"/>
      <c r="I100" s="774"/>
      <c r="J100" s="774"/>
      <c r="K100" s="131"/>
      <c r="L100" s="775"/>
      <c r="M100" s="774"/>
      <c r="N100" s="774"/>
      <c r="O100" s="774"/>
      <c r="P100" s="774"/>
      <c r="Q100" s="131"/>
      <c r="R100" s="125" t="s">
        <v>1073</v>
      </c>
      <c r="S100" s="125" t="s">
        <v>1069</v>
      </c>
      <c r="T100" s="125" t="str">
        <f t="shared" si="1"/>
        <v>NCIt SemNet Hierarchy: [Conceptual Entity]</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s="119"/>
      <c r="BM100" s="119"/>
      <c r="BN100" s="119"/>
      <c r="BO100" s="119"/>
      <c r="BP100" s="119"/>
      <c r="BQ100" s="119"/>
    </row>
    <row r="101" spans="1:69" s="127" customFormat="1" ht="60">
      <c r="A101" s="586"/>
      <c r="B101" s="586"/>
      <c r="C101" s="586"/>
      <c r="D101" s="586"/>
      <c r="E101" s="586"/>
      <c r="F101" s="586"/>
      <c r="G101" s="586"/>
      <c r="H101" s="586"/>
      <c r="I101" s="586"/>
      <c r="J101" s="586"/>
      <c r="K101" s="132" t="s">
        <v>1022</v>
      </c>
      <c r="L101" s="781"/>
      <c r="M101" s="586"/>
      <c r="N101" s="586"/>
      <c r="O101" s="586"/>
      <c r="P101" s="586"/>
      <c r="Q101" s="132" t="s">
        <v>1092</v>
      </c>
      <c r="R101" s="120" t="s">
        <v>1071</v>
      </c>
      <c r="S101" s="120" t="s">
        <v>1078</v>
      </c>
      <c r="T101" s="125" t="str">
        <f t="shared" si="1"/>
        <v>UMLS SemNet Hierarchy:  [Finding]</v>
      </c>
      <c r="U101" s="120"/>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row>
    <row r="102" spans="1:69" s="128" customFormat="1" ht="15">
      <c r="A102" s="586"/>
      <c r="B102" s="586"/>
      <c r="C102" s="586"/>
      <c r="D102" s="586"/>
      <c r="E102" s="586"/>
      <c r="F102" s="586"/>
      <c r="G102" s="586"/>
      <c r="H102" s="586"/>
      <c r="I102" s="586"/>
      <c r="J102" s="586"/>
      <c r="K102" s="132"/>
      <c r="L102" s="781"/>
      <c r="M102" s="586"/>
      <c r="N102" s="586"/>
      <c r="O102" s="586"/>
      <c r="P102" s="586"/>
      <c r="Q102" s="132"/>
      <c r="R102" s="126" t="s">
        <v>1072</v>
      </c>
      <c r="S102" s="126" t="s">
        <v>1094</v>
      </c>
      <c r="T102" s="125" t="str">
        <f t="shared" si="1"/>
        <v>NCIt concept  Hierarchy:  Food Insecurity &gt; Insecurity &gt; Conceptual Entity</v>
      </c>
      <c r="U102" s="126"/>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row>
    <row r="103" spans="1:69" s="128" customFormat="1" ht="15">
      <c r="A103" s="586"/>
      <c r="B103" s="586"/>
      <c r="C103" s="586"/>
      <c r="D103" s="586"/>
      <c r="E103" s="586"/>
      <c r="F103" s="586"/>
      <c r="G103" s="586"/>
      <c r="H103" s="586"/>
      <c r="I103" s="586"/>
      <c r="J103" s="586"/>
      <c r="K103" s="132"/>
      <c r="L103" s="781"/>
      <c r="M103" s="586"/>
      <c r="N103" s="586"/>
      <c r="O103" s="586"/>
      <c r="P103" s="586"/>
      <c r="Q103" s="132"/>
      <c r="R103" s="126" t="s">
        <v>1073</v>
      </c>
      <c r="S103" s="126" t="s">
        <v>1093</v>
      </c>
      <c r="T103" s="125" t="str">
        <f t="shared" si="1"/>
        <v>NCIt SemNet Hierarchy: [Classification]</v>
      </c>
      <c r="U103" s="126"/>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row>
    <row r="104" spans="1:69" s="123" customFormat="1" ht="120">
      <c r="A104" s="774"/>
      <c r="B104" s="774"/>
      <c r="C104" s="790"/>
      <c r="D104" s="790"/>
      <c r="E104" s="791"/>
      <c r="F104" s="791"/>
      <c r="G104" s="791"/>
      <c r="H104" s="791"/>
      <c r="I104" s="774"/>
      <c r="J104" s="774"/>
      <c r="K104" s="131" t="s">
        <v>1030</v>
      </c>
      <c r="L104" s="775"/>
      <c r="M104" s="774"/>
      <c r="N104" s="774"/>
      <c r="O104" s="774"/>
      <c r="P104" s="774"/>
      <c r="Q104" s="131" t="s">
        <v>1118</v>
      </c>
      <c r="R104" s="123" t="s">
        <v>1071</v>
      </c>
      <c r="S104" s="123" t="s">
        <v>1077</v>
      </c>
      <c r="T104" s="125" t="str">
        <f t="shared" si="1"/>
        <v>UMLS SemNet Hierarchy:  [Population Group]</v>
      </c>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s="129"/>
      <c r="BM104" s="129"/>
      <c r="BN104" s="129"/>
      <c r="BO104" s="129"/>
      <c r="BP104" s="129"/>
      <c r="BQ104" s="129"/>
    </row>
    <row r="105" spans="1:69" s="125" customFormat="1" ht="15">
      <c r="A105" s="774"/>
      <c r="B105" s="774"/>
      <c r="C105" s="790"/>
      <c r="D105" s="790"/>
      <c r="E105" s="791"/>
      <c r="F105" s="791"/>
      <c r="G105" s="791"/>
      <c r="H105" s="791"/>
      <c r="I105" s="774"/>
      <c r="J105" s="774"/>
      <c r="K105" s="131"/>
      <c r="L105" s="775"/>
      <c r="M105" s="774"/>
      <c r="N105" s="774"/>
      <c r="O105" s="774"/>
      <c r="P105" s="774"/>
      <c r="Q105" s="131"/>
      <c r="R105" s="125" t="s">
        <v>1072</v>
      </c>
      <c r="S105" s="125" t="s">
        <v>1121</v>
      </c>
      <c r="T105" s="125" t="str">
        <f t="shared" si="1"/>
        <v>NCIt concept  Hierarchy:  Person &gt; Conceptual Entity</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s="119"/>
      <c r="BM105" s="119"/>
      <c r="BN105" s="119"/>
      <c r="BO105" s="119"/>
      <c r="BP105" s="119"/>
      <c r="BQ105" s="119"/>
    </row>
    <row r="106" spans="1:69" s="125" customFormat="1" ht="15">
      <c r="A106" s="774"/>
      <c r="B106" s="774"/>
      <c r="C106" s="790"/>
      <c r="D106" s="790"/>
      <c r="E106" s="791"/>
      <c r="F106" s="791"/>
      <c r="G106" s="791"/>
      <c r="H106" s="791"/>
      <c r="I106" s="774"/>
      <c r="J106" s="774"/>
      <c r="K106" s="131"/>
      <c r="L106" s="775"/>
      <c r="M106" s="774"/>
      <c r="N106" s="774"/>
      <c r="O106" s="774"/>
      <c r="P106" s="774"/>
      <c r="Q106" s="131"/>
      <c r="R106" s="125" t="s">
        <v>1073</v>
      </c>
      <c r="S106" s="125" t="s">
        <v>1120</v>
      </c>
      <c r="T106" s="125" t="str">
        <f t="shared" si="1"/>
        <v>NCIt SemNet Hierarchy: [Human]</v>
      </c>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s="119"/>
      <c r="BM106" s="119"/>
      <c r="BN106" s="119"/>
      <c r="BO106" s="119"/>
      <c r="BP106" s="119"/>
      <c r="BQ106" s="119"/>
    </row>
    <row r="107" spans="1:69" s="127" customFormat="1" ht="105">
      <c r="A107" s="586"/>
      <c r="B107" s="586"/>
      <c r="C107" s="586"/>
      <c r="D107" s="586"/>
      <c r="E107" s="586"/>
      <c r="F107" s="586"/>
      <c r="G107" s="586"/>
      <c r="H107" s="586"/>
      <c r="I107" s="586"/>
      <c r="J107" s="586"/>
      <c r="K107" s="132" t="s">
        <v>1031</v>
      </c>
      <c r="L107" s="781"/>
      <c r="M107" s="586"/>
      <c r="N107" s="586"/>
      <c r="O107" s="586"/>
      <c r="P107" s="586"/>
      <c r="Q107" s="132" t="s">
        <v>1140</v>
      </c>
      <c r="R107" s="120" t="s">
        <v>1071</v>
      </c>
      <c r="S107" s="120" t="s">
        <v>1119</v>
      </c>
      <c r="T107" s="125" t="str">
        <f t="shared" si="1"/>
        <v>UMLS SemNet Hierarchy:  [Therapeutic or Preventive Procedure]</v>
      </c>
      <c r="U107" s="120"/>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row>
    <row r="108" spans="1:69" s="128" customFormat="1" ht="15">
      <c r="A108" s="586"/>
      <c r="B108" s="586"/>
      <c r="C108" s="586"/>
      <c r="D108" s="586"/>
      <c r="E108" s="586"/>
      <c r="F108" s="586"/>
      <c r="G108" s="586"/>
      <c r="H108" s="586"/>
      <c r="I108" s="586"/>
      <c r="J108" s="586"/>
      <c r="K108" s="132"/>
      <c r="L108" s="781"/>
      <c r="M108" s="586"/>
      <c r="N108" s="586"/>
      <c r="O108" s="586"/>
      <c r="P108" s="586"/>
      <c r="Q108" s="132"/>
      <c r="R108" s="126" t="s">
        <v>1072</v>
      </c>
      <c r="S108" s="126"/>
      <c r="T108" s="125" t="str">
        <f t="shared" si="1"/>
        <v xml:space="preserve">NCIt concept  Hierarchy:  </v>
      </c>
      <c r="U108" s="126"/>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row>
    <row r="109" spans="1:69" s="128" customFormat="1" ht="15.75" thickBot="1">
      <c r="A109" s="586"/>
      <c r="B109" s="586"/>
      <c r="C109" s="586"/>
      <c r="D109" s="586"/>
      <c r="E109" s="586"/>
      <c r="F109" s="586"/>
      <c r="G109" s="586"/>
      <c r="H109" s="586"/>
      <c r="I109" s="586"/>
      <c r="J109" s="586"/>
      <c r="K109" s="132"/>
      <c r="L109" s="781"/>
      <c r="M109" s="586"/>
      <c r="N109" s="586"/>
      <c r="O109" s="586"/>
      <c r="P109" s="586"/>
      <c r="Q109" s="132"/>
      <c r="R109" s="124" t="s">
        <v>1073</v>
      </c>
      <c r="S109" s="124"/>
      <c r="T109" s="125" t="str">
        <f t="shared" si="1"/>
        <v xml:space="preserve">NCIt SemNet Hierarchy: </v>
      </c>
      <c r="U109" s="124"/>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row>
    <row r="110" spans="1:69" ht="15">
      <c r="A110" s="612"/>
      <c r="B110" s="612"/>
      <c r="C110" s="612"/>
      <c r="D110" s="612"/>
      <c r="E110" s="612"/>
      <c r="F110" s="612"/>
      <c r="G110" s="612"/>
      <c r="H110" s="612"/>
      <c r="I110" s="612"/>
      <c r="J110" s="612"/>
      <c r="K110" s="771"/>
      <c r="L110" s="796"/>
      <c r="M110" s="612"/>
      <c r="N110" s="612"/>
      <c r="O110" s="612"/>
      <c r="P110" s="612"/>
      <c r="Q110" s="771"/>
      <c r="R110" s="143"/>
      <c r="S110" s="143"/>
      <c r="T110" s="125" t="str">
        <f t="shared" si="1"/>
        <v xml:space="preserve"> </v>
      </c>
      <c r="U110" s="143"/>
    </row>
    <row r="111" spans="1:69" s="119" customFormat="1" ht="60">
      <c r="A111" s="774">
        <f>A98+1</f>
        <v>4</v>
      </c>
      <c r="B111" s="774" t="s">
        <v>993</v>
      </c>
      <c r="C111" s="774" t="s">
        <v>992</v>
      </c>
      <c r="D111" s="774" t="s">
        <v>992</v>
      </c>
      <c r="E111" s="774" t="s">
        <v>997</v>
      </c>
      <c r="F111" s="774" t="s">
        <v>1001</v>
      </c>
      <c r="G111" s="774" t="s">
        <v>1010</v>
      </c>
      <c r="H111" s="774" t="s">
        <v>1003</v>
      </c>
      <c r="I111" s="774"/>
      <c r="J111" s="774"/>
      <c r="K111" s="131" t="s">
        <v>1032</v>
      </c>
      <c r="L111" s="775">
        <v>7</v>
      </c>
      <c r="M111" s="774"/>
      <c r="N111" s="774"/>
      <c r="O111" s="774"/>
      <c r="P111" s="774"/>
      <c r="Q111" s="131" t="s">
        <v>1124</v>
      </c>
      <c r="R111" s="125" t="s">
        <v>1071</v>
      </c>
      <c r="S111" s="125" t="s">
        <v>1125</v>
      </c>
      <c r="T111" s="125" t="str">
        <f t="shared" si="1"/>
        <v>UMLS SemNet Hierarchy:   [Population Group]</v>
      </c>
      <c r="U111" s="12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row>
    <row r="112" spans="1:69" s="119" customFormat="1" ht="15">
      <c r="A112" s="774"/>
      <c r="B112" s="774"/>
      <c r="C112" s="774"/>
      <c r="D112" s="774"/>
      <c r="E112" s="774"/>
      <c r="F112" s="774"/>
      <c r="G112" s="774"/>
      <c r="H112" s="774"/>
      <c r="I112" s="774"/>
      <c r="J112" s="774"/>
      <c r="K112" s="131"/>
      <c r="L112" s="775"/>
      <c r="M112" s="774"/>
      <c r="N112" s="774"/>
      <c r="O112" s="774"/>
      <c r="P112" s="774"/>
      <c r="Q112" s="131"/>
      <c r="R112" s="125" t="s">
        <v>1072</v>
      </c>
      <c r="S112" s="125" t="s">
        <v>1126</v>
      </c>
      <c r="T112" s="125" t="str">
        <f t="shared" si="1"/>
        <v>NCIt concept  Hierarchy:  Resident &gt; Person &gt; Conceptual Entity</v>
      </c>
      <c r="U112" s="12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row>
    <row r="113" spans="1:63" s="119" customFormat="1" ht="15">
      <c r="A113" s="774"/>
      <c r="B113" s="774"/>
      <c r="C113" s="774"/>
      <c r="D113" s="774"/>
      <c r="E113" s="774"/>
      <c r="F113" s="774"/>
      <c r="G113" s="774"/>
      <c r="H113" s="774"/>
      <c r="I113" s="774"/>
      <c r="J113" s="774"/>
      <c r="K113" s="131"/>
      <c r="L113" s="775"/>
      <c r="M113" s="774"/>
      <c r="N113" s="774"/>
      <c r="O113" s="774"/>
      <c r="P113" s="774"/>
      <c r="Q113" s="131"/>
      <c r="R113" s="125" t="s">
        <v>1073</v>
      </c>
      <c r="S113" s="125" t="s">
        <v>1120</v>
      </c>
      <c r="T113" s="125" t="str">
        <f t="shared" si="1"/>
        <v>NCIt SemNet Hierarchy: [Human]</v>
      </c>
      <c r="U113" s="125"/>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row>
    <row r="114" spans="1:63" s="127" customFormat="1" ht="15.75" customHeight="1">
      <c r="A114" s="586"/>
      <c r="B114" s="586"/>
      <c r="C114" s="586"/>
      <c r="D114" s="586"/>
      <c r="E114" s="586"/>
      <c r="F114" s="586"/>
      <c r="G114" s="586"/>
      <c r="H114" s="586"/>
      <c r="I114" s="586"/>
      <c r="J114" s="586"/>
      <c r="K114" s="132" t="s">
        <v>1033</v>
      </c>
      <c r="L114" s="781"/>
      <c r="M114" s="586"/>
      <c r="N114" s="586"/>
      <c r="O114" s="586"/>
      <c r="P114" s="586"/>
      <c r="Q114" s="132" t="s">
        <v>1092</v>
      </c>
      <c r="R114" s="120" t="s">
        <v>1071</v>
      </c>
      <c r="S114" s="120" t="s">
        <v>1078</v>
      </c>
      <c r="T114" s="125" t="str">
        <f t="shared" si="1"/>
        <v>UMLS SemNet Hierarchy:  [Finding]</v>
      </c>
      <c r="U114" s="120"/>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row>
    <row r="115" spans="1:63" s="128" customFormat="1" ht="15.75" customHeight="1">
      <c r="A115" s="586"/>
      <c r="B115" s="586"/>
      <c r="C115" s="586"/>
      <c r="D115" s="586"/>
      <c r="E115" s="586"/>
      <c r="F115" s="586"/>
      <c r="G115" s="586"/>
      <c r="H115" s="586"/>
      <c r="I115" s="586"/>
      <c r="J115" s="586"/>
      <c r="K115" s="132"/>
      <c r="L115" s="781"/>
      <c r="M115" s="586"/>
      <c r="N115" s="586"/>
      <c r="O115" s="586"/>
      <c r="P115" s="586"/>
      <c r="Q115" s="132"/>
      <c r="R115" s="126" t="s">
        <v>1072</v>
      </c>
      <c r="S115" s="126" t="s">
        <v>1094</v>
      </c>
      <c r="T115" s="125" t="str">
        <f t="shared" si="1"/>
        <v>NCIt concept  Hierarchy:  Food Insecurity &gt; Insecurity &gt; Conceptual Entity</v>
      </c>
      <c r="U115" s="126"/>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row>
    <row r="116" spans="1:63" s="128" customFormat="1" ht="15.75" customHeight="1">
      <c r="A116" s="586"/>
      <c r="B116" s="586"/>
      <c r="C116" s="586"/>
      <c r="D116" s="586"/>
      <c r="E116" s="586"/>
      <c r="F116" s="586"/>
      <c r="G116" s="586"/>
      <c r="H116" s="586"/>
      <c r="I116" s="586"/>
      <c r="J116" s="586"/>
      <c r="K116" s="132"/>
      <c r="L116" s="781"/>
      <c r="M116" s="586"/>
      <c r="N116" s="586"/>
      <c r="O116" s="586"/>
      <c r="P116" s="586"/>
      <c r="Q116" s="132"/>
      <c r="R116" s="126" t="s">
        <v>1073</v>
      </c>
      <c r="S116" s="126" t="s">
        <v>1093</v>
      </c>
      <c r="T116" s="125" t="str">
        <f t="shared" si="1"/>
        <v>NCIt SemNet Hierarchy: [Classification]</v>
      </c>
      <c r="U116" s="12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row>
    <row r="117" spans="1:63" s="129" customFormat="1" ht="15.75" customHeight="1">
      <c r="A117" s="774"/>
      <c r="B117" s="774"/>
      <c r="C117" s="797"/>
      <c r="D117" s="797"/>
      <c r="E117" s="797"/>
      <c r="F117" s="797"/>
      <c r="G117" s="797"/>
      <c r="H117" s="797"/>
      <c r="I117" s="797"/>
      <c r="J117" s="797"/>
      <c r="K117" s="798" t="s">
        <v>1034</v>
      </c>
      <c r="L117" s="799"/>
      <c r="M117" s="797"/>
      <c r="N117" s="797"/>
      <c r="O117" s="797"/>
      <c r="P117" s="797"/>
      <c r="Q117" s="798" t="s">
        <v>1118</v>
      </c>
      <c r="R117" s="123" t="s">
        <v>1071</v>
      </c>
      <c r="S117" s="123" t="s">
        <v>1077</v>
      </c>
      <c r="T117" s="125" t="str">
        <f t="shared" si="1"/>
        <v>UMLS SemNet Hierarchy:  [Population Group]</v>
      </c>
      <c r="U117" s="123"/>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row>
    <row r="118" spans="1:63" s="119" customFormat="1" ht="15">
      <c r="A118" s="774"/>
      <c r="B118" s="774"/>
      <c r="C118" s="774"/>
      <c r="D118" s="774"/>
      <c r="E118" s="774"/>
      <c r="F118" s="774"/>
      <c r="G118" s="774"/>
      <c r="H118" s="774"/>
      <c r="I118" s="774"/>
      <c r="J118" s="774"/>
      <c r="K118" s="131"/>
      <c r="L118" s="775"/>
      <c r="M118" s="774"/>
      <c r="N118" s="774"/>
      <c r="O118" s="774"/>
      <c r="P118" s="774"/>
      <c r="Q118" s="131"/>
      <c r="R118" s="125" t="s">
        <v>1072</v>
      </c>
      <c r="S118" s="125" t="s">
        <v>1121</v>
      </c>
      <c r="T118" s="125" t="str">
        <f t="shared" si="1"/>
        <v>NCIt concept  Hierarchy:  Person &gt; Conceptual Entity</v>
      </c>
      <c r="U118" s="125"/>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row>
    <row r="119" spans="1:63" s="119" customFormat="1" ht="15">
      <c r="A119" s="774"/>
      <c r="B119" s="774"/>
      <c r="C119" s="774"/>
      <c r="D119" s="774"/>
      <c r="E119" s="774"/>
      <c r="F119" s="774"/>
      <c r="G119" s="774"/>
      <c r="H119" s="774"/>
      <c r="I119" s="774"/>
      <c r="J119" s="774"/>
      <c r="K119" s="131"/>
      <c r="L119" s="775"/>
      <c r="M119" s="774"/>
      <c r="N119" s="774"/>
      <c r="O119" s="774"/>
      <c r="P119" s="774"/>
      <c r="Q119" s="131"/>
      <c r="R119" s="125" t="s">
        <v>1073</v>
      </c>
      <c r="S119" s="125" t="s">
        <v>1120</v>
      </c>
      <c r="T119" s="125" t="str">
        <f t="shared" si="1"/>
        <v>NCIt SemNet Hierarchy: [Human]</v>
      </c>
      <c r="U119" s="12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row>
    <row r="120" spans="1:63" s="127" customFormat="1" ht="75">
      <c r="A120" s="586"/>
      <c r="B120" s="586"/>
      <c r="C120" s="586"/>
      <c r="D120" s="586"/>
      <c r="E120" s="586"/>
      <c r="F120" s="586"/>
      <c r="G120" s="586"/>
      <c r="H120" s="586"/>
      <c r="I120" s="586"/>
      <c r="J120" s="586"/>
      <c r="K120" s="132" t="s">
        <v>1035</v>
      </c>
      <c r="L120" s="781"/>
      <c r="M120" s="586"/>
      <c r="N120" s="586"/>
      <c r="O120" s="586"/>
      <c r="P120" s="586"/>
      <c r="Q120" s="132" t="s">
        <v>1130</v>
      </c>
      <c r="R120" s="120" t="s">
        <v>1071</v>
      </c>
      <c r="S120" s="120" t="s">
        <v>1107</v>
      </c>
      <c r="T120" s="125" t="str">
        <f t="shared" si="1"/>
        <v>UMLS SemNet Hierarchy:  [Spatial Concept]</v>
      </c>
      <c r="U120" s="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row>
    <row r="121" spans="1:63" s="128" customFormat="1" ht="15">
      <c r="A121" s="586"/>
      <c r="B121" s="586"/>
      <c r="C121" s="586"/>
      <c r="D121" s="586"/>
      <c r="E121" s="586"/>
      <c r="F121" s="586"/>
      <c r="G121" s="586"/>
      <c r="H121" s="586"/>
      <c r="I121" s="586"/>
      <c r="J121" s="586"/>
      <c r="K121" s="132"/>
      <c r="L121" s="781"/>
      <c r="M121" s="586"/>
      <c r="N121" s="586"/>
      <c r="O121" s="586"/>
      <c r="P121" s="586"/>
      <c r="Q121" s="132"/>
      <c r="R121" s="126" t="s">
        <v>1072</v>
      </c>
      <c r="S121" s="126" t="s">
        <v>1131</v>
      </c>
      <c r="T121" s="125" t="str">
        <f t="shared" si="1"/>
        <v>NCIt concept  Hierarchy:  Residence &gt; Living Quarters &gt; Geographic Area &gt;Conceptual Entity</v>
      </c>
      <c r="U121" s="126"/>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row>
    <row r="122" spans="1:63" s="128" customFormat="1" ht="15">
      <c r="A122" s="586"/>
      <c r="B122" s="586"/>
      <c r="C122" s="586"/>
      <c r="D122" s="586"/>
      <c r="E122" s="586"/>
      <c r="F122" s="586"/>
      <c r="G122" s="586"/>
      <c r="H122" s="586"/>
      <c r="I122" s="586"/>
      <c r="J122" s="586"/>
      <c r="K122" s="132"/>
      <c r="L122" s="781"/>
      <c r="M122" s="586"/>
      <c r="N122" s="586"/>
      <c r="O122" s="586"/>
      <c r="P122" s="586"/>
      <c r="Q122" s="132"/>
      <c r="R122" s="126" t="s">
        <v>1073</v>
      </c>
      <c r="S122" s="126" t="s">
        <v>1107</v>
      </c>
      <c r="T122" s="125" t="str">
        <f t="shared" si="1"/>
        <v>NCIt SemNet Hierarchy: [Spatial Concept]</v>
      </c>
      <c r="U122" s="126"/>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row>
    <row r="123" spans="1:63" s="129" customFormat="1" ht="105">
      <c r="A123" s="774"/>
      <c r="B123" s="774"/>
      <c r="C123" s="774"/>
      <c r="D123" s="774"/>
      <c r="E123" s="774"/>
      <c r="F123" s="774"/>
      <c r="G123" s="774"/>
      <c r="H123" s="774"/>
      <c r="I123" s="774"/>
      <c r="J123" s="774"/>
      <c r="K123" s="131" t="s">
        <v>1036</v>
      </c>
      <c r="L123" s="775"/>
      <c r="M123" s="774"/>
      <c r="N123" s="774"/>
      <c r="O123" s="774"/>
      <c r="P123" s="774"/>
      <c r="Q123" s="798" t="s">
        <v>1127</v>
      </c>
      <c r="R123" s="123" t="s">
        <v>1071</v>
      </c>
      <c r="S123" s="123" t="s">
        <v>1128</v>
      </c>
      <c r="T123" s="125" t="str">
        <f t="shared" si="1"/>
        <v>UMLS SemNet Hierarchy:   [Temporal Concept]</v>
      </c>
      <c r="U123" s="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row>
    <row r="124" spans="1:63" s="119" customFormat="1" ht="15">
      <c r="A124" s="774"/>
      <c r="B124" s="774"/>
      <c r="C124" s="774"/>
      <c r="D124" s="774"/>
      <c r="E124" s="774"/>
      <c r="F124" s="774"/>
      <c r="G124" s="774"/>
      <c r="H124" s="774"/>
      <c r="I124" s="774"/>
      <c r="J124" s="774"/>
      <c r="K124" s="131"/>
      <c r="L124" s="775"/>
      <c r="M124" s="774"/>
      <c r="N124" s="774"/>
      <c r="O124" s="774"/>
      <c r="P124" s="774"/>
      <c r="Q124" s="131"/>
      <c r="R124" s="125" t="s">
        <v>1072</v>
      </c>
      <c r="S124" s="125" t="s">
        <v>1129</v>
      </c>
      <c r="T124" s="125" t="str">
        <f t="shared" si="1"/>
        <v>NCIt concept  Hierarchy:  Year &gt; Unit of measure &gt; Property or attribute</v>
      </c>
      <c r="U124" s="125"/>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row>
    <row r="125" spans="1:63" s="119" customFormat="1" ht="15">
      <c r="A125" s="774"/>
      <c r="B125" s="774"/>
      <c r="C125" s="774"/>
      <c r="D125" s="774"/>
      <c r="E125" s="774"/>
      <c r="F125" s="774"/>
      <c r="G125" s="774"/>
      <c r="H125" s="774"/>
      <c r="I125" s="774"/>
      <c r="J125" s="774"/>
      <c r="K125" s="131"/>
      <c r="L125" s="775"/>
      <c r="M125" s="774"/>
      <c r="N125" s="774"/>
      <c r="O125" s="774"/>
      <c r="P125" s="774"/>
      <c r="Q125" s="131"/>
      <c r="R125" s="125" t="s">
        <v>1073</v>
      </c>
      <c r="S125" s="125" t="s">
        <v>1128</v>
      </c>
      <c r="T125" s="125" t="str">
        <f t="shared" si="1"/>
        <v>NCIt SemNet Hierarchy:  [Temporal Concept]</v>
      </c>
      <c r="U125" s="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row>
    <row r="126" spans="1:63" s="127" customFormat="1" ht="120">
      <c r="A126" s="586"/>
      <c r="B126" s="586"/>
      <c r="C126" s="586"/>
      <c r="D126" s="586"/>
      <c r="E126" s="586"/>
      <c r="F126" s="586"/>
      <c r="G126" s="586"/>
      <c r="H126" s="586"/>
      <c r="I126" s="586"/>
      <c r="J126" s="586"/>
      <c r="K126" s="132" t="s">
        <v>1037</v>
      </c>
      <c r="L126" s="781"/>
      <c r="M126" s="586"/>
      <c r="N126" s="586"/>
      <c r="O126" s="586"/>
      <c r="P126" s="586"/>
      <c r="Q126" s="132" t="s">
        <v>1134</v>
      </c>
      <c r="R126" s="120" t="s">
        <v>1071</v>
      </c>
      <c r="S126" s="120" t="s">
        <v>1082</v>
      </c>
      <c r="T126" s="125" t="str">
        <f t="shared" si="1"/>
        <v>UMLS SemNet Hierarchy:  [Temporal Concept]</v>
      </c>
      <c r="U126" s="120"/>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row>
    <row r="127" spans="1:63" s="128" customFormat="1" ht="15">
      <c r="A127" s="586"/>
      <c r="B127" s="586"/>
      <c r="C127" s="586"/>
      <c r="D127" s="586"/>
      <c r="E127" s="586"/>
      <c r="F127" s="586"/>
      <c r="G127" s="586"/>
      <c r="H127" s="586"/>
      <c r="I127" s="586"/>
      <c r="J127" s="586"/>
      <c r="K127" s="132"/>
      <c r="L127" s="781"/>
      <c r="M127" s="586"/>
      <c r="N127" s="586"/>
      <c r="O127" s="586"/>
      <c r="P127" s="586"/>
      <c r="Q127" s="132"/>
      <c r="R127" s="126" t="s">
        <v>1072</v>
      </c>
      <c r="S127" s="126" t="s">
        <v>1135</v>
      </c>
      <c r="T127" s="125" t="str">
        <f t="shared" si="1"/>
        <v>NCIt concept  Hierarchy:  Duration &gt; Temporal Qualiifier ?Qua;ifier &gt; Property or Attribute</v>
      </c>
      <c r="U127" s="126"/>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row>
    <row r="128" spans="1:63" s="128" customFormat="1" ht="15">
      <c r="A128" s="586"/>
      <c r="B128" s="586"/>
      <c r="C128" s="586"/>
      <c r="D128" s="586"/>
      <c r="E128" s="586"/>
      <c r="F128" s="586"/>
      <c r="G128" s="586"/>
      <c r="H128" s="586"/>
      <c r="I128" s="586"/>
      <c r="J128" s="586"/>
      <c r="K128" s="132"/>
      <c r="L128" s="781"/>
      <c r="M128" s="586"/>
      <c r="N128" s="586"/>
      <c r="O128" s="586"/>
      <c r="P128" s="586"/>
      <c r="Q128" s="132"/>
      <c r="R128" s="126" t="s">
        <v>1073</v>
      </c>
      <c r="S128" s="126" t="s">
        <v>1082</v>
      </c>
      <c r="T128" s="125" t="str">
        <f t="shared" si="1"/>
        <v>NCIt SemNet Hierarchy: [Temporal Concept]</v>
      </c>
      <c r="U128" s="126"/>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row>
    <row r="129" spans="1:63" s="129" customFormat="1" ht="90">
      <c r="A129" s="774"/>
      <c r="B129" s="774"/>
      <c r="C129" s="774"/>
      <c r="D129" s="774"/>
      <c r="E129" s="774"/>
      <c r="F129" s="774"/>
      <c r="G129" s="774"/>
      <c r="H129" s="774"/>
      <c r="I129" s="774"/>
      <c r="J129" s="774"/>
      <c r="K129" s="131" t="s">
        <v>1038</v>
      </c>
      <c r="L129" s="775"/>
      <c r="M129" s="774"/>
      <c r="N129" s="774"/>
      <c r="O129" s="774"/>
      <c r="P129" s="774"/>
      <c r="Q129" s="131" t="s">
        <v>1132</v>
      </c>
      <c r="R129" s="123" t="s">
        <v>1071</v>
      </c>
      <c r="S129" s="123" t="s">
        <v>1108</v>
      </c>
      <c r="T129" s="125" t="str">
        <f t="shared" si="1"/>
        <v>UMLS SemNet Hierarchy:  [Intellectual Product]</v>
      </c>
      <c r="U129" s="123"/>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row>
    <row r="130" spans="1:63" s="119" customFormat="1" ht="15">
      <c r="A130" s="774"/>
      <c r="B130" s="774"/>
      <c r="C130" s="774"/>
      <c r="D130" s="774"/>
      <c r="E130" s="774"/>
      <c r="F130" s="774"/>
      <c r="G130" s="774"/>
      <c r="H130" s="774"/>
      <c r="I130" s="774"/>
      <c r="J130" s="774"/>
      <c r="K130" s="131"/>
      <c r="L130" s="775"/>
      <c r="M130" s="774"/>
      <c r="N130" s="774"/>
      <c r="O130" s="774"/>
      <c r="P130" s="774"/>
      <c r="Q130" s="131"/>
      <c r="R130" s="125" t="s">
        <v>1072</v>
      </c>
      <c r="S130" s="125" t="s">
        <v>1133</v>
      </c>
      <c r="T130" s="125" t="str">
        <f t="shared" si="1"/>
        <v>NCIt concept  Hierarchy:  Address &gt; Document &gt; Intellectual Property &gt; Conceptual Entity</v>
      </c>
      <c r="U130" s="12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row>
    <row r="131" spans="1:63" s="119" customFormat="1" ht="15.75" thickBot="1">
      <c r="A131" s="774"/>
      <c r="B131" s="774"/>
      <c r="C131" s="774"/>
      <c r="D131" s="774"/>
      <c r="E131" s="774"/>
      <c r="F131" s="774"/>
      <c r="G131" s="774"/>
      <c r="H131" s="774"/>
      <c r="I131" s="774"/>
      <c r="J131" s="774"/>
      <c r="K131" s="131"/>
      <c r="L131" s="775"/>
      <c r="M131" s="774"/>
      <c r="N131" s="774"/>
      <c r="O131" s="774"/>
      <c r="P131" s="774"/>
      <c r="Q131" s="131"/>
      <c r="R131" s="130" t="s">
        <v>1073</v>
      </c>
      <c r="S131" s="130" t="s">
        <v>1107</v>
      </c>
      <c r="T131" s="125" t="str">
        <f t="shared" si="1"/>
        <v>NCIt SemNet Hierarchy: [Spatial Concept]</v>
      </c>
      <c r="U131" s="130"/>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row>
  </sheetData>
  <mergeCells count="4">
    <mergeCell ref="B1:H1"/>
    <mergeCell ref="C3:H3"/>
    <mergeCell ref="R1:S1"/>
    <mergeCell ref="R2:S2"/>
  </mergeCells>
  <conditionalFormatting sqref="C57:C62 C85:C90 C98:D100 A85:B87">
    <cfRule type="cellIs" dxfId="330" priority="12" operator="equal">
      <formula>"_"</formula>
    </cfRule>
  </conditionalFormatting>
  <conditionalFormatting sqref="C111">
    <cfRule type="cellIs" dxfId="329" priority="11" operator="equal">
      <formula>"_"</formula>
    </cfRule>
  </conditionalFormatting>
  <conditionalFormatting sqref="D57:D62 D85:D90">
    <cfRule type="cellIs" dxfId="328" priority="10" operator="equal">
      <formula>"_"</formula>
    </cfRule>
  </conditionalFormatting>
  <conditionalFormatting sqref="D111">
    <cfRule type="cellIs" dxfId="327" priority="9" operator="equal">
      <formula>"_"</formula>
    </cfRule>
  </conditionalFormatting>
  <conditionalFormatting sqref="C63:C84">
    <cfRule type="cellIs" dxfId="326" priority="8" operator="equal">
      <formula>"_"</formula>
    </cfRule>
  </conditionalFormatting>
  <conditionalFormatting sqref="D63:D84">
    <cfRule type="cellIs" dxfId="325" priority="7" operator="equal">
      <formula>"_"</formula>
    </cfRule>
  </conditionalFormatting>
  <conditionalFormatting sqref="C91:C97">
    <cfRule type="cellIs" dxfId="324" priority="6" operator="equal">
      <formula>"_"</formula>
    </cfRule>
  </conditionalFormatting>
  <conditionalFormatting sqref="D91:D97">
    <cfRule type="cellIs" dxfId="323" priority="5" operator="equal">
      <formula>"_"</formula>
    </cfRule>
  </conditionalFormatting>
  <conditionalFormatting sqref="A91:B93">
    <cfRule type="cellIs" dxfId="322" priority="1" operator="equal">
      <formula>"_"</formula>
    </cfRule>
  </conditionalFormatting>
  <conditionalFormatting sqref="C104:D106">
    <cfRule type="cellIs" dxfId="321" priority="4" operator="equal">
      <formula>"_"</formula>
    </cfRule>
  </conditionalFormatting>
  <conditionalFormatting sqref="C117 C123 C129">
    <cfRule type="cellIs" dxfId="320" priority="3" operator="equal">
      <formula>"_"</formula>
    </cfRule>
  </conditionalFormatting>
  <conditionalFormatting sqref="D117 D123 D129">
    <cfRule type="cellIs" dxfId="319" priority="2" operator="equal">
      <formula>"_"</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351D-5E8A-488C-B596-A9B5F10B6022}">
  <sheetPr>
    <tabColor theme="3" tint="0.59999389629810485"/>
  </sheetPr>
  <dimension ref="A1:AO46"/>
  <sheetViews>
    <sheetView zoomScale="110" zoomScaleNormal="110" workbookViewId="0">
      <pane ySplit="2" topLeftCell="A3" activePane="bottomLeft" state="frozen"/>
      <selection activeCell="C1" sqref="C1"/>
      <selection pane="bottomLeft" activeCell="B1" sqref="B1:H1"/>
    </sheetView>
  </sheetViews>
  <sheetFormatPr defaultColWidth="8.7109375" defaultRowHeight="12.75"/>
  <cols>
    <col min="1" max="1" width="5.5703125" style="175" customWidth="1"/>
    <col min="2" max="2" width="20.5703125" style="155" customWidth="1"/>
    <col min="3" max="3" width="19.28515625" style="155" customWidth="1"/>
    <col min="4" max="4" width="8.7109375" style="155" customWidth="1"/>
    <col min="5" max="5" width="21.5703125" style="155" customWidth="1"/>
    <col min="6" max="6" width="17.5703125" style="155" customWidth="1"/>
    <col min="7" max="7" width="8.42578125" style="155" customWidth="1"/>
    <col min="8" max="8" width="23.5703125" style="155" customWidth="1"/>
    <col min="9" max="9" width="24.140625" style="155" customWidth="1"/>
    <col min="10" max="10" width="27.5703125" style="155" customWidth="1"/>
    <col min="11" max="11" width="23.28515625" style="155" customWidth="1"/>
    <col min="12" max="16" width="8.7109375" style="155" customWidth="1"/>
    <col min="17" max="18" width="23.42578125" style="155" customWidth="1"/>
    <col min="19" max="19" width="53.5703125" style="155" customWidth="1"/>
    <col min="20" max="20" width="55.140625" style="155" customWidth="1"/>
    <col min="21" max="21" width="14.85546875" style="155" customWidth="1"/>
    <col min="22" max="16384" width="8.7109375" style="155"/>
  </cols>
  <sheetData>
    <row r="1" spans="1:41" ht="51.95" customHeight="1">
      <c r="A1" s="150"/>
      <c r="B1" s="1006" t="s">
        <v>5529</v>
      </c>
      <c r="C1" s="1007"/>
      <c r="D1" s="1007"/>
      <c r="E1" s="1007"/>
      <c r="F1" s="1007"/>
      <c r="G1" s="1007"/>
      <c r="H1" s="1008"/>
      <c r="I1" s="965" t="s">
        <v>1</v>
      </c>
      <c r="J1" s="966"/>
      <c r="K1" s="967"/>
      <c r="L1" s="151"/>
      <c r="M1" s="151"/>
      <c r="N1" s="151"/>
      <c r="O1" s="151"/>
      <c r="P1" s="151"/>
      <c r="Q1" s="152" t="s">
        <v>2</v>
      </c>
      <c r="R1" s="1006" t="s">
        <v>3</v>
      </c>
      <c r="S1" s="1008"/>
      <c r="T1" s="182"/>
      <c r="U1" s="153" t="s">
        <v>346</v>
      </c>
    </row>
    <row r="2" spans="1:41" ht="42.6" customHeight="1">
      <c r="A2" s="152" t="s">
        <v>709</v>
      </c>
      <c r="B2" s="157" t="s">
        <v>4</v>
      </c>
      <c r="C2" s="157" t="s">
        <v>5</v>
      </c>
      <c r="D2" s="157" t="s">
        <v>718</v>
      </c>
      <c r="E2" s="157" t="s">
        <v>6</v>
      </c>
      <c r="F2" s="157" t="s">
        <v>8</v>
      </c>
      <c r="G2" s="157" t="s">
        <v>733</v>
      </c>
      <c r="H2" s="157" t="s">
        <v>9</v>
      </c>
      <c r="I2" s="151" t="s">
        <v>10</v>
      </c>
      <c r="J2" s="151" t="s">
        <v>11</v>
      </c>
      <c r="K2" s="151" t="s">
        <v>12</v>
      </c>
      <c r="L2" s="151" t="s">
        <v>13</v>
      </c>
      <c r="M2" s="151" t="s">
        <v>730</v>
      </c>
      <c r="N2" s="151" t="s">
        <v>15</v>
      </c>
      <c r="O2" s="151" t="s">
        <v>16</v>
      </c>
      <c r="P2" s="151" t="s">
        <v>17</v>
      </c>
      <c r="Q2" s="152" t="s">
        <v>18</v>
      </c>
      <c r="R2" s="1006" t="s">
        <v>21</v>
      </c>
      <c r="S2" s="1008"/>
      <c r="T2" s="182"/>
      <c r="U2" s="153"/>
    </row>
    <row r="3" spans="1:41" ht="13.5" customHeight="1" thickBot="1">
      <c r="A3" s="170">
        <v>0</v>
      </c>
      <c r="B3" s="159" t="s">
        <v>838</v>
      </c>
      <c r="C3" s="1009" t="s">
        <v>1403</v>
      </c>
      <c r="D3" s="1010"/>
      <c r="E3" s="1010"/>
      <c r="F3" s="1010"/>
      <c r="G3" s="1010"/>
      <c r="H3" s="1011"/>
      <c r="I3" s="159" t="s">
        <v>1402</v>
      </c>
      <c r="J3" s="159" t="s">
        <v>1404</v>
      </c>
      <c r="K3" s="159"/>
      <c r="L3" s="159"/>
      <c r="M3" s="159"/>
      <c r="N3" s="159"/>
      <c r="O3" s="159"/>
      <c r="P3" s="159"/>
      <c r="Q3" s="159"/>
      <c r="R3" s="159"/>
      <c r="S3" s="159"/>
      <c r="T3" s="185"/>
      <c r="U3" s="153"/>
    </row>
    <row r="4" spans="1:41" ht="41.1" customHeight="1">
      <c r="A4" s="171">
        <v>1</v>
      </c>
      <c r="B4" s="160" t="s">
        <v>838</v>
      </c>
      <c r="C4" s="160" t="s">
        <v>1173</v>
      </c>
      <c r="D4" s="160" t="s">
        <v>1173</v>
      </c>
      <c r="E4" s="160" t="s">
        <v>1174</v>
      </c>
      <c r="F4" s="160" t="s">
        <v>1194</v>
      </c>
      <c r="G4" s="160"/>
      <c r="H4" s="160" t="s">
        <v>1175</v>
      </c>
      <c r="I4" s="160"/>
      <c r="J4" s="160" t="s">
        <v>1201</v>
      </c>
      <c r="K4" s="160" t="s">
        <v>1389</v>
      </c>
      <c r="L4" s="160"/>
      <c r="M4" s="160"/>
      <c r="N4" s="160"/>
      <c r="O4" s="160"/>
      <c r="P4" s="160"/>
      <c r="Q4" s="160" t="s">
        <v>1176</v>
      </c>
      <c r="R4" s="160" t="s">
        <v>1071</v>
      </c>
      <c r="S4" s="160" t="s">
        <v>70</v>
      </c>
      <c r="T4" s="160" t="str">
        <f>CONCATENATE(R4, " ", S4)</f>
        <v>UMLS SemNet Hierarchy:  [Finding] isa [Conceptual Entity] isa [Entity]</v>
      </c>
      <c r="U4" s="153"/>
    </row>
    <row r="5" spans="1:41" ht="32.1" customHeight="1">
      <c r="A5" s="171"/>
      <c r="B5" s="161" t="s">
        <v>838</v>
      </c>
      <c r="C5" s="161" t="s">
        <v>1173</v>
      </c>
      <c r="D5" s="161"/>
      <c r="E5" s="161"/>
      <c r="F5" s="161"/>
      <c r="G5" s="161"/>
      <c r="H5" s="161"/>
      <c r="I5" s="161"/>
      <c r="J5" s="161"/>
      <c r="K5" s="161"/>
      <c r="L5" s="161"/>
      <c r="M5" s="161"/>
      <c r="N5" s="161"/>
      <c r="O5" s="161"/>
      <c r="P5" s="161"/>
      <c r="Q5" s="161"/>
      <c r="R5" s="161" t="s">
        <v>1072</v>
      </c>
      <c r="S5" s="161" t="s">
        <v>1177</v>
      </c>
      <c r="T5" s="160" t="str">
        <f t="shared" ref="T5:T45" si="0">CONCATENATE(R5, " ", S5)</f>
        <v>NCIt concept  Hierarchy:  Primary Language Spoken &gt;  Property or Attribute</v>
      </c>
      <c r="U5" s="153"/>
    </row>
    <row r="6" spans="1:41" ht="30" customHeight="1">
      <c r="A6" s="171"/>
      <c r="B6" s="161" t="s">
        <v>838</v>
      </c>
      <c r="C6" s="161" t="s">
        <v>1173</v>
      </c>
      <c r="D6" s="161"/>
      <c r="E6" s="161"/>
      <c r="F6" s="161"/>
      <c r="G6" s="161"/>
      <c r="H6" s="161"/>
      <c r="I6" s="161"/>
      <c r="J6" s="161"/>
      <c r="K6" s="161"/>
      <c r="L6" s="161"/>
      <c r="M6" s="161"/>
      <c r="N6" s="161"/>
      <c r="O6" s="161"/>
      <c r="P6" s="161"/>
      <c r="Q6" s="161"/>
      <c r="R6" s="161" t="s">
        <v>1073</v>
      </c>
      <c r="S6" s="161" t="s">
        <v>160</v>
      </c>
      <c r="T6" s="160" t="str">
        <f t="shared" si="0"/>
        <v>NCIt SemNet Hierarchy: [Conceptual Entity] isa [Entity]</v>
      </c>
      <c r="U6" s="153"/>
    </row>
    <row r="7" spans="1:41" ht="45" customHeight="1">
      <c r="A7" s="170"/>
      <c r="B7" s="158" t="s">
        <v>838</v>
      </c>
      <c r="C7" s="158" t="s">
        <v>1173</v>
      </c>
      <c r="D7" s="158"/>
      <c r="E7" s="158"/>
      <c r="F7" s="158"/>
      <c r="G7" s="158"/>
      <c r="H7" s="158"/>
      <c r="I7" s="158"/>
      <c r="J7" s="158"/>
      <c r="K7" s="158" t="s">
        <v>1390</v>
      </c>
      <c r="L7" s="158"/>
      <c r="M7" s="158"/>
      <c r="N7" s="158"/>
      <c r="O7" s="158"/>
      <c r="P7" s="158"/>
      <c r="Q7" s="158" t="s">
        <v>1288</v>
      </c>
      <c r="R7" s="158" t="s">
        <v>1071</v>
      </c>
      <c r="S7" s="158" t="s">
        <v>195</v>
      </c>
      <c r="T7" s="160" t="str">
        <f t="shared" si="0"/>
        <v>UMLS SemNet Hierarchy:  [Mental Process] isa [Organism Function] isa [Physiologic Function] isa [Biologic Function] isa [Natural Phenomenon or Process] isa [Phenomenon or Process] isa [Event]</v>
      </c>
      <c r="U7" s="153"/>
    </row>
    <row r="8" spans="1:41" ht="30" customHeight="1">
      <c r="A8" s="170"/>
      <c r="B8" s="158" t="s">
        <v>838</v>
      </c>
      <c r="C8" s="158" t="s">
        <v>1173</v>
      </c>
      <c r="D8" s="158"/>
      <c r="E8" s="158"/>
      <c r="F8" s="158"/>
      <c r="G8" s="158"/>
      <c r="H8" s="158"/>
      <c r="I8" s="158"/>
      <c r="J8" s="158"/>
      <c r="K8" s="158"/>
      <c r="L8" s="158"/>
      <c r="M8" s="158"/>
      <c r="N8" s="158"/>
      <c r="O8" s="158"/>
      <c r="P8" s="158"/>
      <c r="Q8" s="158"/>
      <c r="R8" s="158" t="s">
        <v>1072</v>
      </c>
      <c r="S8" s="158" t="s">
        <v>1287</v>
      </c>
      <c r="T8" s="160" t="str">
        <f t="shared" si="0"/>
        <v>NCIt concept  Hierarchy:  Health Literacy &gt; Literacy &gt; Conceptual Entity</v>
      </c>
      <c r="U8" s="153"/>
    </row>
    <row r="9" spans="1:41" s="163" customFormat="1" ht="30" customHeight="1" thickBot="1">
      <c r="A9" s="168"/>
      <c r="B9" s="159" t="s">
        <v>838</v>
      </c>
      <c r="C9" s="159" t="s">
        <v>1173</v>
      </c>
      <c r="D9" s="159"/>
      <c r="E9" s="159"/>
      <c r="F9" s="159"/>
      <c r="G9" s="159"/>
      <c r="H9" s="159"/>
      <c r="I9" s="159"/>
      <c r="J9" s="159"/>
      <c r="K9" s="159"/>
      <c r="L9" s="159"/>
      <c r="M9" s="159"/>
      <c r="N9" s="159"/>
      <c r="O9" s="159"/>
      <c r="P9" s="159"/>
      <c r="Q9" s="159"/>
      <c r="R9" s="159" t="s">
        <v>1073</v>
      </c>
      <c r="S9" s="159" t="s">
        <v>160</v>
      </c>
      <c r="T9" s="160" t="str">
        <f t="shared" si="0"/>
        <v>NCIt SemNet Hierarchy: [Conceptual Entity] isa [Entity]</v>
      </c>
      <c r="U9" s="162"/>
      <c r="V9" s="155"/>
      <c r="W9" s="155"/>
      <c r="X9" s="155"/>
      <c r="Y9" s="155"/>
      <c r="Z9" s="155"/>
      <c r="AA9" s="155"/>
      <c r="AB9" s="155"/>
      <c r="AC9" s="155"/>
      <c r="AD9" s="155"/>
      <c r="AE9" s="155"/>
      <c r="AF9" s="155"/>
      <c r="AG9" s="155"/>
      <c r="AH9" s="155"/>
      <c r="AI9" s="155"/>
      <c r="AJ9" s="155"/>
      <c r="AK9" s="155"/>
      <c r="AL9" s="155"/>
      <c r="AM9" s="155"/>
      <c r="AN9" s="155"/>
      <c r="AO9" s="155"/>
    </row>
    <row r="10" spans="1:41" s="166" customFormat="1" ht="43.5" customHeight="1">
      <c r="A10" s="171">
        <f>A4+1</f>
        <v>2</v>
      </c>
      <c r="B10" s="160" t="s">
        <v>838</v>
      </c>
      <c r="C10" s="160" t="s">
        <v>1182</v>
      </c>
      <c r="D10" s="160" t="s">
        <v>1182</v>
      </c>
      <c r="E10" s="160" t="s">
        <v>1183</v>
      </c>
      <c r="F10" s="160" t="s">
        <v>1195</v>
      </c>
      <c r="G10" s="160"/>
      <c r="H10" s="160" t="s">
        <v>1175</v>
      </c>
      <c r="I10" s="160"/>
      <c r="J10" s="160" t="s">
        <v>1206</v>
      </c>
      <c r="K10" s="160" t="s">
        <v>1391</v>
      </c>
      <c r="L10" s="160"/>
      <c r="M10" s="160"/>
      <c r="N10" s="160"/>
      <c r="O10" s="160"/>
      <c r="P10" s="160"/>
      <c r="Q10" s="160" t="s">
        <v>1289</v>
      </c>
      <c r="R10" s="160" t="s">
        <v>1071</v>
      </c>
      <c r="S10" s="160" t="s">
        <v>208</v>
      </c>
      <c r="T10" s="160" t="str">
        <f t="shared" si="0"/>
        <v>UMLS SemNet Hierarchy:  [Population Group] isa [Group] isa [Conceptual Entity] isa [Entity]</v>
      </c>
      <c r="U10" s="165"/>
      <c r="V10" s="155"/>
      <c r="W10" s="155"/>
      <c r="X10" s="155"/>
      <c r="Y10" s="155"/>
      <c r="Z10" s="155"/>
      <c r="AA10" s="155"/>
      <c r="AB10" s="155"/>
      <c r="AC10" s="155"/>
      <c r="AD10" s="155"/>
      <c r="AE10" s="155"/>
      <c r="AF10" s="155"/>
      <c r="AG10" s="155"/>
      <c r="AH10" s="155"/>
      <c r="AI10" s="155"/>
      <c r="AJ10" s="155"/>
      <c r="AK10" s="155"/>
      <c r="AL10" s="155"/>
      <c r="AM10" s="155"/>
      <c r="AN10" s="155"/>
      <c r="AO10" s="155"/>
    </row>
    <row r="11" spans="1:41" ht="43.5" customHeight="1">
      <c r="A11" s="171"/>
      <c r="B11" s="160" t="s">
        <v>838</v>
      </c>
      <c r="C11" s="160" t="s">
        <v>1182</v>
      </c>
      <c r="D11" s="160"/>
      <c r="E11" s="160"/>
      <c r="F11" s="160"/>
      <c r="G11" s="160"/>
      <c r="H11" s="160"/>
      <c r="I11" s="160"/>
      <c r="J11" s="160"/>
      <c r="K11" s="160"/>
      <c r="L11" s="160"/>
      <c r="M11" s="160"/>
      <c r="N11" s="160"/>
      <c r="O11" s="160"/>
      <c r="P11" s="160"/>
      <c r="Q11" s="160"/>
      <c r="R11" s="160" t="s">
        <v>1072</v>
      </c>
      <c r="S11" s="160" t="s">
        <v>1290</v>
      </c>
      <c r="T11" s="160" t="str">
        <f t="shared" si="0"/>
        <v>NCIt concept  Hierarchy:  Ethnic Group &gt; Population Group &gt; Group &gt; Conceptual Entity</v>
      </c>
      <c r="U11" s="153"/>
    </row>
    <row r="12" spans="1:41" ht="43.5" customHeight="1">
      <c r="A12" s="171"/>
      <c r="B12" s="160" t="s">
        <v>838</v>
      </c>
      <c r="C12" s="160" t="s">
        <v>1182</v>
      </c>
      <c r="D12" s="160"/>
      <c r="E12" s="160"/>
      <c r="F12" s="160"/>
      <c r="G12" s="160"/>
      <c r="H12" s="160"/>
      <c r="I12" s="160"/>
      <c r="J12" s="160"/>
      <c r="K12" s="160"/>
      <c r="L12" s="160"/>
      <c r="M12" s="160"/>
      <c r="N12" s="160"/>
      <c r="O12" s="160"/>
      <c r="P12" s="160"/>
      <c r="Q12" s="160"/>
      <c r="R12" s="160" t="s">
        <v>1073</v>
      </c>
      <c r="S12" s="160" t="s">
        <v>208</v>
      </c>
      <c r="T12" s="160" t="str">
        <f t="shared" si="0"/>
        <v>NCIt SemNet Hierarchy: [Population Group] isa [Group] isa [Conceptual Entity] isa [Entity]</v>
      </c>
      <c r="U12" s="153"/>
    </row>
    <row r="13" spans="1:41" ht="43.5" customHeight="1">
      <c r="A13" s="170"/>
      <c r="B13" s="158" t="s">
        <v>838</v>
      </c>
      <c r="C13" s="158" t="s">
        <v>1182</v>
      </c>
      <c r="D13" s="158"/>
      <c r="E13" s="158"/>
      <c r="F13" s="158"/>
      <c r="G13" s="158"/>
      <c r="H13" s="158"/>
      <c r="I13" s="158"/>
      <c r="J13" s="158"/>
      <c r="K13" s="158" t="s">
        <v>1392</v>
      </c>
      <c r="L13" s="158"/>
      <c r="M13" s="158"/>
      <c r="N13" s="158"/>
      <c r="O13" s="158"/>
      <c r="P13" s="158"/>
      <c r="Q13" s="158" t="s">
        <v>1288</v>
      </c>
      <c r="R13" s="158" t="s">
        <v>1071</v>
      </c>
      <c r="S13" s="158" t="s">
        <v>195</v>
      </c>
      <c r="T13" s="160" t="str">
        <f t="shared" si="0"/>
        <v>UMLS SemNet Hierarchy:  [Mental Process] isa [Organism Function] isa [Physiologic Function] isa [Biologic Function] isa [Natural Phenomenon or Process] isa [Phenomenon or Process] isa [Event]</v>
      </c>
      <c r="U13" s="153"/>
    </row>
    <row r="14" spans="1:41" ht="43.5" customHeight="1">
      <c r="A14" s="170"/>
      <c r="B14" s="158" t="s">
        <v>838</v>
      </c>
      <c r="C14" s="158" t="s">
        <v>1182</v>
      </c>
      <c r="D14" s="158"/>
      <c r="E14" s="158"/>
      <c r="F14" s="158"/>
      <c r="G14" s="158"/>
      <c r="H14" s="158"/>
      <c r="I14" s="158"/>
      <c r="J14" s="158"/>
      <c r="K14" s="158"/>
      <c r="L14" s="158"/>
      <c r="M14" s="158"/>
      <c r="N14" s="158"/>
      <c r="O14" s="158"/>
      <c r="P14" s="158"/>
      <c r="Q14" s="158"/>
      <c r="R14" s="158" t="s">
        <v>1072</v>
      </c>
      <c r="S14" s="158" t="s">
        <v>1287</v>
      </c>
      <c r="T14" s="160" t="str">
        <f t="shared" si="0"/>
        <v>NCIt concept  Hierarchy:  Health Literacy &gt; Literacy &gt; Conceptual Entity</v>
      </c>
      <c r="U14" s="153"/>
    </row>
    <row r="15" spans="1:41" s="163" customFormat="1" ht="43.5" customHeight="1" thickBot="1">
      <c r="A15" s="168"/>
      <c r="B15" s="159" t="s">
        <v>838</v>
      </c>
      <c r="C15" s="159" t="s">
        <v>1182</v>
      </c>
      <c r="D15" s="159"/>
      <c r="E15" s="159"/>
      <c r="F15" s="159"/>
      <c r="G15" s="159"/>
      <c r="H15" s="159"/>
      <c r="I15" s="159"/>
      <c r="J15" s="159"/>
      <c r="K15" s="159"/>
      <c r="L15" s="159"/>
      <c r="M15" s="159"/>
      <c r="N15" s="159"/>
      <c r="O15" s="159"/>
      <c r="P15" s="159"/>
      <c r="Q15" s="159"/>
      <c r="R15" s="159" t="s">
        <v>1073</v>
      </c>
      <c r="S15" s="159" t="s">
        <v>160</v>
      </c>
      <c r="T15" s="160" t="str">
        <f t="shared" si="0"/>
        <v>NCIt SemNet Hierarchy: [Conceptual Entity] isa [Entity]</v>
      </c>
      <c r="U15" s="162"/>
      <c r="V15" s="155"/>
      <c r="W15" s="155"/>
      <c r="X15" s="155"/>
      <c r="Y15" s="155"/>
      <c r="Z15" s="155"/>
      <c r="AA15" s="155"/>
      <c r="AB15" s="155"/>
      <c r="AC15" s="155"/>
      <c r="AD15" s="155"/>
      <c r="AE15" s="155"/>
      <c r="AF15" s="155"/>
      <c r="AG15" s="155"/>
      <c r="AH15" s="155"/>
      <c r="AI15" s="155"/>
      <c r="AJ15" s="155"/>
      <c r="AK15" s="155"/>
      <c r="AL15" s="155"/>
      <c r="AM15" s="155"/>
      <c r="AN15" s="155"/>
      <c r="AO15" s="155"/>
    </row>
    <row r="16" spans="1:41" s="166" customFormat="1" ht="41.1" customHeight="1">
      <c r="A16" s="171">
        <f>A10+1</f>
        <v>3</v>
      </c>
      <c r="B16" s="160" t="s">
        <v>838</v>
      </c>
      <c r="C16" s="160" t="s">
        <v>1184</v>
      </c>
      <c r="D16" s="160" t="s">
        <v>1184</v>
      </c>
      <c r="E16" s="160" t="s">
        <v>1188</v>
      </c>
      <c r="F16" s="160" t="s">
        <v>1196</v>
      </c>
      <c r="G16" s="160"/>
      <c r="H16" s="160" t="s">
        <v>1175</v>
      </c>
      <c r="I16" s="160"/>
      <c r="J16" s="160" t="s">
        <v>1205</v>
      </c>
      <c r="K16" s="160" t="s">
        <v>1393</v>
      </c>
      <c r="L16" s="160"/>
      <c r="M16" s="160"/>
      <c r="N16" s="160"/>
      <c r="O16" s="160"/>
      <c r="P16" s="160"/>
      <c r="Q16" s="160" t="s">
        <v>1292</v>
      </c>
      <c r="R16" s="160" t="s">
        <v>1071</v>
      </c>
      <c r="S16" s="160" t="s">
        <v>1284</v>
      </c>
      <c r="T16" s="160" t="str">
        <f t="shared" si="0"/>
        <v>UMLS SemNet Hierarchy:  [Language] isa [Conceptual Entity] isa isa [Entity]</v>
      </c>
      <c r="U16" s="165"/>
      <c r="V16" s="155"/>
      <c r="W16" s="155"/>
      <c r="X16" s="155"/>
      <c r="Y16" s="155"/>
      <c r="Z16" s="155"/>
      <c r="AA16" s="155"/>
      <c r="AB16" s="155"/>
      <c r="AC16" s="155"/>
      <c r="AD16" s="155"/>
      <c r="AE16" s="155"/>
      <c r="AF16" s="155"/>
      <c r="AG16" s="155"/>
      <c r="AH16" s="155"/>
      <c r="AI16" s="155"/>
      <c r="AJ16" s="155"/>
      <c r="AK16" s="155"/>
      <c r="AL16" s="155"/>
      <c r="AM16" s="155"/>
      <c r="AN16" s="155"/>
      <c r="AO16" s="155"/>
    </row>
    <row r="17" spans="1:41" ht="45.6" customHeight="1">
      <c r="A17" s="171"/>
      <c r="B17" s="160" t="s">
        <v>838</v>
      </c>
      <c r="C17" s="160" t="s">
        <v>1184</v>
      </c>
      <c r="D17" s="160"/>
      <c r="E17" s="160"/>
      <c r="F17" s="160"/>
      <c r="G17" s="160"/>
      <c r="H17" s="160"/>
      <c r="I17" s="160"/>
      <c r="J17" s="160"/>
      <c r="K17" s="160"/>
      <c r="L17" s="160"/>
      <c r="M17" s="160"/>
      <c r="N17" s="160"/>
      <c r="O17" s="160"/>
      <c r="P17" s="160"/>
      <c r="Q17" s="160"/>
      <c r="R17" s="160" t="s">
        <v>1072</v>
      </c>
      <c r="S17" s="160" t="s">
        <v>1293</v>
      </c>
      <c r="T17" s="160" t="str">
        <f t="shared" si="0"/>
        <v>NCIt concept  Hierarchy:  English Language . West Germanic Language &gt; germanic Language &gt; Indo-European Language &gt; Spoken Language &gt; Language &gt; Conceptual entity</v>
      </c>
      <c r="U17" s="153"/>
    </row>
    <row r="18" spans="1:41" ht="45.95" customHeight="1">
      <c r="A18" s="171"/>
      <c r="B18" s="160" t="s">
        <v>838</v>
      </c>
      <c r="C18" s="160" t="s">
        <v>1184</v>
      </c>
      <c r="D18" s="160"/>
      <c r="E18" s="160"/>
      <c r="F18" s="160"/>
      <c r="G18" s="160"/>
      <c r="H18" s="160"/>
      <c r="I18" s="160"/>
      <c r="J18" s="160"/>
      <c r="K18" s="160"/>
      <c r="L18" s="160"/>
      <c r="M18" s="160"/>
      <c r="N18" s="160"/>
      <c r="O18" s="160"/>
      <c r="P18" s="160"/>
      <c r="Q18" s="160"/>
      <c r="R18" s="160" t="s">
        <v>1073</v>
      </c>
      <c r="S18" s="160" t="s">
        <v>1284</v>
      </c>
      <c r="T18" s="160" t="str">
        <f t="shared" si="0"/>
        <v>NCIt SemNet Hierarchy: [Language] isa [Conceptual Entity] isa isa [Entity]</v>
      </c>
      <c r="U18" s="153"/>
    </row>
    <row r="19" spans="1:41" ht="50.45" customHeight="1">
      <c r="A19" s="170"/>
      <c r="B19" s="158" t="s">
        <v>838</v>
      </c>
      <c r="C19" s="158" t="s">
        <v>1184</v>
      </c>
      <c r="D19" s="158"/>
      <c r="E19" s="158"/>
      <c r="F19" s="158"/>
      <c r="G19" s="158"/>
      <c r="H19" s="158"/>
      <c r="I19" s="158"/>
      <c r="J19" s="158"/>
      <c r="K19" s="158" t="s">
        <v>1291</v>
      </c>
      <c r="L19" s="158"/>
      <c r="M19" s="158"/>
      <c r="N19" s="158"/>
      <c r="O19" s="158"/>
      <c r="P19" s="158"/>
      <c r="Q19" s="158" t="s">
        <v>228</v>
      </c>
      <c r="R19" s="158" t="s">
        <v>1071</v>
      </c>
      <c r="S19" s="158" t="s">
        <v>85</v>
      </c>
      <c r="T19" s="160" t="str">
        <f t="shared" si="0"/>
        <v>UMLS SemNet Hierarchy:  [Qualitative Concept] isa [Idea or Concept] isa [Conceptual Entity] isa [Entity]</v>
      </c>
      <c r="U19" s="153" t="s">
        <v>1286</v>
      </c>
    </row>
    <row r="20" spans="1:41" ht="30.95" customHeight="1">
      <c r="A20" s="170"/>
      <c r="B20" s="158" t="s">
        <v>838</v>
      </c>
      <c r="C20" s="158" t="s">
        <v>1184</v>
      </c>
      <c r="D20" s="158"/>
      <c r="E20" s="158"/>
      <c r="F20" s="158"/>
      <c r="G20" s="158"/>
      <c r="H20" s="158"/>
      <c r="I20" s="158"/>
      <c r="J20" s="158"/>
      <c r="K20" s="158"/>
      <c r="L20" s="158"/>
      <c r="M20" s="158"/>
      <c r="N20" s="158"/>
      <c r="O20" s="158"/>
      <c r="P20" s="158"/>
      <c r="Q20" s="158"/>
      <c r="R20" s="158" t="s">
        <v>1072</v>
      </c>
      <c r="S20" s="158" t="s">
        <v>228</v>
      </c>
      <c r="T20" s="160" t="str">
        <f t="shared" si="0"/>
        <v>NCIt concept  Hierarchy:  N/A</v>
      </c>
      <c r="U20" s="153"/>
    </row>
    <row r="21" spans="1:41" ht="39.6" customHeight="1">
      <c r="A21" s="170"/>
      <c r="B21" s="158" t="s">
        <v>838</v>
      </c>
      <c r="C21" s="158" t="s">
        <v>1184</v>
      </c>
      <c r="D21" s="158"/>
      <c r="E21" s="158"/>
      <c r="F21" s="158"/>
      <c r="G21" s="158"/>
      <c r="H21" s="158"/>
      <c r="I21" s="158"/>
      <c r="J21" s="158"/>
      <c r="K21" s="158"/>
      <c r="L21" s="158"/>
      <c r="M21" s="158"/>
      <c r="N21" s="158"/>
      <c r="O21" s="158"/>
      <c r="P21" s="158"/>
      <c r="Q21" s="158"/>
      <c r="R21" s="158" t="s">
        <v>1073</v>
      </c>
      <c r="S21" s="158" t="s">
        <v>228</v>
      </c>
      <c r="T21" s="160" t="str">
        <f t="shared" si="0"/>
        <v>NCIt SemNet Hierarchy: N/A</v>
      </c>
      <c r="U21" s="153"/>
    </row>
    <row r="22" spans="1:41" ht="43.5" customHeight="1">
      <c r="A22" s="171"/>
      <c r="B22" s="160" t="s">
        <v>838</v>
      </c>
      <c r="C22" s="160" t="s">
        <v>1184</v>
      </c>
      <c r="D22" s="160"/>
      <c r="E22" s="160"/>
      <c r="F22" s="160"/>
      <c r="G22" s="160"/>
      <c r="H22" s="160"/>
      <c r="I22" s="160"/>
      <c r="J22" s="160"/>
      <c r="K22" s="160" t="s">
        <v>1394</v>
      </c>
      <c r="L22" s="160"/>
      <c r="M22" s="160"/>
      <c r="N22" s="160"/>
      <c r="O22" s="160"/>
      <c r="P22" s="160"/>
      <c r="Q22" s="160" t="s">
        <v>1288</v>
      </c>
      <c r="R22" s="160" t="s">
        <v>1071</v>
      </c>
      <c r="S22" s="160" t="s">
        <v>195</v>
      </c>
      <c r="T22" s="160" t="str">
        <f t="shared" si="0"/>
        <v>UMLS SemNet Hierarchy:  [Mental Process] isa [Organism Function] isa [Physiologic Function] isa [Biologic Function] isa [Natural Phenomenon or Process] isa [Phenomenon or Process] isa [Event]</v>
      </c>
      <c r="U22" s="153"/>
    </row>
    <row r="23" spans="1:41" ht="43.5" customHeight="1">
      <c r="A23" s="171"/>
      <c r="B23" s="160" t="s">
        <v>838</v>
      </c>
      <c r="C23" s="160" t="s">
        <v>1184</v>
      </c>
      <c r="D23" s="160"/>
      <c r="E23" s="160"/>
      <c r="F23" s="160"/>
      <c r="G23" s="160"/>
      <c r="H23" s="160"/>
      <c r="I23" s="160"/>
      <c r="J23" s="160"/>
      <c r="K23" s="160"/>
      <c r="L23" s="160"/>
      <c r="M23" s="160"/>
      <c r="N23" s="160"/>
      <c r="O23" s="160"/>
      <c r="P23" s="160"/>
      <c r="Q23" s="160"/>
      <c r="R23" s="160" t="s">
        <v>1072</v>
      </c>
      <c r="S23" s="160" t="s">
        <v>1287</v>
      </c>
      <c r="T23" s="160" t="str">
        <f t="shared" si="0"/>
        <v>NCIt concept  Hierarchy:  Health Literacy &gt; Literacy &gt; Conceptual Entity</v>
      </c>
      <c r="U23" s="153"/>
    </row>
    <row r="24" spans="1:41" s="163" customFormat="1" ht="43.5" customHeight="1" thickBot="1">
      <c r="A24" s="172"/>
      <c r="B24" s="167" t="s">
        <v>838</v>
      </c>
      <c r="C24" s="167" t="s">
        <v>1184</v>
      </c>
      <c r="D24" s="167"/>
      <c r="E24" s="167"/>
      <c r="F24" s="167"/>
      <c r="G24" s="167"/>
      <c r="H24" s="167"/>
      <c r="I24" s="167"/>
      <c r="J24" s="167"/>
      <c r="K24" s="167"/>
      <c r="L24" s="167"/>
      <c r="M24" s="167"/>
      <c r="N24" s="167"/>
      <c r="O24" s="167"/>
      <c r="P24" s="167"/>
      <c r="Q24" s="167"/>
      <c r="R24" s="167" t="s">
        <v>1073</v>
      </c>
      <c r="S24" s="167" t="s">
        <v>160</v>
      </c>
      <c r="T24" s="160" t="str">
        <f t="shared" si="0"/>
        <v>NCIt SemNet Hierarchy: [Conceptual Entity] isa [Entity]</v>
      </c>
      <c r="U24" s="162"/>
      <c r="V24" s="155"/>
      <c r="W24" s="155"/>
      <c r="X24" s="155"/>
      <c r="Y24" s="155"/>
      <c r="Z24" s="155"/>
      <c r="AA24" s="155"/>
      <c r="AB24" s="155"/>
      <c r="AC24" s="155"/>
      <c r="AD24" s="155"/>
      <c r="AE24" s="155"/>
      <c r="AF24" s="155"/>
      <c r="AG24" s="155"/>
      <c r="AH24" s="155"/>
      <c r="AI24" s="155"/>
      <c r="AJ24" s="155"/>
      <c r="AK24" s="155"/>
      <c r="AL24" s="155"/>
      <c r="AM24" s="155"/>
      <c r="AN24" s="155"/>
      <c r="AO24" s="155"/>
    </row>
    <row r="25" spans="1:41" s="166" customFormat="1" ht="115.5" customHeight="1">
      <c r="A25" s="173">
        <f>A16+1</f>
        <v>4</v>
      </c>
      <c r="B25" s="164" t="s">
        <v>838</v>
      </c>
      <c r="C25" s="164" t="s">
        <v>1185</v>
      </c>
      <c r="D25" s="164" t="s">
        <v>1185</v>
      </c>
      <c r="E25" s="164" t="s">
        <v>1189</v>
      </c>
      <c r="F25" s="164" t="s">
        <v>1197</v>
      </c>
      <c r="G25" s="164"/>
      <c r="H25" s="164" t="s">
        <v>1175</v>
      </c>
      <c r="I25" s="164"/>
      <c r="J25" s="164" t="s">
        <v>1202</v>
      </c>
      <c r="K25" s="164" t="s">
        <v>1395</v>
      </c>
      <c r="L25" s="164"/>
      <c r="M25" s="164"/>
      <c r="N25" s="164"/>
      <c r="O25" s="164"/>
      <c r="P25" s="164"/>
      <c r="Q25" s="164" t="s">
        <v>1294</v>
      </c>
      <c r="R25" s="164" t="s">
        <v>1071</v>
      </c>
      <c r="S25" s="164" t="s">
        <v>195</v>
      </c>
      <c r="T25" s="160" t="str">
        <f t="shared" si="0"/>
        <v>UMLS SemNet Hierarchy:  [Mental Process] isa [Organism Function] isa [Physiologic Function] isa [Biologic Function] isa [Natural Phenomenon or Process] isa [Phenomenon or Process] isa [Event]</v>
      </c>
      <c r="U25" s="165"/>
      <c r="V25" s="155"/>
      <c r="W25" s="155"/>
      <c r="X25" s="155"/>
      <c r="Y25" s="155"/>
      <c r="Z25" s="155"/>
      <c r="AA25" s="155"/>
      <c r="AB25" s="155"/>
      <c r="AC25" s="155"/>
      <c r="AD25" s="155"/>
      <c r="AE25" s="155"/>
      <c r="AF25" s="155"/>
      <c r="AG25" s="155"/>
      <c r="AH25" s="155"/>
      <c r="AI25" s="155"/>
      <c r="AJ25" s="155"/>
      <c r="AK25" s="155"/>
      <c r="AL25" s="155"/>
      <c r="AM25" s="155"/>
      <c r="AN25" s="155"/>
      <c r="AO25" s="155"/>
    </row>
    <row r="26" spans="1:41" ht="45" customHeight="1">
      <c r="A26" s="170"/>
      <c r="B26" s="164" t="s">
        <v>838</v>
      </c>
      <c r="C26" s="164" t="s">
        <v>1185</v>
      </c>
      <c r="D26" s="164"/>
      <c r="E26" s="164"/>
      <c r="F26" s="164"/>
      <c r="G26" s="164"/>
      <c r="H26" s="164"/>
      <c r="I26" s="164"/>
      <c r="J26" s="164"/>
      <c r="K26" s="164"/>
      <c r="L26" s="164"/>
      <c r="M26" s="164"/>
      <c r="N26" s="164"/>
      <c r="O26" s="164"/>
      <c r="P26" s="164"/>
      <c r="Q26" s="164"/>
      <c r="R26" s="158" t="s">
        <v>1072</v>
      </c>
      <c r="S26" s="164" t="s">
        <v>1295</v>
      </c>
      <c r="T26" s="160" t="str">
        <f t="shared" si="0"/>
        <v>NCIt concept  Hierarchy:  Confidence &gt; Mental Process &gt; Neuroplogic Process &gt; Organismal Process &gt; Biological Process</v>
      </c>
      <c r="U26" s="153"/>
    </row>
    <row r="27" spans="1:41" ht="36" customHeight="1">
      <c r="A27" s="170"/>
      <c r="B27" s="164" t="s">
        <v>838</v>
      </c>
      <c r="C27" s="164" t="s">
        <v>1185</v>
      </c>
      <c r="D27" s="164"/>
      <c r="E27" s="164"/>
      <c r="F27" s="164"/>
      <c r="G27" s="164"/>
      <c r="H27" s="164"/>
      <c r="I27" s="164"/>
      <c r="J27" s="164"/>
      <c r="K27" s="164"/>
      <c r="L27" s="164"/>
      <c r="M27" s="164"/>
      <c r="N27" s="164"/>
      <c r="O27" s="164"/>
      <c r="P27" s="164"/>
      <c r="Q27" s="164"/>
      <c r="R27" s="158" t="s">
        <v>1073</v>
      </c>
      <c r="S27" s="164" t="s">
        <v>160</v>
      </c>
      <c r="T27" s="160" t="str">
        <f t="shared" si="0"/>
        <v>NCIt SemNet Hierarchy: [Conceptual Entity] isa [Entity]</v>
      </c>
      <c r="U27" s="153"/>
    </row>
    <row r="28" spans="1:41" ht="43.5" customHeight="1">
      <c r="A28" s="171"/>
      <c r="B28" s="160" t="s">
        <v>838</v>
      </c>
      <c r="C28" s="160" t="s">
        <v>1185</v>
      </c>
      <c r="D28" s="160"/>
      <c r="E28" s="160"/>
      <c r="F28" s="160"/>
      <c r="G28" s="160"/>
      <c r="H28" s="160"/>
      <c r="I28" s="160"/>
      <c r="J28" s="160"/>
      <c r="K28" s="160" t="s">
        <v>1396</v>
      </c>
      <c r="L28" s="160"/>
      <c r="M28" s="160"/>
      <c r="N28" s="160"/>
      <c r="O28" s="160"/>
      <c r="P28" s="160"/>
      <c r="Q28" s="160" t="s">
        <v>1288</v>
      </c>
      <c r="R28" s="160" t="s">
        <v>1071</v>
      </c>
      <c r="S28" s="160" t="s">
        <v>195</v>
      </c>
      <c r="T28" s="160" t="str">
        <f t="shared" si="0"/>
        <v>UMLS SemNet Hierarchy:  [Mental Process] isa [Organism Function] isa [Physiologic Function] isa [Biologic Function] isa [Natural Phenomenon or Process] isa [Phenomenon or Process] isa [Event]</v>
      </c>
      <c r="U28" s="153"/>
    </row>
    <row r="29" spans="1:41" ht="43.5" customHeight="1">
      <c r="A29" s="171"/>
      <c r="B29" s="160" t="s">
        <v>838</v>
      </c>
      <c r="C29" s="160" t="s">
        <v>1185</v>
      </c>
      <c r="D29" s="160"/>
      <c r="E29" s="160"/>
      <c r="F29" s="160"/>
      <c r="G29" s="160"/>
      <c r="H29" s="160"/>
      <c r="I29" s="160"/>
      <c r="J29" s="160"/>
      <c r="K29" s="160"/>
      <c r="L29" s="160"/>
      <c r="M29" s="160"/>
      <c r="N29" s="160"/>
      <c r="O29" s="160"/>
      <c r="P29" s="160"/>
      <c r="Q29" s="160"/>
      <c r="R29" s="160" t="s">
        <v>1072</v>
      </c>
      <c r="S29" s="160" t="s">
        <v>1287</v>
      </c>
      <c r="T29" s="160" t="str">
        <f t="shared" si="0"/>
        <v>NCIt concept  Hierarchy:  Health Literacy &gt; Literacy &gt; Conceptual Entity</v>
      </c>
      <c r="U29" s="153"/>
    </row>
    <row r="30" spans="1:41" s="163" customFormat="1" ht="43.5" customHeight="1" thickBot="1">
      <c r="A30" s="172"/>
      <c r="B30" s="167" t="s">
        <v>838</v>
      </c>
      <c r="C30" s="167" t="s">
        <v>1185</v>
      </c>
      <c r="D30" s="167"/>
      <c r="E30" s="167"/>
      <c r="F30" s="167"/>
      <c r="G30" s="167"/>
      <c r="H30" s="167"/>
      <c r="I30" s="167"/>
      <c r="J30" s="167"/>
      <c r="K30" s="167"/>
      <c r="L30" s="167"/>
      <c r="M30" s="167"/>
      <c r="N30" s="167"/>
      <c r="O30" s="167"/>
      <c r="P30" s="167"/>
      <c r="Q30" s="167"/>
      <c r="R30" s="167" t="s">
        <v>1073</v>
      </c>
      <c r="S30" s="167" t="s">
        <v>160</v>
      </c>
      <c r="T30" s="160" t="str">
        <f t="shared" si="0"/>
        <v>NCIt SemNet Hierarchy: [Conceptual Entity] isa [Entity]</v>
      </c>
      <c r="U30" s="162"/>
      <c r="V30" s="155"/>
      <c r="W30" s="155"/>
      <c r="X30" s="155"/>
      <c r="Y30" s="155"/>
      <c r="Z30" s="155"/>
      <c r="AA30" s="155"/>
      <c r="AB30" s="155"/>
      <c r="AC30" s="155"/>
      <c r="AD30" s="155"/>
      <c r="AE30" s="155"/>
      <c r="AF30" s="155"/>
      <c r="AG30" s="155"/>
      <c r="AH30" s="155"/>
      <c r="AI30" s="155"/>
      <c r="AJ30" s="155"/>
      <c r="AK30" s="155"/>
      <c r="AL30" s="155"/>
      <c r="AM30" s="155"/>
      <c r="AN30" s="155"/>
      <c r="AO30" s="155"/>
    </row>
    <row r="31" spans="1:41" s="166" customFormat="1" ht="102" customHeight="1">
      <c r="A31" s="173">
        <f>A25+1</f>
        <v>5</v>
      </c>
      <c r="B31" s="164" t="s">
        <v>838</v>
      </c>
      <c r="C31" s="164" t="s">
        <v>1186</v>
      </c>
      <c r="D31" s="164" t="s">
        <v>1186</v>
      </c>
      <c r="E31" s="164" t="s">
        <v>1190</v>
      </c>
      <c r="F31" s="164" t="s">
        <v>1191</v>
      </c>
      <c r="G31" s="164"/>
      <c r="H31" s="164" t="s">
        <v>1198</v>
      </c>
      <c r="I31" s="164"/>
      <c r="J31" s="164" t="s">
        <v>1203</v>
      </c>
      <c r="K31" s="164" t="s">
        <v>1397</v>
      </c>
      <c r="L31" s="164"/>
      <c r="M31" s="164"/>
      <c r="N31" s="164"/>
      <c r="O31" s="164"/>
      <c r="P31" s="164"/>
      <c r="Q31" s="164" t="s">
        <v>1296</v>
      </c>
      <c r="R31" s="164" t="s">
        <v>1071</v>
      </c>
      <c r="S31" s="164" t="s">
        <v>172</v>
      </c>
      <c r="T31" s="160" t="str">
        <f t="shared" si="0"/>
        <v>UMLS SemNet Hierarchy:  [Geographic Area] isa [Spatial Concept] isa [Idea or Concept] isa [Conceptual Entity] isa [Entity]</v>
      </c>
      <c r="U31" s="165"/>
      <c r="V31" s="155"/>
      <c r="W31" s="155"/>
      <c r="X31" s="155"/>
      <c r="Y31" s="155"/>
      <c r="Z31" s="155"/>
      <c r="AA31" s="155"/>
      <c r="AB31" s="155"/>
      <c r="AC31" s="155"/>
      <c r="AD31" s="155"/>
      <c r="AE31" s="155"/>
      <c r="AF31" s="155"/>
      <c r="AG31" s="155"/>
      <c r="AH31" s="155"/>
      <c r="AI31" s="155"/>
      <c r="AJ31" s="155"/>
      <c r="AK31" s="155"/>
      <c r="AL31" s="155"/>
      <c r="AM31" s="155"/>
      <c r="AN31" s="155"/>
      <c r="AO31" s="155"/>
    </row>
    <row r="32" spans="1:41" ht="42.6" customHeight="1">
      <c r="A32" s="170"/>
      <c r="B32" s="164" t="s">
        <v>838</v>
      </c>
      <c r="C32" s="164" t="s">
        <v>1186</v>
      </c>
      <c r="D32" s="158"/>
      <c r="E32" s="158"/>
      <c r="F32" s="158"/>
      <c r="G32" s="158"/>
      <c r="H32" s="158"/>
      <c r="I32" s="158"/>
      <c r="J32" s="158"/>
      <c r="K32" s="158"/>
      <c r="L32" s="158"/>
      <c r="M32" s="158"/>
      <c r="N32" s="158"/>
      <c r="O32" s="158"/>
      <c r="P32" s="158"/>
      <c r="Q32" s="158"/>
      <c r="R32" s="158" t="s">
        <v>1072</v>
      </c>
      <c r="S32" s="158" t="s">
        <v>1297</v>
      </c>
      <c r="T32" s="160" t="str">
        <f t="shared" si="0"/>
        <v>NCIt concept  Hierarchy:  US State &gt; State &gt; Geographic Area &gt; Conceptual Entity</v>
      </c>
      <c r="U32" s="153"/>
    </row>
    <row r="33" spans="1:41" ht="44.1" customHeight="1">
      <c r="A33" s="170"/>
      <c r="B33" s="164" t="s">
        <v>838</v>
      </c>
      <c r="C33" s="164" t="s">
        <v>1186</v>
      </c>
      <c r="D33" s="158"/>
      <c r="E33" s="158"/>
      <c r="F33" s="158"/>
      <c r="G33" s="158"/>
      <c r="H33" s="158"/>
      <c r="I33" s="158"/>
      <c r="J33" s="158"/>
      <c r="K33" s="158"/>
      <c r="L33" s="158"/>
      <c r="M33" s="158"/>
      <c r="N33" s="158"/>
      <c r="O33" s="158"/>
      <c r="P33" s="158"/>
      <c r="Q33" s="158"/>
      <c r="R33" s="158" t="s">
        <v>1073</v>
      </c>
      <c r="S33" s="158" t="s">
        <v>172</v>
      </c>
      <c r="T33" s="160" t="str">
        <f t="shared" si="0"/>
        <v>NCIt SemNet Hierarchy: [Geographic Area] isa [Spatial Concept] isa [Idea or Concept] isa [Conceptual Entity] isa [Entity]</v>
      </c>
      <c r="U33" s="153"/>
    </row>
    <row r="34" spans="1:41" ht="45.6" customHeight="1">
      <c r="A34" s="171"/>
      <c r="B34" s="160" t="s">
        <v>838</v>
      </c>
      <c r="C34" s="160" t="s">
        <v>1186</v>
      </c>
      <c r="D34" s="160"/>
      <c r="E34" s="160"/>
      <c r="F34" s="160"/>
      <c r="G34" s="160"/>
      <c r="H34" s="160"/>
      <c r="I34" s="160"/>
      <c r="J34" s="160"/>
      <c r="K34" s="160" t="s">
        <v>1398</v>
      </c>
      <c r="L34" s="160"/>
      <c r="M34" s="160"/>
      <c r="N34" s="160"/>
      <c r="O34" s="160"/>
      <c r="P34" s="160"/>
      <c r="Q34" s="160" t="s">
        <v>1298</v>
      </c>
      <c r="R34" s="160" t="s">
        <v>1071</v>
      </c>
      <c r="S34" s="160" t="s">
        <v>70</v>
      </c>
      <c r="T34" s="160" t="str">
        <f t="shared" si="0"/>
        <v>UMLS SemNet Hierarchy:  [Finding] isa [Conceptual Entity] isa [Entity]</v>
      </c>
      <c r="U34" s="153"/>
    </row>
    <row r="35" spans="1:41" ht="38.1" customHeight="1">
      <c r="A35" s="171"/>
      <c r="B35" s="160" t="s">
        <v>838</v>
      </c>
      <c r="C35" s="160" t="s">
        <v>1186</v>
      </c>
      <c r="D35" s="160"/>
      <c r="E35" s="160"/>
      <c r="F35" s="160"/>
      <c r="G35" s="160"/>
      <c r="H35" s="160"/>
      <c r="I35" s="160"/>
      <c r="J35" s="160"/>
      <c r="K35" s="160"/>
      <c r="L35" s="160"/>
      <c r="M35" s="160"/>
      <c r="N35" s="160"/>
      <c r="O35" s="160"/>
      <c r="P35" s="160"/>
      <c r="Q35" s="160"/>
      <c r="R35" s="160" t="s">
        <v>1072</v>
      </c>
      <c r="S35" s="160" t="s">
        <v>1299</v>
      </c>
      <c r="T35" s="160" t="str">
        <f t="shared" si="0"/>
        <v>NCIt concept  Hierarchy:  Birthplace &gt; Personal Attribute &gt; Person/Individual Attribute &gt; Property or Attribute</v>
      </c>
      <c r="U35" s="153"/>
    </row>
    <row r="36" spans="1:41" s="163" customFormat="1" ht="102" customHeight="1" thickBot="1">
      <c r="A36" s="172"/>
      <c r="B36" s="167" t="s">
        <v>838</v>
      </c>
      <c r="C36" s="167" t="s">
        <v>1186</v>
      </c>
      <c r="D36" s="167"/>
      <c r="E36" s="167"/>
      <c r="F36" s="167"/>
      <c r="G36" s="167"/>
      <c r="H36" s="167"/>
      <c r="I36" s="167"/>
      <c r="J36" s="167"/>
      <c r="K36" s="167"/>
      <c r="L36" s="167"/>
      <c r="M36" s="167"/>
      <c r="N36" s="167"/>
      <c r="O36" s="167"/>
      <c r="P36" s="167"/>
      <c r="Q36" s="167"/>
      <c r="R36" s="167" t="s">
        <v>1073</v>
      </c>
      <c r="S36" s="167" t="s">
        <v>36</v>
      </c>
      <c r="T36" s="160" t="str">
        <f t="shared" si="0"/>
        <v>NCIt SemNet Hierarchy: [Organism Attribute] isa [Conceptual Entity] isa [Entity]</v>
      </c>
      <c r="U36" s="162"/>
      <c r="V36" s="155"/>
      <c r="W36" s="155"/>
      <c r="X36" s="155"/>
      <c r="Y36" s="155"/>
      <c r="Z36" s="155"/>
      <c r="AA36" s="155"/>
      <c r="AB36" s="155"/>
      <c r="AC36" s="155"/>
      <c r="AD36" s="155"/>
      <c r="AE36" s="155"/>
      <c r="AF36" s="155"/>
      <c r="AG36" s="155"/>
      <c r="AH36" s="155"/>
      <c r="AI36" s="155"/>
      <c r="AJ36" s="155"/>
      <c r="AK36" s="155"/>
      <c r="AL36" s="155"/>
      <c r="AM36" s="155"/>
      <c r="AN36" s="155"/>
      <c r="AO36" s="155"/>
    </row>
    <row r="37" spans="1:41" s="166" customFormat="1" ht="67.5" customHeight="1">
      <c r="A37" s="173">
        <f t="shared" ref="A37" si="1">A31+1</f>
        <v>6</v>
      </c>
      <c r="B37" s="164" t="s">
        <v>838</v>
      </c>
      <c r="C37" s="164" t="s">
        <v>1187</v>
      </c>
      <c r="D37" s="164" t="s">
        <v>1187</v>
      </c>
      <c r="E37" s="164" t="s">
        <v>1190</v>
      </c>
      <c r="F37" s="164" t="s">
        <v>1200</v>
      </c>
      <c r="G37" s="164"/>
      <c r="H37" s="164" t="s">
        <v>1199</v>
      </c>
      <c r="I37" s="164"/>
      <c r="J37" s="164" t="s">
        <v>1204</v>
      </c>
      <c r="K37" s="164" t="s">
        <v>1399</v>
      </c>
      <c r="L37" s="164"/>
      <c r="M37" s="164"/>
      <c r="N37" s="164"/>
      <c r="O37" s="164"/>
      <c r="P37" s="164"/>
      <c r="Q37" s="164" t="s">
        <v>1296</v>
      </c>
      <c r="R37" s="164" t="s">
        <v>1071</v>
      </c>
      <c r="S37" s="164" t="s">
        <v>172</v>
      </c>
      <c r="T37" s="160" t="str">
        <f t="shared" si="0"/>
        <v>UMLS SemNet Hierarchy:  [Geographic Area] isa [Spatial Concept] isa [Idea or Concept] isa [Conceptual Entity] isa [Entity]</v>
      </c>
      <c r="U37" s="165" t="s">
        <v>1300</v>
      </c>
      <c r="V37" s="155"/>
      <c r="W37" s="155"/>
      <c r="X37" s="155"/>
      <c r="Y37" s="155"/>
      <c r="Z37" s="155"/>
      <c r="AA37" s="155"/>
      <c r="AB37" s="155"/>
      <c r="AC37" s="155"/>
      <c r="AD37" s="155"/>
      <c r="AE37" s="155"/>
      <c r="AF37" s="155"/>
      <c r="AG37" s="155"/>
      <c r="AH37" s="155"/>
      <c r="AI37" s="155"/>
      <c r="AJ37" s="155"/>
      <c r="AK37" s="155"/>
      <c r="AL37" s="155"/>
      <c r="AM37" s="155"/>
      <c r="AN37" s="155"/>
      <c r="AO37" s="155"/>
    </row>
    <row r="38" spans="1:41" ht="25.5">
      <c r="A38" s="170"/>
      <c r="B38" s="164" t="s">
        <v>838</v>
      </c>
      <c r="C38" s="164" t="s">
        <v>1187</v>
      </c>
      <c r="D38" s="158"/>
      <c r="E38" s="158"/>
      <c r="F38" s="158"/>
      <c r="G38" s="158"/>
      <c r="H38" s="158"/>
      <c r="I38" s="158"/>
      <c r="J38" s="158"/>
      <c r="K38" s="158"/>
      <c r="L38" s="158"/>
      <c r="M38" s="158"/>
      <c r="N38" s="158"/>
      <c r="O38" s="158"/>
      <c r="P38" s="158"/>
      <c r="Q38" s="158"/>
      <c r="R38" s="158" t="s">
        <v>1072</v>
      </c>
      <c r="S38" s="158" t="s">
        <v>1297</v>
      </c>
      <c r="T38" s="160" t="str">
        <f t="shared" si="0"/>
        <v>NCIt concept  Hierarchy:  US State &gt; State &gt; Geographic Area &gt; Conceptual Entity</v>
      </c>
      <c r="U38" s="165"/>
    </row>
    <row r="39" spans="1:41" ht="25.5">
      <c r="A39" s="170"/>
      <c r="B39" s="164" t="s">
        <v>838</v>
      </c>
      <c r="C39" s="164" t="s">
        <v>1187</v>
      </c>
      <c r="D39" s="158"/>
      <c r="E39" s="158"/>
      <c r="F39" s="158"/>
      <c r="G39" s="158"/>
      <c r="H39" s="158"/>
      <c r="I39" s="158"/>
      <c r="J39" s="158"/>
      <c r="K39" s="158"/>
      <c r="L39" s="158"/>
      <c r="M39" s="158"/>
      <c r="N39" s="158"/>
      <c r="O39" s="158"/>
      <c r="P39" s="158"/>
      <c r="Q39" s="158"/>
      <c r="R39" s="158" t="s">
        <v>1073</v>
      </c>
      <c r="S39" s="158" t="s">
        <v>172</v>
      </c>
      <c r="T39" s="160" t="str">
        <f t="shared" si="0"/>
        <v>NCIt SemNet Hierarchy: [Geographic Area] isa [Spatial Concept] isa [Idea or Concept] isa [Conceptual Entity] isa [Entity]</v>
      </c>
      <c r="U39" s="165"/>
    </row>
    <row r="40" spans="1:41" ht="47.45" customHeight="1">
      <c r="A40" s="171"/>
      <c r="B40" s="160" t="s">
        <v>838</v>
      </c>
      <c r="C40" s="160" t="s">
        <v>1187</v>
      </c>
      <c r="D40" s="160"/>
      <c r="E40" s="160"/>
      <c r="F40" s="160"/>
      <c r="G40" s="160"/>
      <c r="H40" s="160"/>
      <c r="I40" s="160"/>
      <c r="J40" s="160"/>
      <c r="K40" s="160" t="s">
        <v>1400</v>
      </c>
      <c r="L40" s="160"/>
      <c r="M40" s="160"/>
      <c r="N40" s="160"/>
      <c r="O40" s="160"/>
      <c r="P40" s="160"/>
      <c r="Q40" s="160" t="s">
        <v>1301</v>
      </c>
      <c r="R40" s="160" t="s">
        <v>1071</v>
      </c>
      <c r="S40" s="160" t="s">
        <v>224</v>
      </c>
      <c r="T40" s="160" t="str">
        <f t="shared" si="0"/>
        <v>UMLS SemNet Hierarchy:  [Spatial Concept] isa [Idea or Concept] isa [Conceptual Entity] isa [Entity]</v>
      </c>
      <c r="U40" s="165" t="s">
        <v>1300</v>
      </c>
    </row>
    <row r="41" spans="1:41" ht="25.5">
      <c r="A41" s="171"/>
      <c r="B41" s="160" t="s">
        <v>838</v>
      </c>
      <c r="C41" s="160" t="s">
        <v>1187</v>
      </c>
      <c r="D41" s="160"/>
      <c r="E41" s="160"/>
      <c r="F41" s="160"/>
      <c r="G41" s="160"/>
      <c r="H41" s="160"/>
      <c r="I41" s="160"/>
      <c r="J41" s="160"/>
      <c r="K41" s="160"/>
      <c r="L41" s="160"/>
      <c r="M41" s="160"/>
      <c r="N41" s="160"/>
      <c r="O41" s="160"/>
      <c r="P41" s="160"/>
      <c r="Q41" s="160"/>
      <c r="R41" s="160" t="s">
        <v>1072</v>
      </c>
      <c r="S41" s="160" t="s">
        <v>1302</v>
      </c>
      <c r="T41" s="160" t="str">
        <f t="shared" si="0"/>
        <v>NCIt concept  Hierarchy:  External &gt; Spatial Qualifier &gt; Qualifier &gt; Property or Attribute</v>
      </c>
      <c r="U41" s="165"/>
    </row>
    <row r="42" spans="1:41" ht="25.5">
      <c r="A42" s="171"/>
      <c r="B42" s="160" t="s">
        <v>838</v>
      </c>
      <c r="C42" s="160" t="s">
        <v>1187</v>
      </c>
      <c r="D42" s="160"/>
      <c r="E42" s="160"/>
      <c r="F42" s="160"/>
      <c r="G42" s="160"/>
      <c r="H42" s="160"/>
      <c r="I42" s="160"/>
      <c r="J42" s="160"/>
      <c r="K42" s="160"/>
      <c r="L42" s="160"/>
      <c r="M42" s="160"/>
      <c r="N42" s="160"/>
      <c r="O42" s="160"/>
      <c r="P42" s="160"/>
      <c r="Q42" s="160"/>
      <c r="R42" s="160" t="s">
        <v>1073</v>
      </c>
      <c r="S42" s="160" t="s">
        <v>224</v>
      </c>
      <c r="T42" s="160" t="str">
        <f t="shared" si="0"/>
        <v>NCIt SemNet Hierarchy: [Spatial Concept] isa [Idea or Concept] isa [Conceptual Entity] isa [Entity]</v>
      </c>
      <c r="U42" s="165"/>
    </row>
    <row r="43" spans="1:41" ht="25.5">
      <c r="A43" s="170"/>
      <c r="B43" s="158" t="s">
        <v>838</v>
      </c>
      <c r="C43" s="158" t="s">
        <v>1187</v>
      </c>
      <c r="D43" s="158"/>
      <c r="E43" s="158"/>
      <c r="F43" s="158"/>
      <c r="G43" s="158"/>
      <c r="H43" s="158"/>
      <c r="I43" s="158"/>
      <c r="J43" s="158"/>
      <c r="K43" s="158" t="s">
        <v>1401</v>
      </c>
      <c r="L43" s="158"/>
      <c r="M43" s="158"/>
      <c r="N43" s="158"/>
      <c r="O43" s="158"/>
      <c r="P43" s="158"/>
      <c r="Q43" s="158" t="s">
        <v>1298</v>
      </c>
      <c r="R43" s="158" t="s">
        <v>1071</v>
      </c>
      <c r="S43" s="158" t="s">
        <v>70</v>
      </c>
      <c r="T43" s="160" t="str">
        <f t="shared" si="0"/>
        <v>UMLS SemNet Hierarchy:  [Finding] isa [Conceptual Entity] isa [Entity]</v>
      </c>
      <c r="U43" s="165"/>
    </row>
    <row r="44" spans="1:41" ht="25.5">
      <c r="A44" s="170"/>
      <c r="B44" s="158" t="s">
        <v>838</v>
      </c>
      <c r="C44" s="158" t="s">
        <v>1187</v>
      </c>
      <c r="D44" s="158"/>
      <c r="E44" s="158"/>
      <c r="F44" s="158"/>
      <c r="G44" s="158"/>
      <c r="H44" s="158"/>
      <c r="I44" s="158"/>
      <c r="J44" s="158"/>
      <c r="K44" s="158"/>
      <c r="L44" s="158"/>
      <c r="M44" s="158"/>
      <c r="N44" s="158"/>
      <c r="O44" s="158"/>
      <c r="P44" s="158"/>
      <c r="Q44" s="158"/>
      <c r="R44" s="158" t="s">
        <v>1072</v>
      </c>
      <c r="S44" s="158" t="s">
        <v>1299</v>
      </c>
      <c r="T44" s="160" t="str">
        <f t="shared" si="0"/>
        <v>NCIt concept  Hierarchy:  Birthplace &gt; Personal Attribute &gt; Person/Individual Attribute &gt; Property or Attribute</v>
      </c>
      <c r="U44" s="165"/>
    </row>
    <row r="45" spans="1:41" s="163" customFormat="1" ht="26.25" thickBot="1">
      <c r="A45" s="170"/>
      <c r="B45" s="158" t="s">
        <v>838</v>
      </c>
      <c r="C45" s="158" t="s">
        <v>1187</v>
      </c>
      <c r="D45" s="158"/>
      <c r="E45" s="158"/>
      <c r="F45" s="158"/>
      <c r="G45" s="158"/>
      <c r="H45" s="158"/>
      <c r="I45" s="158"/>
      <c r="J45" s="158"/>
      <c r="K45" s="158"/>
      <c r="L45" s="158"/>
      <c r="M45" s="158"/>
      <c r="N45" s="158"/>
      <c r="O45" s="158"/>
      <c r="P45" s="158"/>
      <c r="Q45" s="158"/>
      <c r="R45" s="158" t="s">
        <v>1073</v>
      </c>
      <c r="S45" s="158" t="s">
        <v>36</v>
      </c>
      <c r="T45" s="160" t="str">
        <f t="shared" si="0"/>
        <v>NCIt SemNet Hierarchy: [Organism Attribute] isa [Conceptual Entity] isa [Entity]</v>
      </c>
      <c r="U45" s="162"/>
      <c r="V45" s="155"/>
      <c r="W45" s="155"/>
      <c r="X45" s="155"/>
      <c r="Y45" s="155"/>
      <c r="Z45" s="155"/>
      <c r="AA45" s="155"/>
      <c r="AB45" s="155"/>
      <c r="AC45" s="155"/>
      <c r="AD45" s="155"/>
      <c r="AE45" s="155"/>
      <c r="AF45" s="155"/>
      <c r="AG45" s="155"/>
      <c r="AH45" s="155"/>
      <c r="AI45" s="155"/>
      <c r="AJ45" s="155"/>
      <c r="AK45" s="155"/>
      <c r="AL45" s="155"/>
      <c r="AM45" s="155"/>
      <c r="AN45" s="155"/>
      <c r="AO45" s="155"/>
    </row>
    <row r="46" spans="1:41" s="166" customFormat="1">
      <c r="A46" s="174"/>
      <c r="V46" s="155"/>
      <c r="W46" s="155"/>
      <c r="X46" s="155"/>
      <c r="Y46" s="155"/>
      <c r="Z46" s="155"/>
      <c r="AA46" s="155"/>
      <c r="AB46" s="155"/>
      <c r="AC46" s="155"/>
      <c r="AD46" s="155"/>
      <c r="AE46" s="155"/>
      <c r="AF46" s="155"/>
      <c r="AG46" s="155"/>
      <c r="AH46" s="155"/>
      <c r="AI46" s="155"/>
      <c r="AJ46" s="155"/>
      <c r="AK46" s="155"/>
      <c r="AL46" s="155"/>
      <c r="AM46" s="155"/>
      <c r="AN46" s="155"/>
      <c r="AO46" s="155"/>
    </row>
  </sheetData>
  <mergeCells count="5">
    <mergeCell ref="B1:H1"/>
    <mergeCell ref="R1:S1"/>
    <mergeCell ref="R2:S2"/>
    <mergeCell ref="I1:K1"/>
    <mergeCell ref="C3:H3"/>
  </mergeCells>
  <conditionalFormatting sqref="C4:C9 C10:D12 C25:C27 C31:C33 D13:D15 C37:C39">
    <cfRule type="cellIs" dxfId="318" priority="3" operator="equal">
      <formula>"_"</formula>
    </cfRule>
  </conditionalFormatting>
  <conditionalFormatting sqref="D4 D25:D27 D31:D37">
    <cfRule type="cellIs" dxfId="317" priority="2" operator="equal">
      <formula>"_"</formula>
    </cfRule>
  </conditionalFormatting>
  <conditionalFormatting sqref="A34:A36">
    <cfRule type="cellIs" dxfId="316" priority="1" operator="equal">
      <formula>"_"</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7064-DD3D-4E3A-BDDA-0EBB657F0735}">
  <sheetPr filterMode="1"/>
  <dimension ref="A1:AP269"/>
  <sheetViews>
    <sheetView zoomScaleNormal="100" workbookViewId="0">
      <pane xSplit="5" ySplit="4" topLeftCell="F36" activePane="bottomRight" state="frozen"/>
      <selection pane="topRight" activeCell="E1" sqref="E1"/>
      <selection pane="bottomLeft" activeCell="A5" sqref="A5"/>
      <selection pane="bottomRight" activeCell="E80" sqref="E80"/>
    </sheetView>
  </sheetViews>
  <sheetFormatPr defaultColWidth="11.42578125" defaultRowHeight="15"/>
  <cols>
    <col min="1" max="1" width="18.28515625" customWidth="1"/>
    <col min="2" max="2" width="11.5703125" customWidth="1"/>
    <col min="3" max="3" width="11.28515625" customWidth="1"/>
    <col min="4" max="4" width="4.85546875" style="914" customWidth="1"/>
    <col min="5" max="5" width="23" customWidth="1"/>
    <col min="6" max="6" width="10.85546875" hidden="1" customWidth="1"/>
    <col min="7" max="7" width="27.42578125" hidden="1" customWidth="1"/>
    <col min="8" max="8" width="14.85546875" customWidth="1"/>
    <col min="9" max="9" width="50.140625" customWidth="1"/>
    <col min="10" max="10" width="39.140625" style="88" customWidth="1"/>
    <col min="11" max="11" width="29" style="88" customWidth="1"/>
    <col min="12" max="12" width="25" style="88" hidden="1" customWidth="1"/>
    <col min="13" max="13" width="15.42578125" hidden="1" customWidth="1"/>
    <col min="14" max="14" width="21.42578125" style="88" hidden="1" customWidth="1"/>
    <col min="15" max="15" width="74.5703125" hidden="1" customWidth="1"/>
    <col min="16" max="16" width="120.85546875" hidden="1" customWidth="1"/>
    <col min="17" max="17" width="22.42578125" hidden="1" customWidth="1"/>
    <col min="18" max="18" width="38.85546875" hidden="1" customWidth="1"/>
    <col min="19" max="20" width="22.42578125" customWidth="1"/>
    <col min="21" max="21" width="0" style="918" hidden="1" customWidth="1"/>
    <col min="22" max="22" width="51.140625" hidden="1" customWidth="1"/>
    <col min="23" max="23" width="35" hidden="1" customWidth="1"/>
    <col min="24" max="24" width="30.85546875" hidden="1" customWidth="1"/>
    <col min="25" max="25" width="21" customWidth="1"/>
    <col min="26" max="26" width="17.85546875" customWidth="1"/>
  </cols>
  <sheetData>
    <row r="1" spans="1:42" s="935" customFormat="1" ht="28.5">
      <c r="A1" s="935" t="s">
        <v>6521</v>
      </c>
    </row>
    <row r="2" spans="1:42" s="864" customFormat="1" ht="75">
      <c r="A2" s="855" t="s">
        <v>4</v>
      </c>
      <c r="B2" s="856" t="s">
        <v>6522</v>
      </c>
      <c r="C2" s="857" t="s">
        <v>6523</v>
      </c>
      <c r="D2" s="858" t="s">
        <v>6524</v>
      </c>
      <c r="E2" s="858" t="s">
        <v>5</v>
      </c>
      <c r="F2" s="858" t="s">
        <v>6525</v>
      </c>
      <c r="G2" s="858" t="s">
        <v>6526</v>
      </c>
      <c r="H2" s="858" t="s">
        <v>6527</v>
      </c>
      <c r="I2" s="858" t="s">
        <v>7</v>
      </c>
      <c r="J2" s="858" t="s">
        <v>6</v>
      </c>
      <c r="K2" s="858" t="s">
        <v>6528</v>
      </c>
      <c r="L2" s="858" t="s">
        <v>6529</v>
      </c>
      <c r="M2" s="858" t="s">
        <v>6530</v>
      </c>
      <c r="N2" s="858" t="s">
        <v>6531</v>
      </c>
      <c r="O2" s="858" t="s">
        <v>6532</v>
      </c>
      <c r="P2" s="858" t="s">
        <v>6533</v>
      </c>
      <c r="Q2" s="858" t="s">
        <v>6534</v>
      </c>
      <c r="R2" s="859" t="s">
        <v>6535</v>
      </c>
      <c r="S2" s="860" t="s">
        <v>6536</v>
      </c>
      <c r="T2" s="858" t="s">
        <v>6537</v>
      </c>
      <c r="U2" s="858" t="s">
        <v>6538</v>
      </c>
      <c r="V2" s="858" t="s">
        <v>6539</v>
      </c>
      <c r="W2" s="858" t="s">
        <v>6540</v>
      </c>
      <c r="X2" s="861" t="s">
        <v>6541</v>
      </c>
      <c r="Y2" s="862" t="s">
        <v>9</v>
      </c>
      <c r="Z2" s="861" t="s">
        <v>6542</v>
      </c>
      <c r="AA2" s="863"/>
      <c r="AB2" s="863"/>
      <c r="AC2" s="863"/>
      <c r="AD2" s="863"/>
      <c r="AE2" s="863"/>
      <c r="AF2" s="863"/>
      <c r="AG2" s="863"/>
      <c r="AH2" s="863"/>
      <c r="AI2" s="863"/>
      <c r="AJ2" s="863"/>
      <c r="AK2" s="863"/>
      <c r="AL2" s="863"/>
      <c r="AM2" s="863"/>
      <c r="AN2" s="863"/>
      <c r="AO2" s="863"/>
      <c r="AP2" s="863"/>
    </row>
    <row r="3" spans="1:42" s="2" customFormat="1" ht="30.6" customHeight="1">
      <c r="A3" s="865" t="s">
        <v>6543</v>
      </c>
      <c r="B3" s="865" t="s">
        <v>6543</v>
      </c>
      <c r="C3" s="865" t="s">
        <v>6543</v>
      </c>
      <c r="D3" s="866"/>
      <c r="E3" s="865" t="s">
        <v>6543</v>
      </c>
      <c r="F3" s="865" t="s">
        <v>6543</v>
      </c>
      <c r="G3" s="865" t="s">
        <v>6543</v>
      </c>
      <c r="H3" s="867" t="s">
        <v>6544</v>
      </c>
      <c r="I3" s="865" t="s">
        <v>6543</v>
      </c>
      <c r="J3" s="865" t="s">
        <v>6545</v>
      </c>
      <c r="K3" s="868" t="s">
        <v>6546</v>
      </c>
      <c r="L3" s="867" t="s">
        <v>6547</v>
      </c>
      <c r="M3" s="867" t="s">
        <v>6544</v>
      </c>
      <c r="N3" s="867" t="s">
        <v>6544</v>
      </c>
      <c r="O3" s="865" t="s">
        <v>6543</v>
      </c>
      <c r="P3" s="109" t="s">
        <v>6548</v>
      </c>
      <c r="Q3" s="865" t="s">
        <v>6543</v>
      </c>
      <c r="R3" s="867" t="s">
        <v>6544</v>
      </c>
      <c r="S3" s="869" t="s">
        <v>6549</v>
      </c>
      <c r="T3" s="870" t="s">
        <v>6550</v>
      </c>
      <c r="U3" s="867" t="s">
        <v>6544</v>
      </c>
      <c r="V3" s="867" t="s">
        <v>6544</v>
      </c>
      <c r="W3" s="867" t="s">
        <v>6544</v>
      </c>
      <c r="X3" s="867" t="s">
        <v>6544</v>
      </c>
      <c r="Y3" s="871" t="s">
        <v>6549</v>
      </c>
      <c r="Z3" s="872" t="s">
        <v>6549</v>
      </c>
      <c r="AA3" s="873"/>
      <c r="AB3" s="873"/>
      <c r="AC3" s="873"/>
      <c r="AD3" s="873"/>
      <c r="AE3" s="873"/>
      <c r="AF3" s="873"/>
      <c r="AG3" s="873"/>
      <c r="AH3" s="873"/>
      <c r="AI3" s="873"/>
      <c r="AJ3" s="873"/>
      <c r="AK3" s="873"/>
      <c r="AL3" s="873"/>
      <c r="AM3" s="873"/>
      <c r="AN3" s="873"/>
      <c r="AO3" s="873"/>
      <c r="AP3" s="873"/>
    </row>
    <row r="4" spans="1:42" s="882" customFormat="1" ht="38.25" customHeight="1">
      <c r="A4" s="874" t="s">
        <v>6551</v>
      </c>
      <c r="B4" s="874" t="s">
        <v>6552</v>
      </c>
      <c r="C4" s="874" t="s">
        <v>6553</v>
      </c>
      <c r="D4" s="875"/>
      <c r="E4" s="876" t="s">
        <v>6554</v>
      </c>
      <c r="F4" s="877" t="s">
        <v>6555</v>
      </c>
      <c r="G4" s="877" t="s">
        <v>6556</v>
      </c>
      <c r="H4" s="877" t="s">
        <v>6557</v>
      </c>
      <c r="I4" s="877" t="s">
        <v>6558</v>
      </c>
      <c r="J4" s="877" t="s">
        <v>6559</v>
      </c>
      <c r="K4" s="877" t="s">
        <v>6560</v>
      </c>
      <c r="L4" s="877" t="s">
        <v>6561</v>
      </c>
      <c r="M4" s="878" t="s">
        <v>6562</v>
      </c>
      <c r="N4" s="879" t="s">
        <v>6563</v>
      </c>
      <c r="O4" s="878" t="s">
        <v>6564</v>
      </c>
      <c r="P4" s="879" t="s">
        <v>6565</v>
      </c>
      <c r="Q4" s="879" t="s">
        <v>6566</v>
      </c>
      <c r="R4" s="880" t="s">
        <v>6567</v>
      </c>
      <c r="S4" s="879" t="s">
        <v>6568</v>
      </c>
      <c r="T4" s="878" t="s">
        <v>6569</v>
      </c>
      <c r="U4" s="877" t="s">
        <v>6570</v>
      </c>
      <c r="V4" s="877" t="s">
        <v>6571</v>
      </c>
      <c r="W4" s="877" t="s">
        <v>6572</v>
      </c>
      <c r="X4" s="881" t="s">
        <v>6573</v>
      </c>
      <c r="Y4" s="876" t="s">
        <v>6574</v>
      </c>
      <c r="Z4" s="881" t="s">
        <v>6575</v>
      </c>
      <c r="AA4" s="863"/>
      <c r="AB4" s="863"/>
      <c r="AC4" s="863"/>
      <c r="AD4" s="863"/>
      <c r="AE4" s="863"/>
      <c r="AF4" s="863"/>
      <c r="AG4" s="863"/>
      <c r="AH4" s="863"/>
      <c r="AI4" s="863"/>
      <c r="AJ4" s="863"/>
      <c r="AK4" s="863"/>
      <c r="AL4" s="863"/>
      <c r="AM4" s="863"/>
      <c r="AN4" s="863"/>
      <c r="AO4" s="863"/>
      <c r="AP4" s="863"/>
    </row>
    <row r="5" spans="1:42" s="882" customFormat="1" ht="38.25" hidden="1" customHeight="1">
      <c r="A5" s="99" t="s">
        <v>22</v>
      </c>
      <c r="B5" s="874"/>
      <c r="C5" s="883">
        <v>1</v>
      </c>
      <c r="D5" s="307">
        <f t="shared" ref="D5:D23" si="0">ROW()-4</f>
        <v>1</v>
      </c>
      <c r="E5" s="884" t="s">
        <v>3919</v>
      </c>
      <c r="F5" s="307" t="s">
        <v>446</v>
      </c>
      <c r="G5" s="885" t="s">
        <v>6576</v>
      </c>
      <c r="H5" s="886"/>
      <c r="I5" s="886" t="s">
        <v>6577</v>
      </c>
      <c r="J5" s="307" t="s">
        <v>3919</v>
      </c>
      <c r="K5" s="307" t="s">
        <v>3920</v>
      </c>
      <c r="L5" s="884" t="s">
        <v>6578</v>
      </c>
      <c r="M5" s="884"/>
      <c r="N5" s="884"/>
      <c r="O5" s="307"/>
      <c r="P5" s="307"/>
      <c r="Q5" s="307"/>
      <c r="R5" s="887"/>
      <c r="S5" s="307"/>
      <c r="T5" s="307"/>
      <c r="U5" s="307"/>
      <c r="V5" s="884"/>
      <c r="W5" s="884"/>
      <c r="X5" s="884"/>
      <c r="Y5" s="307" t="s">
        <v>27</v>
      </c>
      <c r="Z5" s="307"/>
      <c r="AA5" s="863"/>
      <c r="AB5" s="863"/>
      <c r="AC5" s="863"/>
      <c r="AD5" s="863"/>
      <c r="AE5" s="863"/>
      <c r="AF5" s="863"/>
      <c r="AG5" s="863"/>
      <c r="AH5" s="863"/>
      <c r="AI5" s="863"/>
      <c r="AJ5" s="863"/>
      <c r="AK5" s="863"/>
      <c r="AL5" s="863"/>
      <c r="AM5" s="863"/>
      <c r="AN5" s="863"/>
      <c r="AO5" s="863"/>
      <c r="AP5" s="863"/>
    </row>
    <row r="6" spans="1:42" s="882" customFormat="1" ht="38.25" hidden="1" customHeight="1">
      <c r="A6" s="99" t="s">
        <v>22</v>
      </c>
      <c r="B6" s="874"/>
      <c r="C6" s="883">
        <v>1</v>
      </c>
      <c r="D6" s="307">
        <f t="shared" si="0"/>
        <v>2</v>
      </c>
      <c r="E6" s="884" t="s">
        <v>24</v>
      </c>
      <c r="F6" s="307" t="s">
        <v>446</v>
      </c>
      <c r="G6" s="885" t="s">
        <v>6579</v>
      </c>
      <c r="H6" s="886"/>
      <c r="I6" s="307" t="s">
        <v>6580</v>
      </c>
      <c r="J6" s="307" t="s">
        <v>24</v>
      </c>
      <c r="K6" s="307" t="s">
        <v>6581</v>
      </c>
      <c r="L6" s="307" t="s">
        <v>6578</v>
      </c>
      <c r="M6" s="884" t="s">
        <v>6582</v>
      </c>
      <c r="N6" s="307" t="s">
        <v>24</v>
      </c>
      <c r="O6" s="307"/>
      <c r="P6" s="307"/>
      <c r="Q6" s="307"/>
      <c r="R6" s="887"/>
      <c r="S6" s="307"/>
      <c r="T6" s="307"/>
      <c r="U6" s="307"/>
      <c r="V6" s="884"/>
      <c r="W6" s="884"/>
      <c r="X6" s="884"/>
      <c r="Y6" s="307" t="s">
        <v>27</v>
      </c>
      <c r="Z6" s="307"/>
      <c r="AA6" s="863"/>
      <c r="AB6" s="863"/>
      <c r="AC6" s="863"/>
      <c r="AD6" s="863"/>
      <c r="AE6" s="863"/>
      <c r="AF6" s="863"/>
      <c r="AG6" s="863"/>
      <c r="AH6" s="863"/>
      <c r="AI6" s="863"/>
      <c r="AJ6" s="863"/>
      <c r="AK6" s="863"/>
      <c r="AL6" s="863"/>
      <c r="AM6" s="863"/>
      <c r="AN6" s="863"/>
      <c r="AO6" s="863"/>
      <c r="AP6" s="863"/>
    </row>
    <row r="7" spans="1:42" s="882" customFormat="1" ht="38.25" hidden="1" customHeight="1">
      <c r="A7" s="99" t="s">
        <v>22</v>
      </c>
      <c r="B7" s="874"/>
      <c r="C7" s="883">
        <v>1</v>
      </c>
      <c r="D7" s="307">
        <f t="shared" si="0"/>
        <v>3</v>
      </c>
      <c r="E7" s="884" t="s">
        <v>4586</v>
      </c>
      <c r="F7" s="307" t="s">
        <v>446</v>
      </c>
      <c r="G7" s="888" t="s">
        <v>6579</v>
      </c>
      <c r="H7" s="307"/>
      <c r="I7" s="307" t="s">
        <v>6583</v>
      </c>
      <c r="J7" s="307" t="s">
        <v>4586</v>
      </c>
      <c r="K7" s="307" t="s">
        <v>4588</v>
      </c>
      <c r="L7" s="307" t="s">
        <v>6578</v>
      </c>
      <c r="M7" s="884"/>
      <c r="N7" s="307" t="s">
        <v>6584</v>
      </c>
      <c r="O7" s="307"/>
      <c r="P7" s="307"/>
      <c r="Q7" s="307"/>
      <c r="R7" s="887"/>
      <c r="S7" s="307"/>
      <c r="T7" s="307"/>
      <c r="U7" s="307"/>
      <c r="V7" s="307"/>
      <c r="W7" s="307"/>
      <c r="X7" s="307"/>
      <c r="Y7" s="307" t="s">
        <v>27</v>
      </c>
      <c r="Z7" s="307"/>
      <c r="AA7" s="863"/>
      <c r="AB7" s="863"/>
      <c r="AC7" s="863"/>
      <c r="AD7" s="863"/>
      <c r="AE7" s="863"/>
      <c r="AF7" s="863"/>
      <c r="AG7" s="863"/>
      <c r="AH7" s="863"/>
      <c r="AI7" s="863"/>
      <c r="AJ7" s="863"/>
      <c r="AK7" s="863"/>
      <c r="AL7" s="863"/>
      <c r="AM7" s="863"/>
      <c r="AN7" s="863"/>
      <c r="AO7" s="863"/>
      <c r="AP7" s="863"/>
    </row>
    <row r="8" spans="1:42" s="882" customFormat="1" ht="38.25" hidden="1" customHeight="1">
      <c r="A8" s="99" t="s">
        <v>22</v>
      </c>
      <c r="B8" s="874"/>
      <c r="C8" s="883">
        <v>1</v>
      </c>
      <c r="D8" s="307">
        <f t="shared" si="0"/>
        <v>4</v>
      </c>
      <c r="E8" s="884" t="s">
        <v>4587</v>
      </c>
      <c r="F8" s="307" t="s">
        <v>446</v>
      </c>
      <c r="G8" s="888" t="s">
        <v>6579</v>
      </c>
      <c r="H8" s="307"/>
      <c r="I8" s="307" t="s">
        <v>6585</v>
      </c>
      <c r="J8" s="307" t="s">
        <v>4587</v>
      </c>
      <c r="K8" s="307" t="s">
        <v>4589</v>
      </c>
      <c r="L8" s="307" t="s">
        <v>6578</v>
      </c>
      <c r="M8" s="884"/>
      <c r="N8" s="307" t="s">
        <v>6584</v>
      </c>
      <c r="O8" s="307"/>
      <c r="P8" s="307"/>
      <c r="Q8" s="307"/>
      <c r="R8" s="887"/>
      <c r="S8" s="307"/>
      <c r="T8" s="307"/>
      <c r="U8" s="307"/>
      <c r="V8" s="307"/>
      <c r="W8" s="307"/>
      <c r="X8" s="307"/>
      <c r="Y8" s="307" t="s">
        <v>27</v>
      </c>
      <c r="Z8" s="307"/>
      <c r="AA8" s="863"/>
      <c r="AB8" s="863"/>
      <c r="AC8" s="863"/>
      <c r="AD8" s="863"/>
      <c r="AE8" s="863"/>
      <c r="AF8" s="863"/>
      <c r="AG8" s="863"/>
      <c r="AH8" s="863"/>
      <c r="AI8" s="863"/>
      <c r="AJ8" s="863"/>
      <c r="AK8" s="863"/>
      <c r="AL8" s="863"/>
      <c r="AM8" s="863"/>
      <c r="AN8" s="863"/>
      <c r="AO8" s="863"/>
      <c r="AP8" s="863"/>
    </row>
    <row r="9" spans="1:42" s="882" customFormat="1" ht="38.25" hidden="1" customHeight="1">
      <c r="A9" s="99" t="s">
        <v>22</v>
      </c>
      <c r="B9" s="874"/>
      <c r="C9" s="883">
        <v>1</v>
      </c>
      <c r="D9" s="307">
        <f t="shared" si="0"/>
        <v>5</v>
      </c>
      <c r="E9" s="884" t="s">
        <v>3921</v>
      </c>
      <c r="F9" s="307" t="s">
        <v>446</v>
      </c>
      <c r="G9" s="888" t="s">
        <v>6579</v>
      </c>
      <c r="H9" s="307"/>
      <c r="I9" s="307" t="s">
        <v>6586</v>
      </c>
      <c r="J9" s="307" t="s">
        <v>3921</v>
      </c>
      <c r="K9" s="307" t="s">
        <v>3922</v>
      </c>
      <c r="L9" s="307" t="s">
        <v>6578</v>
      </c>
      <c r="M9" s="884"/>
      <c r="N9" s="307" t="s">
        <v>6584</v>
      </c>
      <c r="O9" s="307"/>
      <c r="P9" s="307"/>
      <c r="Q9" s="307"/>
      <c r="R9" s="887"/>
      <c r="S9" s="307"/>
      <c r="T9" s="307"/>
      <c r="U9" s="307"/>
      <c r="V9" s="307"/>
      <c r="W9" s="307"/>
      <c r="X9" s="307"/>
      <c r="Y9" s="307" t="s">
        <v>27</v>
      </c>
      <c r="Z9" s="307"/>
      <c r="AA9" s="863"/>
      <c r="AB9" s="863"/>
      <c r="AC9" s="863"/>
      <c r="AD9" s="863"/>
      <c r="AE9" s="863"/>
      <c r="AF9" s="863"/>
      <c r="AG9" s="863"/>
      <c r="AH9" s="863"/>
      <c r="AI9" s="863"/>
      <c r="AJ9" s="863"/>
      <c r="AK9" s="863"/>
      <c r="AL9" s="863"/>
      <c r="AM9" s="863"/>
      <c r="AN9" s="863"/>
      <c r="AO9" s="863"/>
      <c r="AP9" s="863"/>
    </row>
    <row r="10" spans="1:42" s="882" customFormat="1" ht="38.25" hidden="1" customHeight="1">
      <c r="A10" s="99" t="s">
        <v>22</v>
      </c>
      <c r="B10" s="874"/>
      <c r="C10" s="883">
        <v>1</v>
      </c>
      <c r="D10" s="307">
        <f t="shared" si="0"/>
        <v>6</v>
      </c>
      <c r="E10" s="884" t="s">
        <v>37</v>
      </c>
      <c r="F10" s="307" t="s">
        <v>434</v>
      </c>
      <c r="G10" s="885" t="s">
        <v>6576</v>
      </c>
      <c r="H10" s="307" t="s">
        <v>6587</v>
      </c>
      <c r="I10" s="307" t="s">
        <v>39</v>
      </c>
      <c r="J10" s="307" t="s">
        <v>38</v>
      </c>
      <c r="K10" s="307" t="s">
        <v>6588</v>
      </c>
      <c r="L10" s="307" t="s">
        <v>6578</v>
      </c>
      <c r="M10" s="884" t="s">
        <v>6589</v>
      </c>
      <c r="N10" s="307" t="s">
        <v>2426</v>
      </c>
      <c r="O10" s="307"/>
      <c r="P10" s="307"/>
      <c r="Q10" s="307"/>
      <c r="R10" s="887"/>
      <c r="S10" s="307"/>
      <c r="T10" s="307"/>
      <c r="U10" s="307"/>
      <c r="V10" s="307"/>
      <c r="W10" s="307"/>
      <c r="X10" s="307"/>
      <c r="Y10" s="307" t="s">
        <v>27</v>
      </c>
      <c r="Z10" s="307"/>
      <c r="AA10" s="863"/>
      <c r="AB10" s="863"/>
      <c r="AC10" s="863"/>
      <c r="AD10" s="863"/>
      <c r="AE10" s="863"/>
      <c r="AF10" s="863"/>
      <c r="AG10" s="863"/>
      <c r="AH10" s="863"/>
      <c r="AI10" s="863"/>
      <c r="AJ10" s="863"/>
      <c r="AK10" s="863"/>
      <c r="AL10" s="863"/>
      <c r="AM10" s="863"/>
      <c r="AN10" s="863"/>
      <c r="AO10" s="863"/>
      <c r="AP10" s="863"/>
    </row>
    <row r="11" spans="1:42" s="882" customFormat="1" ht="38.25" hidden="1" customHeight="1">
      <c r="A11" s="99" t="s">
        <v>22</v>
      </c>
      <c r="B11" s="874"/>
      <c r="C11" s="883">
        <v>1</v>
      </c>
      <c r="D11" s="307">
        <f t="shared" si="0"/>
        <v>7</v>
      </c>
      <c r="E11" s="884" t="s">
        <v>3923</v>
      </c>
      <c r="F11" s="307" t="s">
        <v>6590</v>
      </c>
      <c r="G11" s="885" t="s">
        <v>6576</v>
      </c>
      <c r="H11" s="307"/>
      <c r="I11" s="307" t="s">
        <v>6591</v>
      </c>
      <c r="J11" s="307" t="s">
        <v>3924</v>
      </c>
      <c r="K11" s="307" t="s">
        <v>3925</v>
      </c>
      <c r="L11" s="307" t="s">
        <v>6578</v>
      </c>
      <c r="M11" s="884" t="s">
        <v>6589</v>
      </c>
      <c r="N11" s="307" t="s">
        <v>2426</v>
      </c>
      <c r="O11" s="307" t="s">
        <v>6592</v>
      </c>
      <c r="P11" s="307" t="s">
        <v>6593</v>
      </c>
      <c r="Q11" s="307" t="s">
        <v>6594</v>
      </c>
      <c r="R11" s="887" t="s">
        <v>6578</v>
      </c>
      <c r="S11" s="307"/>
      <c r="T11" s="307"/>
      <c r="U11" s="307"/>
      <c r="V11" s="307"/>
      <c r="W11" s="307"/>
      <c r="X11" s="307"/>
      <c r="Y11" s="307" t="s">
        <v>27</v>
      </c>
      <c r="Z11" s="307"/>
      <c r="AA11" s="863"/>
      <c r="AB11" s="863"/>
      <c r="AC11" s="863"/>
      <c r="AD11" s="863"/>
      <c r="AE11" s="863"/>
      <c r="AF11" s="863"/>
      <c r="AG11" s="863"/>
      <c r="AH11" s="863"/>
      <c r="AI11" s="863"/>
      <c r="AJ11" s="863"/>
      <c r="AK11" s="863"/>
      <c r="AL11" s="863"/>
      <c r="AM11" s="863"/>
      <c r="AN11" s="863"/>
      <c r="AO11" s="863"/>
      <c r="AP11" s="863"/>
    </row>
    <row r="12" spans="1:42" s="882" customFormat="1" ht="38.25" hidden="1" customHeight="1">
      <c r="A12" s="99" t="s">
        <v>22</v>
      </c>
      <c r="B12" s="874"/>
      <c r="C12" s="883">
        <v>1</v>
      </c>
      <c r="D12" s="307">
        <f t="shared" si="0"/>
        <v>8</v>
      </c>
      <c r="E12" s="884" t="s">
        <v>3926</v>
      </c>
      <c r="F12" s="307" t="s">
        <v>422</v>
      </c>
      <c r="G12" s="885" t="s">
        <v>6576</v>
      </c>
      <c r="H12" s="307" t="s">
        <v>6587</v>
      </c>
      <c r="I12" s="307" t="s">
        <v>6595</v>
      </c>
      <c r="J12" s="307" t="s">
        <v>3927</v>
      </c>
      <c r="K12" s="307" t="s">
        <v>3928</v>
      </c>
      <c r="L12" s="307" t="s">
        <v>6578</v>
      </c>
      <c r="M12" s="884"/>
      <c r="N12" s="307"/>
      <c r="O12" s="307"/>
      <c r="P12" s="307"/>
      <c r="Q12" s="307"/>
      <c r="R12" s="887"/>
      <c r="S12" s="307"/>
      <c r="T12" s="307"/>
      <c r="U12" s="307"/>
      <c r="V12" s="307"/>
      <c r="W12" s="307"/>
      <c r="X12" s="307"/>
      <c r="Y12" s="307" t="s">
        <v>27</v>
      </c>
      <c r="Z12" s="307"/>
      <c r="AA12" s="863"/>
      <c r="AB12" s="863"/>
      <c r="AC12" s="863"/>
      <c r="AD12" s="863"/>
      <c r="AE12" s="863"/>
      <c r="AF12" s="863"/>
      <c r="AG12" s="863"/>
      <c r="AH12" s="863"/>
      <c r="AI12" s="863"/>
      <c r="AJ12" s="863"/>
      <c r="AK12" s="863"/>
      <c r="AL12" s="863"/>
      <c r="AM12" s="863"/>
      <c r="AN12" s="863"/>
      <c r="AO12" s="863"/>
      <c r="AP12" s="863"/>
    </row>
    <row r="13" spans="1:42" s="882" customFormat="1" ht="38.25" hidden="1" customHeight="1">
      <c r="A13" s="99" t="s">
        <v>22</v>
      </c>
      <c r="B13" s="874"/>
      <c r="C13" s="883">
        <v>1</v>
      </c>
      <c r="D13" s="307">
        <f t="shared" si="0"/>
        <v>9</v>
      </c>
      <c r="E13" s="884" t="s">
        <v>6596</v>
      </c>
      <c r="F13" s="307" t="s">
        <v>6590</v>
      </c>
      <c r="G13" s="888" t="s">
        <v>6597</v>
      </c>
      <c r="H13" s="307" t="s">
        <v>6587</v>
      </c>
      <c r="I13" s="307" t="s">
        <v>6598</v>
      </c>
      <c r="J13" s="307" t="s">
        <v>6599</v>
      </c>
      <c r="K13" s="307" t="s">
        <v>6600</v>
      </c>
      <c r="L13" s="307" t="s">
        <v>6578</v>
      </c>
      <c r="M13" s="884"/>
      <c r="N13" s="307"/>
      <c r="O13" s="307" t="s">
        <v>6601</v>
      </c>
      <c r="P13" s="307" t="s">
        <v>6602</v>
      </c>
      <c r="Q13" s="307" t="s">
        <v>6603</v>
      </c>
      <c r="R13" s="887" t="s">
        <v>6578</v>
      </c>
      <c r="S13" s="307" t="s">
        <v>6604</v>
      </c>
      <c r="T13" s="307" t="s">
        <v>6605</v>
      </c>
      <c r="U13" s="307"/>
      <c r="V13" s="307"/>
      <c r="W13" s="307"/>
      <c r="X13" s="307"/>
      <c r="Y13" s="307" t="s">
        <v>27</v>
      </c>
      <c r="Z13" s="307"/>
      <c r="AA13" s="863"/>
      <c r="AB13" s="863"/>
      <c r="AC13" s="863"/>
      <c r="AD13" s="863"/>
      <c r="AE13" s="863"/>
      <c r="AF13" s="863"/>
      <c r="AG13" s="863"/>
      <c r="AH13" s="863"/>
      <c r="AI13" s="863"/>
      <c r="AJ13" s="863"/>
      <c r="AK13" s="863"/>
      <c r="AL13" s="863"/>
      <c r="AM13" s="863"/>
      <c r="AN13" s="863"/>
      <c r="AO13" s="863"/>
      <c r="AP13" s="863"/>
    </row>
    <row r="14" spans="1:42" s="882" customFormat="1" ht="38.25" hidden="1" customHeight="1">
      <c r="A14" s="99" t="s">
        <v>48</v>
      </c>
      <c r="B14" s="874"/>
      <c r="C14" s="883">
        <v>1</v>
      </c>
      <c r="D14" s="307">
        <f t="shared" si="0"/>
        <v>10</v>
      </c>
      <c r="E14" s="884" t="s">
        <v>3289</v>
      </c>
      <c r="F14" s="307" t="s">
        <v>6590</v>
      </c>
      <c r="G14" s="888" t="s">
        <v>6606</v>
      </c>
      <c r="H14" s="307" t="s">
        <v>6587</v>
      </c>
      <c r="I14" s="307" t="s">
        <v>51</v>
      </c>
      <c r="J14" s="307" t="s">
        <v>50</v>
      </c>
      <c r="K14" s="307" t="s">
        <v>52</v>
      </c>
      <c r="L14" s="307" t="s">
        <v>6578</v>
      </c>
      <c r="M14" s="884" t="s">
        <v>6589</v>
      </c>
      <c r="N14" s="307" t="s">
        <v>1789</v>
      </c>
      <c r="O14" s="307" t="s">
        <v>6607</v>
      </c>
      <c r="P14" s="307" t="s">
        <v>6608</v>
      </c>
      <c r="Q14" s="307" t="s">
        <v>6609</v>
      </c>
      <c r="R14" s="887" t="s">
        <v>6578</v>
      </c>
      <c r="S14" s="307" t="s">
        <v>6610</v>
      </c>
      <c r="T14" s="307" t="s">
        <v>6605</v>
      </c>
      <c r="U14" s="307"/>
      <c r="V14" s="307"/>
      <c r="W14" s="307"/>
      <c r="X14" s="307"/>
      <c r="Y14" s="307" t="s">
        <v>53</v>
      </c>
      <c r="Z14" s="307"/>
      <c r="AA14" s="863"/>
      <c r="AB14" s="863"/>
      <c r="AC14" s="863"/>
      <c r="AD14" s="863"/>
      <c r="AE14" s="863"/>
      <c r="AF14" s="863"/>
      <c r="AG14" s="863"/>
      <c r="AH14" s="863"/>
      <c r="AI14" s="863"/>
      <c r="AJ14" s="863"/>
      <c r="AK14" s="863"/>
      <c r="AL14" s="863"/>
      <c r="AM14" s="863"/>
      <c r="AN14" s="863"/>
      <c r="AO14" s="863"/>
      <c r="AP14" s="863"/>
    </row>
    <row r="15" spans="1:42" s="882" customFormat="1" ht="38.25" hidden="1" customHeight="1">
      <c r="A15" s="99" t="s">
        <v>48</v>
      </c>
      <c r="B15" s="874"/>
      <c r="C15" s="883">
        <v>1</v>
      </c>
      <c r="D15" s="307">
        <f t="shared" si="0"/>
        <v>11</v>
      </c>
      <c r="E15" s="884" t="s">
        <v>397</v>
      </c>
      <c r="F15" s="307" t="s">
        <v>422</v>
      </c>
      <c r="G15" s="888" t="s">
        <v>6611</v>
      </c>
      <c r="H15" s="307"/>
      <c r="I15" s="307" t="s">
        <v>64</v>
      </c>
      <c r="J15" s="307" t="s">
        <v>63</v>
      </c>
      <c r="K15" s="307" t="s">
        <v>65</v>
      </c>
      <c r="L15" s="307" t="s">
        <v>6578</v>
      </c>
      <c r="M15" s="884" t="s">
        <v>6589</v>
      </c>
      <c r="N15" s="307" t="s">
        <v>1789</v>
      </c>
      <c r="O15" s="307"/>
      <c r="P15" s="307"/>
      <c r="Q15" s="307"/>
      <c r="R15" s="887"/>
      <c r="S15" s="307"/>
      <c r="T15" s="307"/>
      <c r="U15" s="307"/>
      <c r="V15" s="307"/>
      <c r="W15" s="307"/>
      <c r="X15" s="307"/>
      <c r="Y15" s="307" t="s">
        <v>53</v>
      </c>
      <c r="Z15" s="307"/>
      <c r="AA15" s="863"/>
      <c r="AB15" s="863"/>
      <c r="AC15" s="863"/>
      <c r="AD15" s="863"/>
      <c r="AE15" s="863"/>
      <c r="AF15" s="863"/>
      <c r="AG15" s="863"/>
      <c r="AH15" s="863"/>
      <c r="AI15" s="863"/>
      <c r="AJ15" s="863"/>
      <c r="AK15" s="863"/>
      <c r="AL15" s="863"/>
      <c r="AM15" s="863"/>
      <c r="AN15" s="863"/>
      <c r="AO15" s="863"/>
      <c r="AP15" s="863"/>
    </row>
    <row r="16" spans="1:42" s="882" customFormat="1" ht="38.25" hidden="1" customHeight="1">
      <c r="A16" s="99" t="s">
        <v>22</v>
      </c>
      <c r="B16" s="874"/>
      <c r="C16" s="883">
        <v>1</v>
      </c>
      <c r="D16" s="307">
        <f t="shared" si="0"/>
        <v>12</v>
      </c>
      <c r="E16" s="884" t="s">
        <v>3929</v>
      </c>
      <c r="F16" s="307" t="s">
        <v>446</v>
      </c>
      <c r="G16" s="888" t="s">
        <v>6612</v>
      </c>
      <c r="H16" s="307" t="s">
        <v>6587</v>
      </c>
      <c r="I16" s="307" t="s">
        <v>6613</v>
      </c>
      <c r="J16" s="307" t="s">
        <v>3930</v>
      </c>
      <c r="K16" s="307" t="s">
        <v>3931</v>
      </c>
      <c r="L16" s="307" t="s">
        <v>6578</v>
      </c>
      <c r="M16" s="884" t="s">
        <v>6582</v>
      </c>
      <c r="N16" s="307" t="s">
        <v>6614</v>
      </c>
      <c r="O16" s="307"/>
      <c r="P16" s="307"/>
      <c r="Q16" s="307"/>
      <c r="R16" s="887"/>
      <c r="S16" s="307"/>
      <c r="T16" s="307"/>
      <c r="U16" s="307"/>
      <c r="V16" s="307"/>
      <c r="W16" s="307"/>
      <c r="X16" s="307"/>
      <c r="Y16" s="307" t="s">
        <v>3932</v>
      </c>
      <c r="Z16" s="307"/>
      <c r="AA16" s="863"/>
      <c r="AB16" s="863"/>
      <c r="AC16" s="863"/>
      <c r="AD16" s="863"/>
      <c r="AE16" s="863"/>
      <c r="AF16" s="863"/>
      <c r="AG16" s="863"/>
      <c r="AH16" s="863"/>
      <c r="AI16" s="863"/>
      <c r="AJ16" s="863"/>
      <c r="AK16" s="863"/>
      <c r="AL16" s="863"/>
      <c r="AM16" s="863"/>
      <c r="AN16" s="863"/>
      <c r="AO16" s="863"/>
      <c r="AP16" s="863"/>
    </row>
    <row r="17" spans="1:42" s="882" customFormat="1" ht="38.25" hidden="1" customHeight="1">
      <c r="A17" s="99" t="s">
        <v>22</v>
      </c>
      <c r="B17" s="874"/>
      <c r="C17" s="883">
        <v>1</v>
      </c>
      <c r="D17" s="307">
        <f t="shared" si="0"/>
        <v>13</v>
      </c>
      <c r="E17" s="884" t="s">
        <v>6615</v>
      </c>
      <c r="F17" s="307" t="s">
        <v>446</v>
      </c>
      <c r="G17" s="888" t="s">
        <v>6576</v>
      </c>
      <c r="H17" s="307"/>
      <c r="I17" s="307" t="s">
        <v>6616</v>
      </c>
      <c r="J17" s="307" t="s">
        <v>6615</v>
      </c>
      <c r="K17" s="307" t="s">
        <v>6617</v>
      </c>
      <c r="L17" s="307" t="s">
        <v>6578</v>
      </c>
      <c r="M17" s="884"/>
      <c r="N17" s="307" t="s">
        <v>6618</v>
      </c>
      <c r="O17" s="307"/>
      <c r="P17" s="307"/>
      <c r="Q17" s="307"/>
      <c r="R17" s="887"/>
      <c r="S17" s="307"/>
      <c r="T17" s="307"/>
      <c r="U17" s="307"/>
      <c r="V17" s="307"/>
      <c r="W17" s="307"/>
      <c r="X17" s="307"/>
      <c r="Y17" s="307" t="s">
        <v>3932</v>
      </c>
      <c r="Z17" s="307"/>
      <c r="AA17" s="863"/>
      <c r="AB17" s="863"/>
      <c r="AC17" s="863"/>
      <c r="AD17" s="863"/>
      <c r="AE17" s="863"/>
      <c r="AF17" s="863"/>
      <c r="AG17" s="863"/>
      <c r="AH17" s="863"/>
      <c r="AI17" s="863"/>
      <c r="AJ17" s="863"/>
      <c r="AK17" s="863"/>
      <c r="AL17" s="863"/>
      <c r="AM17" s="863"/>
      <c r="AN17" s="863"/>
      <c r="AO17" s="863"/>
      <c r="AP17" s="863"/>
    </row>
    <row r="18" spans="1:42" s="882" customFormat="1" ht="38.25" hidden="1" customHeight="1">
      <c r="A18" s="99" t="s">
        <v>22</v>
      </c>
      <c r="B18" s="874"/>
      <c r="C18" s="883">
        <v>1</v>
      </c>
      <c r="D18" s="307">
        <f t="shared" si="0"/>
        <v>14</v>
      </c>
      <c r="E18" s="884" t="s">
        <v>6619</v>
      </c>
      <c r="F18" s="307" t="s">
        <v>446</v>
      </c>
      <c r="G18" s="888" t="s">
        <v>6576</v>
      </c>
      <c r="H18" s="307"/>
      <c r="I18" s="307" t="s">
        <v>6620</v>
      </c>
      <c r="J18" s="307" t="s">
        <v>6619</v>
      </c>
      <c r="K18" s="307" t="s">
        <v>6621</v>
      </c>
      <c r="L18" s="307" t="s">
        <v>6578</v>
      </c>
      <c r="M18" s="884"/>
      <c r="N18" s="307" t="s">
        <v>6618</v>
      </c>
      <c r="O18" s="307"/>
      <c r="P18" s="307"/>
      <c r="Q18" s="307"/>
      <c r="R18" s="887"/>
      <c r="S18" s="307"/>
      <c r="T18" s="307"/>
      <c r="U18" s="307"/>
      <c r="V18" s="307"/>
      <c r="W18" s="307"/>
      <c r="X18" s="307"/>
      <c r="Y18" s="307" t="s">
        <v>3932</v>
      </c>
      <c r="Z18" s="307"/>
      <c r="AA18" s="863"/>
      <c r="AB18" s="863"/>
      <c r="AC18" s="863"/>
      <c r="AD18" s="863"/>
      <c r="AE18" s="863"/>
      <c r="AF18" s="863"/>
      <c r="AG18" s="863"/>
      <c r="AH18" s="863"/>
      <c r="AI18" s="863"/>
      <c r="AJ18" s="863"/>
      <c r="AK18" s="863"/>
      <c r="AL18" s="863"/>
      <c r="AM18" s="863"/>
      <c r="AN18" s="863"/>
      <c r="AO18" s="863"/>
      <c r="AP18" s="863"/>
    </row>
    <row r="19" spans="1:42" s="882" customFormat="1" ht="38.25" hidden="1" customHeight="1">
      <c r="A19" s="99" t="s">
        <v>22</v>
      </c>
      <c r="B19" s="874"/>
      <c r="C19" s="883">
        <v>1</v>
      </c>
      <c r="D19" s="307">
        <f t="shared" si="0"/>
        <v>15</v>
      </c>
      <c r="E19" s="884" t="s">
        <v>4590</v>
      </c>
      <c r="F19" s="307" t="s">
        <v>446</v>
      </c>
      <c r="G19" s="888" t="s">
        <v>6576</v>
      </c>
      <c r="H19" s="307" t="s">
        <v>6622</v>
      </c>
      <c r="I19" s="307" t="s">
        <v>6623</v>
      </c>
      <c r="J19" s="307" t="s">
        <v>4594</v>
      </c>
      <c r="K19" s="307" t="s">
        <v>4598</v>
      </c>
      <c r="L19" s="307" t="s">
        <v>6578</v>
      </c>
      <c r="M19" s="884"/>
      <c r="N19" s="307" t="s">
        <v>6618</v>
      </c>
      <c r="O19" s="307"/>
      <c r="P19" s="307"/>
      <c r="Q19" s="307"/>
      <c r="R19" s="887"/>
      <c r="S19" s="307"/>
      <c r="T19" s="307"/>
      <c r="U19" s="307"/>
      <c r="V19" s="307"/>
      <c r="W19" s="307"/>
      <c r="X19" s="307"/>
      <c r="Y19" s="307" t="s">
        <v>3932</v>
      </c>
      <c r="Z19" s="307"/>
      <c r="AA19" s="863"/>
      <c r="AB19" s="863"/>
      <c r="AC19" s="863"/>
      <c r="AD19" s="863"/>
      <c r="AE19" s="863"/>
      <c r="AF19" s="863"/>
      <c r="AG19" s="863"/>
      <c r="AH19" s="863"/>
      <c r="AI19" s="863"/>
      <c r="AJ19" s="863"/>
      <c r="AK19" s="863"/>
      <c r="AL19" s="863"/>
      <c r="AM19" s="863"/>
      <c r="AN19" s="863"/>
      <c r="AO19" s="863"/>
      <c r="AP19" s="863"/>
    </row>
    <row r="20" spans="1:42" s="882" customFormat="1" ht="38.25" hidden="1" customHeight="1">
      <c r="A20" s="99" t="s">
        <v>22</v>
      </c>
      <c r="B20" s="874"/>
      <c r="C20" s="883">
        <v>1</v>
      </c>
      <c r="D20" s="307">
        <f t="shared" si="0"/>
        <v>16</v>
      </c>
      <c r="E20" s="884" t="s">
        <v>4591</v>
      </c>
      <c r="F20" s="307" t="s">
        <v>6590</v>
      </c>
      <c r="G20" s="888" t="s">
        <v>6576</v>
      </c>
      <c r="H20" s="307" t="s">
        <v>6624</v>
      </c>
      <c r="I20" s="307" t="s">
        <v>6625</v>
      </c>
      <c r="J20" s="307" t="s">
        <v>4595</v>
      </c>
      <c r="K20" s="307" t="s">
        <v>4599</v>
      </c>
      <c r="L20" s="307" t="s">
        <v>6578</v>
      </c>
      <c r="M20" s="884"/>
      <c r="N20" s="307" t="s">
        <v>6618</v>
      </c>
      <c r="O20" s="307" t="s">
        <v>6626</v>
      </c>
      <c r="P20" s="307" t="s">
        <v>6627</v>
      </c>
      <c r="Q20" s="307" t="s">
        <v>6628</v>
      </c>
      <c r="R20" s="887"/>
      <c r="S20" s="307"/>
      <c r="T20" s="307"/>
      <c r="U20" s="307"/>
      <c r="V20" s="307"/>
      <c r="W20" s="307"/>
      <c r="X20" s="307"/>
      <c r="Y20" s="307" t="s">
        <v>3932</v>
      </c>
      <c r="Z20" s="307"/>
      <c r="AA20" s="863"/>
      <c r="AB20" s="863"/>
      <c r="AC20" s="863"/>
      <c r="AD20" s="863"/>
      <c r="AE20" s="863"/>
      <c r="AF20" s="863"/>
      <c r="AG20" s="863"/>
      <c r="AH20" s="863"/>
      <c r="AI20" s="863"/>
      <c r="AJ20" s="863"/>
      <c r="AK20" s="863"/>
      <c r="AL20" s="863"/>
      <c r="AM20" s="863"/>
      <c r="AN20" s="863"/>
      <c r="AO20" s="863"/>
      <c r="AP20" s="863"/>
    </row>
    <row r="21" spans="1:42" s="882" customFormat="1" ht="38.25" hidden="1" customHeight="1">
      <c r="A21" s="99" t="s">
        <v>22</v>
      </c>
      <c r="B21" s="874"/>
      <c r="C21" s="883">
        <v>1</v>
      </c>
      <c r="D21" s="307">
        <f t="shared" si="0"/>
        <v>17</v>
      </c>
      <c r="E21" s="884" t="s">
        <v>4592</v>
      </c>
      <c r="F21" s="307" t="s">
        <v>446</v>
      </c>
      <c r="G21" s="888" t="s">
        <v>6576</v>
      </c>
      <c r="H21" s="307" t="s">
        <v>6629</v>
      </c>
      <c r="I21" s="307" t="s">
        <v>6630</v>
      </c>
      <c r="J21" s="307" t="s">
        <v>4596</v>
      </c>
      <c r="K21" s="307" t="s">
        <v>4600</v>
      </c>
      <c r="L21" s="307" t="s">
        <v>6578</v>
      </c>
      <c r="M21" s="884"/>
      <c r="N21" s="307" t="s">
        <v>6618</v>
      </c>
      <c r="O21" s="307"/>
      <c r="P21" s="307"/>
      <c r="Q21" s="307"/>
      <c r="R21" s="887"/>
      <c r="S21" s="307"/>
      <c r="T21" s="307"/>
      <c r="U21" s="307"/>
      <c r="V21" s="307"/>
      <c r="W21" s="307"/>
      <c r="X21" s="307"/>
      <c r="Y21" s="307" t="s">
        <v>3932</v>
      </c>
      <c r="Z21" s="307"/>
      <c r="AA21" s="863"/>
      <c r="AB21" s="863"/>
      <c r="AC21" s="863"/>
      <c r="AD21" s="863"/>
      <c r="AE21" s="863"/>
      <c r="AF21" s="863"/>
      <c r="AG21" s="863"/>
      <c r="AH21" s="863"/>
      <c r="AI21" s="863"/>
      <c r="AJ21" s="863"/>
      <c r="AK21" s="863"/>
      <c r="AL21" s="863"/>
      <c r="AM21" s="863"/>
      <c r="AN21" s="863"/>
      <c r="AO21" s="863"/>
      <c r="AP21" s="863"/>
    </row>
    <row r="22" spans="1:42" s="882" customFormat="1" ht="38.25" hidden="1" customHeight="1">
      <c r="A22" s="99" t="s">
        <v>22</v>
      </c>
      <c r="B22" s="874"/>
      <c r="C22" s="883">
        <v>1</v>
      </c>
      <c r="D22" s="307">
        <f t="shared" si="0"/>
        <v>18</v>
      </c>
      <c r="E22" s="884" t="s">
        <v>4593</v>
      </c>
      <c r="F22" s="307" t="s">
        <v>446</v>
      </c>
      <c r="G22" s="888" t="s">
        <v>6576</v>
      </c>
      <c r="H22" s="307" t="s">
        <v>6631</v>
      </c>
      <c r="I22" s="307" t="s">
        <v>6632</v>
      </c>
      <c r="J22" s="307" t="s">
        <v>4597</v>
      </c>
      <c r="K22" s="307" t="s">
        <v>4601</v>
      </c>
      <c r="L22" s="307" t="s">
        <v>6578</v>
      </c>
      <c r="M22" s="884"/>
      <c r="N22" s="307" t="s">
        <v>6618</v>
      </c>
      <c r="O22" s="307"/>
      <c r="P22" s="307"/>
      <c r="Q22" s="307"/>
      <c r="R22" s="887"/>
      <c r="S22" s="307"/>
      <c r="T22" s="307"/>
      <c r="U22" s="307"/>
      <c r="V22" s="307"/>
      <c r="W22" s="307"/>
      <c r="X22" s="307"/>
      <c r="Y22" s="307" t="s">
        <v>3932</v>
      </c>
      <c r="Z22" s="307"/>
      <c r="AA22" s="863"/>
      <c r="AB22" s="863"/>
      <c r="AC22" s="863"/>
      <c r="AD22" s="863"/>
      <c r="AE22" s="863"/>
      <c r="AF22" s="863"/>
      <c r="AG22" s="863"/>
      <c r="AH22" s="863"/>
      <c r="AI22" s="863"/>
      <c r="AJ22" s="863"/>
      <c r="AK22" s="863"/>
      <c r="AL22" s="863"/>
      <c r="AM22" s="863"/>
      <c r="AN22" s="863"/>
      <c r="AO22" s="863"/>
      <c r="AP22" s="863"/>
    </row>
    <row r="23" spans="1:42" s="882" customFormat="1" ht="38.25" hidden="1" customHeight="1">
      <c r="A23" s="99" t="s">
        <v>22</v>
      </c>
      <c r="B23" s="874"/>
      <c r="C23" s="883">
        <v>1</v>
      </c>
      <c r="D23" s="307">
        <f t="shared" si="0"/>
        <v>19</v>
      </c>
      <c r="E23" s="884" t="s">
        <v>3933</v>
      </c>
      <c r="F23" s="307" t="s">
        <v>6590</v>
      </c>
      <c r="G23" s="888" t="s">
        <v>6633</v>
      </c>
      <c r="H23" s="307" t="s">
        <v>6634</v>
      </c>
      <c r="I23" s="307" t="s">
        <v>6635</v>
      </c>
      <c r="J23" s="307" t="s">
        <v>3934</v>
      </c>
      <c r="K23" s="307" t="s">
        <v>3935</v>
      </c>
      <c r="L23" s="307" t="s">
        <v>6578</v>
      </c>
      <c r="M23" s="884"/>
      <c r="N23" s="307"/>
      <c r="O23" s="307" t="s">
        <v>6636</v>
      </c>
      <c r="P23" s="307" t="s">
        <v>6637</v>
      </c>
      <c r="Q23" s="888" t="s">
        <v>6638</v>
      </c>
      <c r="R23" s="887" t="s">
        <v>6578</v>
      </c>
      <c r="S23" s="307" t="s">
        <v>6639</v>
      </c>
      <c r="T23" s="307" t="s">
        <v>6605</v>
      </c>
      <c r="U23" s="307"/>
      <c r="V23" s="307"/>
      <c r="W23" s="307"/>
      <c r="X23" s="307"/>
      <c r="Y23" s="307" t="s">
        <v>3936</v>
      </c>
      <c r="Z23" s="307"/>
      <c r="AA23" s="863"/>
      <c r="AB23" s="863"/>
      <c r="AC23" s="863"/>
      <c r="AD23" s="863"/>
      <c r="AE23" s="863"/>
      <c r="AF23" s="863"/>
      <c r="AG23" s="863"/>
      <c r="AH23" s="863"/>
      <c r="AI23" s="863"/>
      <c r="AJ23" s="863"/>
      <c r="AK23" s="863"/>
      <c r="AL23" s="863"/>
      <c r="AM23" s="863"/>
      <c r="AN23" s="863"/>
      <c r="AO23" s="863"/>
      <c r="AP23" s="863"/>
    </row>
    <row r="24" spans="1:42" s="882" customFormat="1" ht="38.25" hidden="1" customHeight="1">
      <c r="A24" s="99" t="s">
        <v>22</v>
      </c>
      <c r="B24" s="874"/>
      <c r="C24" s="883">
        <v>1</v>
      </c>
      <c r="D24" s="307">
        <v>20</v>
      </c>
      <c r="E24" s="884" t="s">
        <v>4602</v>
      </c>
      <c r="F24" s="307" t="s">
        <v>6590</v>
      </c>
      <c r="G24" s="888" t="s">
        <v>6640</v>
      </c>
      <c r="H24" s="307" t="s">
        <v>6641</v>
      </c>
      <c r="I24" s="307" t="s">
        <v>6642</v>
      </c>
      <c r="J24" s="307" t="s">
        <v>3934</v>
      </c>
      <c r="K24" s="307" t="s">
        <v>4603</v>
      </c>
      <c r="L24" s="307" t="s">
        <v>6578</v>
      </c>
      <c r="M24" s="884"/>
      <c r="N24" s="307"/>
      <c r="O24" s="307" t="s">
        <v>6636</v>
      </c>
      <c r="P24" s="307" t="s">
        <v>6637</v>
      </c>
      <c r="Q24" s="888" t="s">
        <v>6638</v>
      </c>
      <c r="R24" s="887" t="s">
        <v>6578</v>
      </c>
      <c r="S24" s="307" t="s">
        <v>6639</v>
      </c>
      <c r="T24" s="307" t="s">
        <v>6605</v>
      </c>
      <c r="U24" s="307"/>
      <c r="V24" s="307"/>
      <c r="W24" s="307"/>
      <c r="X24" s="307"/>
      <c r="Y24" s="307" t="s">
        <v>4604</v>
      </c>
      <c r="Z24" s="307"/>
      <c r="AA24" s="863"/>
      <c r="AB24" s="863"/>
      <c r="AC24" s="863"/>
      <c r="AD24" s="863"/>
      <c r="AE24" s="863"/>
      <c r="AF24" s="863"/>
      <c r="AG24" s="863"/>
      <c r="AH24" s="863"/>
      <c r="AI24" s="863"/>
      <c r="AJ24" s="863"/>
      <c r="AK24" s="863"/>
      <c r="AL24" s="863"/>
      <c r="AM24" s="863"/>
      <c r="AN24" s="863"/>
      <c r="AO24" s="863"/>
      <c r="AP24" s="863"/>
    </row>
    <row r="25" spans="1:42" s="882" customFormat="1" ht="38.25" hidden="1" customHeight="1">
      <c r="A25" s="99" t="s">
        <v>22</v>
      </c>
      <c r="B25" s="874"/>
      <c r="C25" s="883">
        <v>1</v>
      </c>
      <c r="D25" s="307">
        <f>ROW()-4</f>
        <v>21</v>
      </c>
      <c r="E25" s="884" t="s">
        <v>3944</v>
      </c>
      <c r="F25" s="307" t="s">
        <v>6590</v>
      </c>
      <c r="G25" s="888" t="s">
        <v>6643</v>
      </c>
      <c r="H25" s="307" t="s">
        <v>6634</v>
      </c>
      <c r="I25" s="307" t="s">
        <v>6644</v>
      </c>
      <c r="J25" s="307" t="s">
        <v>3946</v>
      </c>
      <c r="K25" s="307" t="s">
        <v>3947</v>
      </c>
      <c r="L25" s="307" t="s">
        <v>6578</v>
      </c>
      <c r="M25" s="884"/>
      <c r="N25" s="307"/>
      <c r="O25" s="307" t="s">
        <v>6645</v>
      </c>
      <c r="P25" s="307" t="s">
        <v>6646</v>
      </c>
      <c r="Q25" s="307" t="s">
        <v>6647</v>
      </c>
      <c r="R25" s="887" t="s">
        <v>6578</v>
      </c>
      <c r="S25" s="307" t="s">
        <v>6648</v>
      </c>
      <c r="T25" s="307" t="s">
        <v>6605</v>
      </c>
      <c r="U25" s="307"/>
      <c r="V25" s="307"/>
      <c r="W25" s="307"/>
      <c r="X25" s="307"/>
      <c r="Y25" s="307" t="s">
        <v>3950</v>
      </c>
      <c r="Z25" s="307"/>
      <c r="AA25" s="863"/>
      <c r="AB25" s="863"/>
      <c r="AC25" s="863"/>
      <c r="AD25" s="863"/>
      <c r="AE25" s="863"/>
      <c r="AF25" s="863"/>
      <c r="AG25" s="863"/>
      <c r="AH25" s="863"/>
      <c r="AI25" s="863"/>
      <c r="AJ25" s="863"/>
      <c r="AK25" s="863"/>
      <c r="AL25" s="863"/>
      <c r="AM25" s="863"/>
      <c r="AN25" s="863"/>
      <c r="AO25" s="863"/>
      <c r="AP25" s="863"/>
    </row>
    <row r="26" spans="1:42" s="882" customFormat="1" ht="38.25" hidden="1" customHeight="1">
      <c r="A26" s="99" t="s">
        <v>22</v>
      </c>
      <c r="B26" s="874"/>
      <c r="C26" s="883">
        <v>1</v>
      </c>
      <c r="D26" s="307">
        <f>ROW()-4</f>
        <v>22</v>
      </c>
      <c r="E26" s="884" t="s">
        <v>3945</v>
      </c>
      <c r="F26" s="307" t="s">
        <v>6590</v>
      </c>
      <c r="G26" s="888" t="s">
        <v>6649</v>
      </c>
      <c r="H26" s="307" t="s">
        <v>6634</v>
      </c>
      <c r="I26" s="307" t="s">
        <v>6650</v>
      </c>
      <c r="J26" s="307" t="s">
        <v>3948</v>
      </c>
      <c r="K26" s="307" t="s">
        <v>3949</v>
      </c>
      <c r="L26" s="307" t="s">
        <v>6578</v>
      </c>
      <c r="M26" s="884"/>
      <c r="N26" s="307"/>
      <c r="O26" s="307" t="s">
        <v>6651</v>
      </c>
      <c r="P26" s="307" t="s">
        <v>6652</v>
      </c>
      <c r="Q26" s="307" t="s">
        <v>6653</v>
      </c>
      <c r="R26" s="887" t="s">
        <v>6578</v>
      </c>
      <c r="S26" s="307" t="s">
        <v>6654</v>
      </c>
      <c r="T26" s="307" t="s">
        <v>6605</v>
      </c>
      <c r="U26" s="307"/>
      <c r="V26" s="307"/>
      <c r="W26" s="307"/>
      <c r="X26" s="307"/>
      <c r="Y26" s="307" t="s">
        <v>3951</v>
      </c>
      <c r="Z26" s="307"/>
      <c r="AA26" s="863"/>
      <c r="AB26" s="863"/>
      <c r="AC26" s="863"/>
      <c r="AD26" s="863"/>
      <c r="AE26" s="863"/>
      <c r="AF26" s="863"/>
      <c r="AG26" s="863"/>
      <c r="AH26" s="863"/>
      <c r="AI26" s="863"/>
      <c r="AJ26" s="863"/>
      <c r="AK26" s="863"/>
      <c r="AL26" s="863"/>
      <c r="AM26" s="863"/>
      <c r="AN26" s="863"/>
      <c r="AO26" s="863"/>
      <c r="AP26" s="863"/>
    </row>
    <row r="27" spans="1:42" s="882" customFormat="1" ht="38.25" hidden="1" customHeight="1">
      <c r="A27" s="99" t="s">
        <v>74</v>
      </c>
      <c r="B27" s="874"/>
      <c r="C27" s="883">
        <v>1</v>
      </c>
      <c r="D27" s="307">
        <f>ROW()-4</f>
        <v>23</v>
      </c>
      <c r="E27" s="884" t="s">
        <v>3186</v>
      </c>
      <c r="F27" s="307" t="s">
        <v>6590</v>
      </c>
      <c r="G27" s="888" t="s">
        <v>6655</v>
      </c>
      <c r="H27" s="307" t="s">
        <v>6634</v>
      </c>
      <c r="I27" s="307" t="s">
        <v>77</v>
      </c>
      <c r="J27" s="307" t="s">
        <v>76</v>
      </c>
      <c r="K27" s="307" t="s">
        <v>78</v>
      </c>
      <c r="L27" s="307" t="s">
        <v>6578</v>
      </c>
      <c r="M27" s="884" t="s">
        <v>6589</v>
      </c>
      <c r="N27" s="307" t="s">
        <v>1419</v>
      </c>
      <c r="O27" s="307" t="s">
        <v>6656</v>
      </c>
      <c r="P27" s="307" t="s">
        <v>6657</v>
      </c>
      <c r="Q27" s="888" t="s">
        <v>6658</v>
      </c>
      <c r="R27" s="887" t="s">
        <v>6578</v>
      </c>
      <c r="S27" s="307"/>
      <c r="T27" s="307"/>
      <c r="U27" s="307"/>
      <c r="V27" s="307"/>
      <c r="W27" s="307"/>
      <c r="X27" s="307"/>
      <c r="Y27" s="307" t="s">
        <v>79</v>
      </c>
      <c r="Z27" s="307"/>
      <c r="AA27" s="863"/>
      <c r="AB27" s="863"/>
      <c r="AC27" s="863"/>
      <c r="AD27" s="863"/>
      <c r="AE27" s="863"/>
      <c r="AF27" s="863"/>
      <c r="AG27" s="863"/>
      <c r="AH27" s="863"/>
      <c r="AI27" s="863"/>
      <c r="AJ27" s="863"/>
      <c r="AK27" s="863"/>
      <c r="AL27" s="863"/>
      <c r="AM27" s="863"/>
      <c r="AN27" s="863"/>
      <c r="AO27" s="863"/>
      <c r="AP27" s="863"/>
    </row>
    <row r="28" spans="1:42" s="882" customFormat="1" ht="38.25" hidden="1" customHeight="1">
      <c r="A28" s="99" t="s">
        <v>74</v>
      </c>
      <c r="B28" s="874"/>
      <c r="C28" s="883">
        <v>1</v>
      </c>
      <c r="D28" s="307">
        <f>ROW()-4</f>
        <v>24</v>
      </c>
      <c r="E28" s="884" t="s">
        <v>6659</v>
      </c>
      <c r="F28" s="307" t="s">
        <v>446</v>
      </c>
      <c r="G28" s="888" t="s">
        <v>6576</v>
      </c>
      <c r="H28" s="307" t="s">
        <v>6641</v>
      </c>
      <c r="I28" s="307" t="s">
        <v>6660</v>
      </c>
      <c r="J28" s="307" t="s">
        <v>6661</v>
      </c>
      <c r="K28" s="307" t="s">
        <v>6662</v>
      </c>
      <c r="L28" s="307" t="s">
        <v>6578</v>
      </c>
      <c r="M28" s="884" t="s">
        <v>6589</v>
      </c>
      <c r="N28" s="307" t="s">
        <v>1419</v>
      </c>
      <c r="O28" s="307"/>
      <c r="P28" s="307"/>
      <c r="Q28" s="307"/>
      <c r="R28" s="887"/>
      <c r="S28" s="307"/>
      <c r="T28" s="307"/>
      <c r="U28" s="307"/>
      <c r="V28" s="307"/>
      <c r="W28" s="307"/>
      <c r="X28" s="307"/>
      <c r="Y28" s="307" t="s">
        <v>79</v>
      </c>
      <c r="Z28" s="307"/>
      <c r="AA28" s="863"/>
      <c r="AB28" s="863"/>
      <c r="AC28" s="863"/>
      <c r="AD28" s="863"/>
      <c r="AE28" s="863"/>
      <c r="AF28" s="863"/>
      <c r="AG28" s="863"/>
      <c r="AH28" s="863"/>
      <c r="AI28" s="863"/>
      <c r="AJ28" s="863"/>
      <c r="AK28" s="863"/>
      <c r="AL28" s="863"/>
      <c r="AM28" s="863"/>
      <c r="AN28" s="863"/>
      <c r="AO28" s="863"/>
      <c r="AP28" s="863"/>
    </row>
    <row r="29" spans="1:42" s="882" customFormat="1" ht="38.25" hidden="1" customHeight="1">
      <c r="A29" s="99" t="s">
        <v>74</v>
      </c>
      <c r="B29" s="874"/>
      <c r="C29" s="883">
        <v>1</v>
      </c>
      <c r="D29" s="307">
        <v>25</v>
      </c>
      <c r="E29" s="884" t="s">
        <v>2302</v>
      </c>
      <c r="F29" s="307" t="s">
        <v>6590</v>
      </c>
      <c r="G29" s="888" t="s">
        <v>6641</v>
      </c>
      <c r="H29" s="307" t="s">
        <v>6663</v>
      </c>
      <c r="I29" s="307" t="s">
        <v>91</v>
      </c>
      <c r="J29" s="307" t="s">
        <v>90</v>
      </c>
      <c r="K29" s="307" t="s">
        <v>92</v>
      </c>
      <c r="L29" s="307" t="s">
        <v>6578</v>
      </c>
      <c r="M29" s="884" t="s">
        <v>6589</v>
      </c>
      <c r="N29" s="307" t="s">
        <v>6664</v>
      </c>
      <c r="O29" s="307" t="s">
        <v>6665</v>
      </c>
      <c r="P29" s="307" t="s">
        <v>6666</v>
      </c>
      <c r="Q29" s="888" t="s">
        <v>6667</v>
      </c>
      <c r="R29" s="887" t="s">
        <v>6578</v>
      </c>
      <c r="S29" s="307"/>
      <c r="T29" s="307"/>
      <c r="U29" s="307"/>
      <c r="V29" s="307"/>
      <c r="W29" s="307"/>
      <c r="X29" s="307"/>
      <c r="Y29" s="307" t="s">
        <v>93</v>
      </c>
      <c r="Z29" s="307"/>
      <c r="AA29" s="863"/>
      <c r="AB29" s="863"/>
      <c r="AC29" s="863"/>
      <c r="AD29" s="863"/>
      <c r="AE29" s="863"/>
      <c r="AF29" s="863"/>
      <c r="AG29" s="863"/>
      <c r="AH29" s="863"/>
      <c r="AI29" s="863"/>
      <c r="AJ29" s="863"/>
      <c r="AK29" s="863"/>
      <c r="AL29" s="863"/>
      <c r="AM29" s="863"/>
      <c r="AN29" s="863"/>
      <c r="AO29" s="863"/>
      <c r="AP29" s="863"/>
    </row>
    <row r="30" spans="1:42" s="882" customFormat="1" ht="38.25" hidden="1" customHeight="1">
      <c r="A30" s="99" t="s">
        <v>74</v>
      </c>
      <c r="B30" s="874"/>
      <c r="C30" s="883">
        <v>1</v>
      </c>
      <c r="D30" s="307"/>
      <c r="E30" s="884" t="s">
        <v>6668</v>
      </c>
      <c r="F30" s="307" t="s">
        <v>446</v>
      </c>
      <c r="G30" s="888" t="s">
        <v>6641</v>
      </c>
      <c r="H30" s="307" t="s">
        <v>6663</v>
      </c>
      <c r="I30" s="307" t="s">
        <v>6669</v>
      </c>
      <c r="J30" s="307" t="s">
        <v>6661</v>
      </c>
      <c r="K30" s="307" t="s">
        <v>6670</v>
      </c>
      <c r="L30" s="307" t="s">
        <v>6578</v>
      </c>
      <c r="M30" s="884" t="s">
        <v>6589</v>
      </c>
      <c r="N30" s="307" t="s">
        <v>6664</v>
      </c>
      <c r="O30" s="307"/>
      <c r="P30" s="307"/>
      <c r="Q30" s="307"/>
      <c r="R30" s="887"/>
      <c r="S30" s="307"/>
      <c r="T30" s="307"/>
      <c r="U30" s="307"/>
      <c r="V30" s="307"/>
      <c r="W30" s="307"/>
      <c r="X30" s="307"/>
      <c r="Y30" s="307" t="s">
        <v>93</v>
      </c>
      <c r="Z30" s="307"/>
      <c r="AA30" s="863"/>
      <c r="AB30" s="863"/>
      <c r="AC30" s="863"/>
      <c r="AD30" s="863"/>
      <c r="AE30" s="863"/>
      <c r="AF30" s="863"/>
      <c r="AG30" s="863"/>
      <c r="AH30" s="863"/>
      <c r="AI30" s="863"/>
      <c r="AJ30" s="863"/>
      <c r="AK30" s="863"/>
      <c r="AL30" s="863"/>
      <c r="AM30" s="863"/>
      <c r="AN30" s="863"/>
      <c r="AO30" s="863"/>
      <c r="AP30" s="863"/>
    </row>
    <row r="31" spans="1:42" s="882" customFormat="1" ht="38.25" hidden="1" customHeight="1">
      <c r="A31" s="99" t="s">
        <v>74</v>
      </c>
      <c r="B31" s="874"/>
      <c r="C31" s="883">
        <v>1</v>
      </c>
      <c r="D31" s="307">
        <f t="shared" ref="D31:D94" si="1">ROW()-4</f>
        <v>27</v>
      </c>
      <c r="E31" s="884" t="s">
        <v>5260</v>
      </c>
      <c r="F31" s="307" t="s">
        <v>6590</v>
      </c>
      <c r="G31" s="888" t="s">
        <v>6671</v>
      </c>
      <c r="H31" s="307" t="s">
        <v>6587</v>
      </c>
      <c r="I31" s="307" t="s">
        <v>6672</v>
      </c>
      <c r="J31" s="307" t="s">
        <v>5268</v>
      </c>
      <c r="K31" s="307" t="s">
        <v>5276</v>
      </c>
      <c r="L31" s="307" t="s">
        <v>6578</v>
      </c>
      <c r="M31" s="884" t="s">
        <v>6589</v>
      </c>
      <c r="N31" s="307" t="s">
        <v>6673</v>
      </c>
      <c r="O31" s="307" t="s">
        <v>6607</v>
      </c>
      <c r="P31" s="307" t="s">
        <v>6608</v>
      </c>
      <c r="Q31" s="307" t="s">
        <v>6609</v>
      </c>
      <c r="R31" s="887" t="s">
        <v>6578</v>
      </c>
      <c r="S31" s="307" t="s">
        <v>6674</v>
      </c>
      <c r="T31" s="307" t="s">
        <v>6605</v>
      </c>
      <c r="U31" s="307"/>
      <c r="V31" s="307"/>
      <c r="W31" s="307"/>
      <c r="X31" s="307"/>
      <c r="Y31" s="307" t="s">
        <v>5284</v>
      </c>
      <c r="Z31" s="307"/>
      <c r="AA31" s="863"/>
      <c r="AB31" s="863"/>
      <c r="AC31" s="863"/>
      <c r="AD31" s="863"/>
      <c r="AE31" s="863"/>
      <c r="AF31" s="863"/>
      <c r="AG31" s="863"/>
      <c r="AH31" s="863"/>
      <c r="AI31" s="863"/>
      <c r="AJ31" s="863"/>
      <c r="AK31" s="863"/>
      <c r="AL31" s="863"/>
      <c r="AM31" s="863"/>
      <c r="AN31" s="863"/>
      <c r="AO31" s="863"/>
      <c r="AP31" s="863"/>
    </row>
    <row r="32" spans="1:42" s="882" customFormat="1" ht="38.25" hidden="1" customHeight="1">
      <c r="A32" s="99" t="s">
        <v>74</v>
      </c>
      <c r="B32" s="874"/>
      <c r="C32" s="883">
        <v>1</v>
      </c>
      <c r="D32" s="307">
        <f t="shared" si="1"/>
        <v>28</v>
      </c>
      <c r="E32" s="884" t="s">
        <v>5261</v>
      </c>
      <c r="F32" s="307" t="s">
        <v>6590</v>
      </c>
      <c r="G32" s="888" t="s">
        <v>6576</v>
      </c>
      <c r="H32" s="307"/>
      <c r="I32" s="307" t="s">
        <v>6675</v>
      </c>
      <c r="J32" s="307" t="s">
        <v>5269</v>
      </c>
      <c r="K32" s="307" t="s">
        <v>5277</v>
      </c>
      <c r="L32" s="307" t="s">
        <v>6578</v>
      </c>
      <c r="M32" s="884" t="s">
        <v>6589</v>
      </c>
      <c r="N32" s="307" t="s">
        <v>6673</v>
      </c>
      <c r="O32" s="307" t="s">
        <v>6607</v>
      </c>
      <c r="P32" s="307" t="s">
        <v>6608</v>
      </c>
      <c r="Q32" s="307" t="s">
        <v>6609</v>
      </c>
      <c r="R32" s="887" t="s">
        <v>6578</v>
      </c>
      <c r="S32" s="307" t="s">
        <v>6674</v>
      </c>
      <c r="T32" s="307" t="s">
        <v>6605</v>
      </c>
      <c r="U32" s="307"/>
      <c r="V32" s="307"/>
      <c r="W32" s="307"/>
      <c r="X32" s="307"/>
      <c r="Y32" s="307" t="s">
        <v>5284</v>
      </c>
      <c r="Z32" s="307"/>
      <c r="AA32" s="863"/>
      <c r="AB32" s="863"/>
      <c r="AC32" s="863"/>
      <c r="AD32" s="863"/>
      <c r="AE32" s="863"/>
      <c r="AF32" s="863"/>
      <c r="AG32" s="863"/>
      <c r="AH32" s="863"/>
      <c r="AI32" s="863"/>
      <c r="AJ32" s="863"/>
      <c r="AK32" s="863"/>
      <c r="AL32" s="863"/>
      <c r="AM32" s="863"/>
      <c r="AN32" s="863"/>
      <c r="AO32" s="863"/>
      <c r="AP32" s="863"/>
    </row>
    <row r="33" spans="1:42" s="882" customFormat="1" ht="38.25" hidden="1" customHeight="1">
      <c r="A33" s="99" t="s">
        <v>290</v>
      </c>
      <c r="B33" s="874"/>
      <c r="C33" s="883">
        <v>1</v>
      </c>
      <c r="D33" s="307">
        <f t="shared" si="1"/>
        <v>29</v>
      </c>
      <c r="E33" s="884" t="s">
        <v>6676</v>
      </c>
      <c r="F33" s="307" t="s">
        <v>6590</v>
      </c>
      <c r="G33" s="888" t="s">
        <v>6677</v>
      </c>
      <c r="H33" s="307" t="s">
        <v>6634</v>
      </c>
      <c r="I33" s="307" t="s">
        <v>292</v>
      </c>
      <c r="J33" s="307" t="s">
        <v>291</v>
      </c>
      <c r="K33" s="307" t="s">
        <v>297</v>
      </c>
      <c r="L33" s="307" t="s">
        <v>6578</v>
      </c>
      <c r="M33" s="884"/>
      <c r="N33" s="307"/>
      <c r="O33" s="307" t="s">
        <v>6678</v>
      </c>
      <c r="P33" s="307" t="s">
        <v>6679</v>
      </c>
      <c r="Q33" s="888" t="s">
        <v>6680</v>
      </c>
      <c r="R33" s="887" t="s">
        <v>6578</v>
      </c>
      <c r="S33" s="307"/>
      <c r="T33" s="307"/>
      <c r="U33" s="307"/>
      <c r="V33" s="307"/>
      <c r="W33" s="307"/>
      <c r="X33" s="307"/>
      <c r="Y33" s="307" t="s">
        <v>298</v>
      </c>
      <c r="Z33" s="307"/>
      <c r="AA33" s="863"/>
      <c r="AB33" s="863"/>
      <c r="AC33" s="863"/>
      <c r="AD33" s="863"/>
      <c r="AE33" s="863"/>
      <c r="AF33" s="863"/>
      <c r="AG33" s="863"/>
      <c r="AH33" s="863"/>
      <c r="AI33" s="863"/>
      <c r="AJ33" s="863"/>
      <c r="AK33" s="863"/>
      <c r="AL33" s="863"/>
      <c r="AM33" s="863"/>
      <c r="AN33" s="863"/>
      <c r="AO33" s="863"/>
      <c r="AP33" s="863"/>
    </row>
    <row r="34" spans="1:42" s="882" customFormat="1" ht="38.25" hidden="1" customHeight="1">
      <c r="A34" s="99" t="s">
        <v>290</v>
      </c>
      <c r="B34" s="874"/>
      <c r="C34" s="883">
        <v>1</v>
      </c>
      <c r="D34" s="307">
        <f t="shared" si="1"/>
        <v>30</v>
      </c>
      <c r="E34" s="886" t="s">
        <v>5047</v>
      </c>
      <c r="F34" s="307" t="s">
        <v>6590</v>
      </c>
      <c r="G34" s="888" t="s">
        <v>6681</v>
      </c>
      <c r="H34" s="307" t="s">
        <v>6587</v>
      </c>
      <c r="I34" s="307" t="s">
        <v>6682</v>
      </c>
      <c r="J34" s="307" t="s">
        <v>5059</v>
      </c>
      <c r="K34" s="307" t="s">
        <v>5071</v>
      </c>
      <c r="L34" s="307" t="s">
        <v>6578</v>
      </c>
      <c r="M34" s="884"/>
      <c r="N34" s="307"/>
      <c r="O34" s="307" t="s">
        <v>6683</v>
      </c>
      <c r="P34" s="307" t="s">
        <v>6684</v>
      </c>
      <c r="Q34" s="888" t="s">
        <v>6685</v>
      </c>
      <c r="R34" s="887" t="s">
        <v>6578</v>
      </c>
      <c r="S34" s="307"/>
      <c r="T34" s="307"/>
      <c r="U34" s="307"/>
      <c r="V34" s="307"/>
      <c r="W34" s="307"/>
      <c r="X34" s="307"/>
      <c r="Y34" s="307" t="s">
        <v>5083</v>
      </c>
      <c r="Z34" s="307"/>
      <c r="AA34" s="863"/>
      <c r="AB34" s="863"/>
      <c r="AC34" s="863"/>
      <c r="AD34" s="863"/>
      <c r="AE34" s="863"/>
      <c r="AF34" s="863"/>
      <c r="AG34" s="863"/>
      <c r="AH34" s="863"/>
      <c r="AI34" s="863"/>
      <c r="AJ34" s="863"/>
      <c r="AK34" s="863"/>
      <c r="AL34" s="863"/>
      <c r="AM34" s="863"/>
      <c r="AN34" s="863"/>
      <c r="AO34" s="863"/>
      <c r="AP34" s="863"/>
    </row>
    <row r="35" spans="1:42" s="882" customFormat="1" ht="38.25" hidden="1" customHeight="1">
      <c r="A35" s="99" t="s">
        <v>290</v>
      </c>
      <c r="B35" s="874"/>
      <c r="C35" s="883">
        <v>1</v>
      </c>
      <c r="D35" s="307">
        <f t="shared" si="1"/>
        <v>31</v>
      </c>
      <c r="E35" s="884" t="s">
        <v>5048</v>
      </c>
      <c r="F35" s="307" t="s">
        <v>6590</v>
      </c>
      <c r="G35" s="888" t="s">
        <v>6686</v>
      </c>
      <c r="H35" s="307"/>
      <c r="I35" s="307" t="s">
        <v>6687</v>
      </c>
      <c r="J35" s="307" t="s">
        <v>5060</v>
      </c>
      <c r="K35" s="307" t="s">
        <v>5072</v>
      </c>
      <c r="L35" s="307" t="s">
        <v>6578</v>
      </c>
      <c r="M35" s="884"/>
      <c r="N35" s="307"/>
      <c r="O35" s="307" t="s">
        <v>6688</v>
      </c>
      <c r="P35" s="307" t="s">
        <v>6689</v>
      </c>
      <c r="Q35" s="307" t="s">
        <v>6690</v>
      </c>
      <c r="R35" s="887" t="s">
        <v>6578</v>
      </c>
      <c r="S35" s="307" t="s">
        <v>6691</v>
      </c>
      <c r="T35" s="307" t="s">
        <v>6605</v>
      </c>
      <c r="U35" s="307"/>
      <c r="V35" s="307"/>
      <c r="W35" s="307"/>
      <c r="X35" s="307"/>
      <c r="Y35" s="307" t="s">
        <v>5083</v>
      </c>
      <c r="Z35" s="307"/>
      <c r="AA35" s="863"/>
      <c r="AB35" s="863"/>
      <c r="AC35" s="863"/>
      <c r="AD35" s="863"/>
      <c r="AE35" s="863"/>
      <c r="AF35" s="863"/>
      <c r="AG35" s="863"/>
      <c r="AH35" s="863"/>
      <c r="AI35" s="863"/>
      <c r="AJ35" s="863"/>
      <c r="AK35" s="863"/>
      <c r="AL35" s="863"/>
      <c r="AM35" s="863"/>
      <c r="AN35" s="863"/>
      <c r="AO35" s="863"/>
      <c r="AP35" s="863"/>
    </row>
    <row r="36" spans="1:42" s="882" customFormat="1" ht="38.25" customHeight="1">
      <c r="A36" s="99" t="s">
        <v>834</v>
      </c>
      <c r="B36" s="874"/>
      <c r="C36" s="883">
        <v>1</v>
      </c>
      <c r="D36" s="307">
        <f t="shared" si="1"/>
        <v>32</v>
      </c>
      <c r="E36" s="884" t="s">
        <v>675</v>
      </c>
      <c r="F36" s="307" t="s">
        <v>6590</v>
      </c>
      <c r="G36" s="888" t="s">
        <v>6692</v>
      </c>
      <c r="H36" s="307" t="s">
        <v>6634</v>
      </c>
      <c r="I36" s="307" t="s">
        <v>6693</v>
      </c>
      <c r="J36" s="307" t="s">
        <v>688</v>
      </c>
      <c r="K36" s="307" t="s">
        <v>696</v>
      </c>
      <c r="L36" s="307" t="s">
        <v>6578</v>
      </c>
      <c r="M36" s="884" t="s">
        <v>6589</v>
      </c>
      <c r="N36" s="307" t="s">
        <v>719</v>
      </c>
      <c r="O36" s="307" t="s">
        <v>6694</v>
      </c>
      <c r="P36" s="307" t="s">
        <v>6695</v>
      </c>
      <c r="Q36" s="307" t="s">
        <v>6696</v>
      </c>
      <c r="R36" s="887" t="s">
        <v>6578</v>
      </c>
      <c r="S36" s="307"/>
      <c r="T36" s="307"/>
      <c r="U36" s="307"/>
      <c r="V36" s="307"/>
      <c r="W36" s="307"/>
      <c r="X36" s="307"/>
      <c r="Y36" s="307" t="s">
        <v>6697</v>
      </c>
      <c r="Z36" s="307"/>
      <c r="AA36" s="863"/>
      <c r="AB36" s="863"/>
      <c r="AC36" s="863"/>
      <c r="AD36" s="863"/>
      <c r="AE36" s="863"/>
      <c r="AF36" s="863"/>
      <c r="AG36" s="863"/>
      <c r="AH36" s="863"/>
      <c r="AI36" s="863"/>
      <c r="AJ36" s="863"/>
      <c r="AK36" s="863"/>
      <c r="AL36" s="863"/>
      <c r="AM36" s="863"/>
      <c r="AN36" s="863"/>
      <c r="AO36" s="863"/>
      <c r="AP36" s="863"/>
    </row>
    <row r="37" spans="1:42" s="882" customFormat="1" ht="38.25" customHeight="1">
      <c r="A37" s="99" t="s">
        <v>834</v>
      </c>
      <c r="B37" s="874"/>
      <c r="C37" s="883">
        <v>1</v>
      </c>
      <c r="D37" s="307">
        <f t="shared" si="1"/>
        <v>33</v>
      </c>
      <c r="E37" s="884" t="s">
        <v>676</v>
      </c>
      <c r="F37" s="307" t="s">
        <v>434</v>
      </c>
      <c r="G37" s="888" t="s">
        <v>6692</v>
      </c>
      <c r="H37" s="307" t="s">
        <v>6641</v>
      </c>
      <c r="I37" s="307" t="s">
        <v>6698</v>
      </c>
      <c r="J37" s="307" t="s">
        <v>6699</v>
      </c>
      <c r="K37" s="307" t="s">
        <v>697</v>
      </c>
      <c r="L37" s="307" t="s">
        <v>6578</v>
      </c>
      <c r="M37" s="884" t="s">
        <v>6589</v>
      </c>
      <c r="N37" s="307" t="s">
        <v>719</v>
      </c>
      <c r="O37" s="307"/>
      <c r="P37" s="307"/>
      <c r="Q37" s="307"/>
      <c r="R37" s="887"/>
      <c r="S37" s="307"/>
      <c r="T37" s="307"/>
      <c r="U37" s="307"/>
      <c r="V37" s="307"/>
      <c r="W37" s="307"/>
      <c r="X37" s="307"/>
      <c r="Y37" s="307" t="s">
        <v>6697</v>
      </c>
      <c r="Z37" s="307"/>
      <c r="AA37" s="863"/>
      <c r="AB37" s="863"/>
      <c r="AC37" s="863"/>
      <c r="AD37" s="863"/>
      <c r="AE37" s="863"/>
      <c r="AF37" s="863"/>
      <c r="AG37" s="863"/>
      <c r="AH37" s="863"/>
      <c r="AI37" s="863"/>
      <c r="AJ37" s="863"/>
      <c r="AK37" s="863"/>
      <c r="AL37" s="863"/>
      <c r="AM37" s="863"/>
      <c r="AN37" s="863"/>
      <c r="AO37" s="863"/>
      <c r="AP37" s="863"/>
    </row>
    <row r="38" spans="1:42" s="882" customFormat="1" ht="38.25" customHeight="1">
      <c r="A38" s="99" t="s">
        <v>834</v>
      </c>
      <c r="B38" s="874"/>
      <c r="C38" s="883">
        <v>1</v>
      </c>
      <c r="D38" s="307">
        <f t="shared" si="1"/>
        <v>34</v>
      </c>
      <c r="E38" s="884" t="s">
        <v>677</v>
      </c>
      <c r="F38" s="307" t="s">
        <v>6590</v>
      </c>
      <c r="G38" s="888" t="s">
        <v>6692</v>
      </c>
      <c r="H38" s="307" t="s">
        <v>6641</v>
      </c>
      <c r="I38" s="307" t="s">
        <v>6700</v>
      </c>
      <c r="J38" s="307" t="s">
        <v>689</v>
      </c>
      <c r="K38" s="307" t="s">
        <v>698</v>
      </c>
      <c r="L38" s="307" t="s">
        <v>6578</v>
      </c>
      <c r="M38" s="884" t="s">
        <v>6589</v>
      </c>
      <c r="N38" s="307" t="s">
        <v>719</v>
      </c>
      <c r="O38" s="307" t="s">
        <v>6701</v>
      </c>
      <c r="P38" s="307" t="s">
        <v>6702</v>
      </c>
      <c r="Q38" s="307" t="s">
        <v>6703</v>
      </c>
      <c r="R38" s="887" t="s">
        <v>6704</v>
      </c>
      <c r="S38" s="307"/>
      <c r="T38" s="307"/>
      <c r="U38" s="307"/>
      <c r="V38" s="307"/>
      <c r="W38" s="307"/>
      <c r="X38" s="307"/>
      <c r="Y38" s="307" t="s">
        <v>6697</v>
      </c>
      <c r="Z38" s="307"/>
      <c r="AA38" s="863"/>
      <c r="AB38" s="863"/>
      <c r="AC38" s="863"/>
      <c r="AD38" s="863"/>
      <c r="AE38" s="863"/>
      <c r="AF38" s="863"/>
      <c r="AG38" s="863"/>
      <c r="AH38" s="863"/>
      <c r="AI38" s="863"/>
      <c r="AJ38" s="863"/>
      <c r="AK38" s="863"/>
      <c r="AL38" s="863"/>
      <c r="AM38" s="863"/>
      <c r="AN38" s="863"/>
      <c r="AO38" s="863"/>
      <c r="AP38" s="863"/>
    </row>
    <row r="39" spans="1:42" s="882" customFormat="1" ht="38.25" customHeight="1">
      <c r="A39" s="99" t="s">
        <v>834</v>
      </c>
      <c r="B39" s="874"/>
      <c r="C39" s="883">
        <v>1</v>
      </c>
      <c r="D39" s="307">
        <f t="shared" si="1"/>
        <v>35</v>
      </c>
      <c r="E39" s="884" t="s">
        <v>678</v>
      </c>
      <c r="F39" s="307" t="s">
        <v>422</v>
      </c>
      <c r="G39" s="888" t="s">
        <v>6576</v>
      </c>
      <c r="H39" s="307" t="s">
        <v>6641</v>
      </c>
      <c r="I39" s="307" t="s">
        <v>6705</v>
      </c>
      <c r="J39" s="307" t="s">
        <v>678</v>
      </c>
      <c r="K39" s="307" t="s">
        <v>699</v>
      </c>
      <c r="L39" s="307" t="s">
        <v>6578</v>
      </c>
      <c r="M39" s="884" t="s">
        <v>6589</v>
      </c>
      <c r="N39" s="307" t="s">
        <v>719</v>
      </c>
      <c r="O39" s="307"/>
      <c r="P39" s="307"/>
      <c r="Q39" s="307"/>
      <c r="R39" s="887"/>
      <c r="S39" s="307"/>
      <c r="T39" s="307"/>
      <c r="U39" s="307"/>
      <c r="V39" s="307"/>
      <c r="W39" s="307"/>
      <c r="X39" s="307"/>
      <c r="Y39" s="307" t="s">
        <v>6697</v>
      </c>
      <c r="Z39" s="307"/>
      <c r="AA39" s="863"/>
      <c r="AB39" s="863"/>
      <c r="AC39" s="863"/>
      <c r="AD39" s="863"/>
      <c r="AE39" s="863"/>
      <c r="AF39" s="863"/>
      <c r="AG39" s="863"/>
      <c r="AH39" s="863"/>
      <c r="AI39" s="863"/>
      <c r="AJ39" s="863"/>
      <c r="AK39" s="863"/>
      <c r="AL39" s="863"/>
      <c r="AM39" s="863"/>
      <c r="AN39" s="863"/>
      <c r="AO39" s="863"/>
      <c r="AP39" s="863"/>
    </row>
    <row r="40" spans="1:42" s="882" customFormat="1" ht="38.25" customHeight="1">
      <c r="A40" s="99" t="s">
        <v>834</v>
      </c>
      <c r="B40" s="874"/>
      <c r="C40" s="883">
        <v>1</v>
      </c>
      <c r="D40" s="307">
        <f t="shared" si="1"/>
        <v>36</v>
      </c>
      <c r="E40" s="884" t="s">
        <v>679</v>
      </c>
      <c r="F40" s="307" t="s">
        <v>6590</v>
      </c>
      <c r="G40" s="888" t="s">
        <v>6576</v>
      </c>
      <c r="H40" s="307" t="s">
        <v>6641</v>
      </c>
      <c r="I40" s="307" t="s">
        <v>6706</v>
      </c>
      <c r="J40" s="307" t="s">
        <v>690</v>
      </c>
      <c r="K40" s="307" t="s">
        <v>700</v>
      </c>
      <c r="L40" s="307" t="s">
        <v>6578</v>
      </c>
      <c r="M40" s="884" t="s">
        <v>6589</v>
      </c>
      <c r="N40" s="307" t="s">
        <v>719</v>
      </c>
      <c r="O40" s="307" t="s">
        <v>6707</v>
      </c>
      <c r="P40" s="307" t="s">
        <v>6708</v>
      </c>
      <c r="Q40" s="888" t="s">
        <v>6709</v>
      </c>
      <c r="R40" s="887" t="s">
        <v>6578</v>
      </c>
      <c r="S40" s="307"/>
      <c r="T40" s="307"/>
      <c r="U40" s="307"/>
      <c r="V40" s="307"/>
      <c r="W40" s="307"/>
      <c r="X40" s="307"/>
      <c r="Y40" s="307" t="s">
        <v>6697</v>
      </c>
      <c r="Z40" s="307"/>
      <c r="AA40" s="863"/>
      <c r="AB40" s="863"/>
      <c r="AC40" s="863"/>
      <c r="AD40" s="863"/>
      <c r="AE40" s="863"/>
      <c r="AF40" s="863"/>
      <c r="AG40" s="863"/>
      <c r="AH40" s="863"/>
      <c r="AI40" s="863"/>
      <c r="AJ40" s="863"/>
      <c r="AK40" s="863"/>
      <c r="AL40" s="863"/>
      <c r="AM40" s="863"/>
      <c r="AN40" s="863"/>
      <c r="AO40" s="863"/>
      <c r="AP40" s="863"/>
    </row>
    <row r="41" spans="1:42" s="882" customFormat="1" ht="38.25" customHeight="1">
      <c r="A41" s="99" t="s">
        <v>834</v>
      </c>
      <c r="B41" s="874"/>
      <c r="C41" s="883">
        <v>1</v>
      </c>
      <c r="D41" s="307">
        <f t="shared" si="1"/>
        <v>37</v>
      </c>
      <c r="E41" s="884" t="s">
        <v>680</v>
      </c>
      <c r="F41" s="307" t="s">
        <v>446</v>
      </c>
      <c r="G41" s="888" t="s">
        <v>6641</v>
      </c>
      <c r="H41" s="307" t="s">
        <v>6641</v>
      </c>
      <c r="I41" s="307" t="s">
        <v>6710</v>
      </c>
      <c r="J41" s="307" t="s">
        <v>6711</v>
      </c>
      <c r="K41" s="307" t="s">
        <v>701</v>
      </c>
      <c r="L41" s="307" t="s">
        <v>6578</v>
      </c>
      <c r="M41" s="884" t="s">
        <v>6589</v>
      </c>
      <c r="N41" s="307" t="s">
        <v>719</v>
      </c>
      <c r="O41" s="307"/>
      <c r="P41" s="307"/>
      <c r="Q41" s="307"/>
      <c r="R41" s="887"/>
      <c r="S41" s="307"/>
      <c r="T41" s="307"/>
      <c r="U41" s="307"/>
      <c r="V41" s="307"/>
      <c r="W41" s="307"/>
      <c r="X41" s="307"/>
      <c r="Y41" s="307" t="s">
        <v>6712</v>
      </c>
      <c r="Z41" s="307"/>
      <c r="AA41" s="863"/>
      <c r="AB41" s="863"/>
      <c r="AC41" s="863"/>
      <c r="AD41" s="863"/>
      <c r="AE41" s="863"/>
      <c r="AF41" s="863"/>
      <c r="AG41" s="863"/>
      <c r="AH41" s="863"/>
      <c r="AI41" s="863"/>
      <c r="AJ41" s="863"/>
      <c r="AK41" s="863"/>
      <c r="AL41" s="863"/>
      <c r="AM41" s="863"/>
      <c r="AN41" s="863"/>
      <c r="AO41" s="863"/>
      <c r="AP41" s="863"/>
    </row>
    <row r="42" spans="1:42" s="882" customFormat="1" ht="38.25" customHeight="1">
      <c r="A42" s="99" t="s">
        <v>834</v>
      </c>
      <c r="B42" s="874"/>
      <c r="C42" s="883">
        <v>1</v>
      </c>
      <c r="D42" s="307">
        <f t="shared" si="1"/>
        <v>38</v>
      </c>
      <c r="E42" s="884" t="s">
        <v>681</v>
      </c>
      <c r="F42" s="307" t="s">
        <v>6590</v>
      </c>
      <c r="G42" s="888" t="s">
        <v>6576</v>
      </c>
      <c r="H42" s="307" t="s">
        <v>6641</v>
      </c>
      <c r="I42" s="307" t="s">
        <v>6713</v>
      </c>
      <c r="J42" s="307" t="s">
        <v>112</v>
      </c>
      <c r="K42" s="307" t="s">
        <v>702</v>
      </c>
      <c r="L42" s="307" t="s">
        <v>6578</v>
      </c>
      <c r="M42" s="884" t="s">
        <v>6589</v>
      </c>
      <c r="N42" s="307" t="s">
        <v>719</v>
      </c>
      <c r="O42" s="307" t="s">
        <v>6714</v>
      </c>
      <c r="P42" s="307" t="s">
        <v>6715</v>
      </c>
      <c r="Q42" s="888" t="s">
        <v>6716</v>
      </c>
      <c r="R42" s="887" t="s">
        <v>6578</v>
      </c>
      <c r="S42" s="307" t="s">
        <v>6717</v>
      </c>
      <c r="T42" s="307" t="s">
        <v>6605</v>
      </c>
      <c r="U42" s="307"/>
      <c r="V42" s="307"/>
      <c r="W42" s="307"/>
      <c r="X42" s="307"/>
      <c r="Y42" s="307" t="s">
        <v>6697</v>
      </c>
      <c r="Z42" s="307"/>
      <c r="AA42" s="863"/>
      <c r="AB42" s="863"/>
      <c r="AC42" s="863"/>
      <c r="AD42" s="863"/>
      <c r="AE42" s="863"/>
      <c r="AF42" s="863"/>
      <c r="AG42" s="863"/>
      <c r="AH42" s="863"/>
      <c r="AI42" s="863"/>
      <c r="AJ42" s="863"/>
      <c r="AK42" s="863"/>
      <c r="AL42" s="863"/>
      <c r="AM42" s="863"/>
      <c r="AN42" s="863"/>
      <c r="AO42" s="863"/>
      <c r="AP42" s="863"/>
    </row>
    <row r="43" spans="1:42" s="882" customFormat="1" ht="38.25" customHeight="1">
      <c r="A43" s="99" t="s">
        <v>834</v>
      </c>
      <c r="B43" s="874"/>
      <c r="C43" s="883">
        <v>1</v>
      </c>
      <c r="D43" s="307">
        <f t="shared" si="1"/>
        <v>39</v>
      </c>
      <c r="E43" s="884" t="s">
        <v>682</v>
      </c>
      <c r="F43" s="307" t="s">
        <v>6590</v>
      </c>
      <c r="G43" s="888" t="s">
        <v>6641</v>
      </c>
      <c r="H43" s="307" t="s">
        <v>6641</v>
      </c>
      <c r="I43" s="307" t="s">
        <v>6718</v>
      </c>
      <c r="J43" s="307" t="s">
        <v>691</v>
      </c>
      <c r="K43" s="307" t="s">
        <v>703</v>
      </c>
      <c r="L43" s="307" t="s">
        <v>6578</v>
      </c>
      <c r="M43" s="884"/>
      <c r="N43" s="307"/>
      <c r="O43" s="307" t="s">
        <v>6719</v>
      </c>
      <c r="P43" s="307" t="s">
        <v>6720</v>
      </c>
      <c r="Q43" s="307" t="s">
        <v>6721</v>
      </c>
      <c r="R43" s="887" t="s">
        <v>6578</v>
      </c>
      <c r="S43" s="307"/>
      <c r="T43" s="307"/>
      <c r="U43" s="307"/>
      <c r="V43" s="307"/>
      <c r="W43" s="307"/>
      <c r="X43" s="307"/>
      <c r="Y43" s="307" t="s">
        <v>6712</v>
      </c>
      <c r="Z43" s="307"/>
      <c r="AA43" s="863"/>
      <c r="AB43" s="863"/>
      <c r="AC43" s="863"/>
      <c r="AD43" s="863"/>
      <c r="AE43" s="863"/>
      <c r="AF43" s="863"/>
      <c r="AG43" s="863"/>
      <c r="AH43" s="863"/>
      <c r="AI43" s="863"/>
      <c r="AJ43" s="863"/>
      <c r="AK43" s="863"/>
      <c r="AL43" s="863"/>
      <c r="AM43" s="863"/>
      <c r="AN43" s="863"/>
      <c r="AO43" s="863"/>
      <c r="AP43" s="863"/>
    </row>
    <row r="44" spans="1:42" s="882" customFormat="1" ht="38.25" hidden="1" customHeight="1">
      <c r="A44" s="99" t="s">
        <v>284</v>
      </c>
      <c r="B44" s="874"/>
      <c r="C44" s="883">
        <v>1</v>
      </c>
      <c r="D44" s="307">
        <f t="shared" si="1"/>
        <v>40</v>
      </c>
      <c r="E44" s="886" t="s">
        <v>6722</v>
      </c>
      <c r="F44" s="307" t="s">
        <v>6590</v>
      </c>
      <c r="G44" s="888" t="s">
        <v>6723</v>
      </c>
      <c r="H44" s="307" t="s">
        <v>6634</v>
      </c>
      <c r="I44" s="307" t="s">
        <v>286</v>
      </c>
      <c r="J44" s="307" t="s">
        <v>285</v>
      </c>
      <c r="K44" s="307" t="s">
        <v>293</v>
      </c>
      <c r="L44" s="307" t="s">
        <v>6578</v>
      </c>
      <c r="M44" s="884" t="s">
        <v>6589</v>
      </c>
      <c r="N44" s="307" t="s">
        <v>6724</v>
      </c>
      <c r="O44" s="307" t="s">
        <v>6725</v>
      </c>
      <c r="P44" s="307" t="s">
        <v>6726</v>
      </c>
      <c r="Q44" s="888" t="s">
        <v>6727</v>
      </c>
      <c r="R44" s="887" t="s">
        <v>6578</v>
      </c>
      <c r="S44" s="307"/>
      <c r="T44" s="307"/>
      <c r="U44" s="307"/>
      <c r="V44" s="307"/>
      <c r="W44" s="307"/>
      <c r="X44" s="307"/>
      <c r="Y44" s="307" t="s">
        <v>294</v>
      </c>
      <c r="Z44" s="307"/>
      <c r="AA44" s="863"/>
      <c r="AB44" s="863"/>
      <c r="AC44" s="863"/>
      <c r="AD44" s="863"/>
      <c r="AE44" s="863"/>
      <c r="AF44" s="863"/>
      <c r="AG44" s="863"/>
      <c r="AH44" s="863"/>
      <c r="AI44" s="863"/>
      <c r="AJ44" s="863"/>
      <c r="AK44" s="863"/>
      <c r="AL44" s="863"/>
      <c r="AM44" s="863"/>
      <c r="AN44" s="863"/>
      <c r="AO44" s="863"/>
      <c r="AP44" s="863"/>
    </row>
    <row r="45" spans="1:42" s="882" customFormat="1" ht="38.25" hidden="1" customHeight="1">
      <c r="A45" s="99" t="s">
        <v>284</v>
      </c>
      <c r="B45" s="874"/>
      <c r="C45" s="883">
        <v>1</v>
      </c>
      <c r="D45" s="307">
        <f t="shared" si="1"/>
        <v>41</v>
      </c>
      <c r="E45" s="886" t="s">
        <v>6728</v>
      </c>
      <c r="F45" s="307" t="s">
        <v>446</v>
      </c>
      <c r="G45" s="888" t="s">
        <v>6723</v>
      </c>
      <c r="H45" s="307" t="s">
        <v>6641</v>
      </c>
      <c r="I45" s="307" t="s">
        <v>6729</v>
      </c>
      <c r="J45" s="307" t="s">
        <v>6730</v>
      </c>
      <c r="K45" s="307" t="s">
        <v>6731</v>
      </c>
      <c r="L45" s="307" t="s">
        <v>6578</v>
      </c>
      <c r="M45" s="886" t="s">
        <v>6589</v>
      </c>
      <c r="N45" s="307" t="s">
        <v>6724</v>
      </c>
      <c r="O45" s="307"/>
      <c r="P45" s="307"/>
      <c r="Q45" s="307"/>
      <c r="R45" s="887"/>
      <c r="S45" s="307"/>
      <c r="T45" s="307"/>
      <c r="U45" s="307"/>
      <c r="V45" s="307"/>
      <c r="W45" s="307"/>
      <c r="X45" s="307"/>
      <c r="Y45" s="307" t="s">
        <v>294</v>
      </c>
      <c r="Z45" s="307"/>
      <c r="AA45" s="863"/>
      <c r="AB45" s="863"/>
      <c r="AC45" s="863"/>
      <c r="AD45" s="863"/>
      <c r="AE45" s="863"/>
      <c r="AF45" s="863"/>
      <c r="AG45" s="863"/>
      <c r="AH45" s="863"/>
      <c r="AI45" s="863"/>
      <c r="AJ45" s="863"/>
      <c r="AK45" s="863"/>
      <c r="AL45" s="863"/>
      <c r="AM45" s="863"/>
      <c r="AN45" s="863"/>
      <c r="AO45" s="863"/>
      <c r="AP45" s="863"/>
    </row>
    <row r="46" spans="1:42" s="882" customFormat="1" ht="38.25" hidden="1" customHeight="1">
      <c r="A46" s="99" t="s">
        <v>284</v>
      </c>
      <c r="B46" s="874"/>
      <c r="C46" s="883">
        <v>1</v>
      </c>
      <c r="D46" s="307">
        <f t="shared" si="1"/>
        <v>42</v>
      </c>
      <c r="E46" s="886" t="s">
        <v>2104</v>
      </c>
      <c r="F46" s="307" t="s">
        <v>6590</v>
      </c>
      <c r="G46" s="888" t="s">
        <v>6576</v>
      </c>
      <c r="H46" s="307" t="s">
        <v>6641</v>
      </c>
      <c r="I46" s="307" t="s">
        <v>6732</v>
      </c>
      <c r="J46" s="307" t="s">
        <v>112</v>
      </c>
      <c r="K46" s="307" t="s">
        <v>6733</v>
      </c>
      <c r="L46" s="307" t="s">
        <v>6578</v>
      </c>
      <c r="M46" s="886" t="s">
        <v>6589</v>
      </c>
      <c r="N46" s="307" t="s">
        <v>6724</v>
      </c>
      <c r="O46" s="307" t="s">
        <v>6714</v>
      </c>
      <c r="P46" s="307" t="s">
        <v>6715</v>
      </c>
      <c r="Q46" s="888" t="s">
        <v>6716</v>
      </c>
      <c r="R46" s="887" t="s">
        <v>6578</v>
      </c>
      <c r="S46" s="307" t="s">
        <v>6717</v>
      </c>
      <c r="T46" s="307" t="s">
        <v>6605</v>
      </c>
      <c r="U46" s="307"/>
      <c r="V46" s="307"/>
      <c r="W46" s="307"/>
      <c r="X46" s="307"/>
      <c r="Y46" s="307" t="s">
        <v>294</v>
      </c>
      <c r="Z46" s="307"/>
      <c r="AA46" s="863"/>
      <c r="AB46" s="863"/>
      <c r="AC46" s="863"/>
      <c r="AD46" s="863"/>
      <c r="AE46" s="863"/>
      <c r="AF46" s="863"/>
      <c r="AG46" s="863"/>
      <c r="AH46" s="863"/>
      <c r="AI46" s="863"/>
      <c r="AJ46" s="863"/>
      <c r="AK46" s="863"/>
      <c r="AL46" s="863"/>
      <c r="AM46" s="863"/>
      <c r="AN46" s="863"/>
      <c r="AO46" s="863"/>
      <c r="AP46" s="863"/>
    </row>
    <row r="47" spans="1:42" s="882" customFormat="1" ht="38.25" hidden="1" customHeight="1">
      <c r="A47" s="99" t="s">
        <v>832</v>
      </c>
      <c r="B47" s="874"/>
      <c r="C47" s="883">
        <v>1</v>
      </c>
      <c r="D47" s="307">
        <f t="shared" si="1"/>
        <v>43</v>
      </c>
      <c r="E47" s="886" t="s">
        <v>6734</v>
      </c>
      <c r="F47" s="307" t="s">
        <v>6590</v>
      </c>
      <c r="G47" s="888" t="s">
        <v>6735</v>
      </c>
      <c r="H47" s="307" t="s">
        <v>6587</v>
      </c>
      <c r="I47" s="307" t="s">
        <v>289</v>
      </c>
      <c r="J47" s="307" t="s">
        <v>288</v>
      </c>
      <c r="K47" s="307" t="s">
        <v>295</v>
      </c>
      <c r="L47" s="307" t="s">
        <v>6578</v>
      </c>
      <c r="M47" s="886" t="s">
        <v>6589</v>
      </c>
      <c r="N47" s="307" t="s">
        <v>287</v>
      </c>
      <c r="O47" s="307" t="s">
        <v>6736</v>
      </c>
      <c r="P47" s="307" t="s">
        <v>6737</v>
      </c>
      <c r="Q47" s="888" t="s">
        <v>6738</v>
      </c>
      <c r="R47" s="887" t="s">
        <v>6578</v>
      </c>
      <c r="S47" s="307"/>
      <c r="T47" s="307"/>
      <c r="U47" s="307"/>
      <c r="V47" s="307"/>
      <c r="W47" s="307"/>
      <c r="X47" s="307"/>
      <c r="Y47" s="307" t="s">
        <v>296</v>
      </c>
      <c r="Z47" s="307"/>
      <c r="AA47" s="863"/>
      <c r="AB47" s="863"/>
      <c r="AC47" s="863"/>
      <c r="AD47" s="863"/>
      <c r="AE47" s="863"/>
      <c r="AF47" s="863"/>
      <c r="AG47" s="863"/>
      <c r="AH47" s="863"/>
      <c r="AI47" s="863"/>
      <c r="AJ47" s="863"/>
      <c r="AK47" s="863"/>
      <c r="AL47" s="863"/>
      <c r="AM47" s="863"/>
      <c r="AN47" s="863"/>
      <c r="AO47" s="863"/>
      <c r="AP47" s="863"/>
    </row>
    <row r="48" spans="1:42" s="882" customFormat="1" ht="38.25" hidden="1" customHeight="1">
      <c r="A48" s="99" t="s">
        <v>832</v>
      </c>
      <c r="B48" s="874"/>
      <c r="C48" s="883">
        <v>1</v>
      </c>
      <c r="D48" s="307">
        <f t="shared" si="1"/>
        <v>44</v>
      </c>
      <c r="E48" s="884" t="s">
        <v>6739</v>
      </c>
      <c r="F48" s="307" t="s">
        <v>446</v>
      </c>
      <c r="G48" s="888" t="s">
        <v>6735</v>
      </c>
      <c r="H48" s="307" t="s">
        <v>6587</v>
      </c>
      <c r="I48" s="307" t="s">
        <v>6740</v>
      </c>
      <c r="J48" s="307" t="s">
        <v>6741</v>
      </c>
      <c r="K48" s="307" t="s">
        <v>6742</v>
      </c>
      <c r="L48" s="307" t="s">
        <v>6578</v>
      </c>
      <c r="M48" s="884" t="s">
        <v>6589</v>
      </c>
      <c r="N48" s="307" t="s">
        <v>287</v>
      </c>
      <c r="O48" s="307"/>
      <c r="P48" s="307"/>
      <c r="Q48" s="307"/>
      <c r="R48" s="887"/>
      <c r="S48" s="307"/>
      <c r="T48" s="307"/>
      <c r="U48" s="307"/>
      <c r="V48" s="307"/>
      <c r="W48" s="307"/>
      <c r="X48" s="307"/>
      <c r="Y48" s="307" t="s">
        <v>1150</v>
      </c>
      <c r="Z48" s="307"/>
      <c r="AA48" s="863"/>
      <c r="AB48" s="863"/>
      <c r="AC48" s="863"/>
      <c r="AD48" s="863"/>
      <c r="AE48" s="863"/>
      <c r="AF48" s="863"/>
      <c r="AG48" s="863"/>
      <c r="AH48" s="863"/>
      <c r="AI48" s="863"/>
      <c r="AJ48" s="863"/>
      <c r="AK48" s="863"/>
      <c r="AL48" s="863"/>
      <c r="AM48" s="863"/>
      <c r="AN48" s="863"/>
      <c r="AO48" s="863"/>
      <c r="AP48" s="863"/>
    </row>
    <row r="49" spans="1:42" s="882" customFormat="1" ht="38.25" hidden="1" customHeight="1">
      <c r="A49" s="99" t="s">
        <v>832</v>
      </c>
      <c r="B49" s="874"/>
      <c r="C49" s="883">
        <v>1</v>
      </c>
      <c r="D49" s="307">
        <f t="shared" si="1"/>
        <v>45</v>
      </c>
      <c r="E49" s="884" t="s">
        <v>2102</v>
      </c>
      <c r="F49" s="307" t="s">
        <v>6590</v>
      </c>
      <c r="G49" s="888" t="s">
        <v>6735</v>
      </c>
      <c r="H49" s="307" t="s">
        <v>6587</v>
      </c>
      <c r="I49" s="307" t="s">
        <v>6743</v>
      </c>
      <c r="J49" s="307" t="s">
        <v>112</v>
      </c>
      <c r="K49" s="307" t="s">
        <v>6744</v>
      </c>
      <c r="L49" s="307" t="s">
        <v>6578</v>
      </c>
      <c r="M49" s="884" t="s">
        <v>6589</v>
      </c>
      <c r="N49" s="307" t="s">
        <v>287</v>
      </c>
      <c r="O49" s="307" t="s">
        <v>6714</v>
      </c>
      <c r="P49" s="307" t="s">
        <v>6715</v>
      </c>
      <c r="Q49" s="888" t="s">
        <v>6716</v>
      </c>
      <c r="R49" s="887" t="s">
        <v>6578</v>
      </c>
      <c r="S49" s="307" t="s">
        <v>6717</v>
      </c>
      <c r="T49" s="307" t="s">
        <v>6605</v>
      </c>
      <c r="U49" s="307"/>
      <c r="V49" s="307"/>
      <c r="W49" s="307"/>
      <c r="X49" s="307"/>
      <c r="Y49" s="307" t="s">
        <v>1150</v>
      </c>
      <c r="Z49" s="307"/>
      <c r="AA49" s="863"/>
      <c r="AB49" s="863"/>
      <c r="AC49" s="863"/>
      <c r="AD49" s="863"/>
      <c r="AE49" s="863"/>
      <c r="AF49" s="863"/>
      <c r="AG49" s="863"/>
      <c r="AH49" s="863"/>
      <c r="AI49" s="863"/>
      <c r="AJ49" s="863"/>
      <c r="AK49" s="863"/>
      <c r="AL49" s="863"/>
      <c r="AM49" s="863"/>
      <c r="AN49" s="863"/>
      <c r="AO49" s="863"/>
      <c r="AP49" s="863"/>
    </row>
    <row r="50" spans="1:42" s="882" customFormat="1" ht="38.25" hidden="1" customHeight="1">
      <c r="A50" s="99" t="s">
        <v>837</v>
      </c>
      <c r="B50" s="874"/>
      <c r="C50" s="883">
        <v>1</v>
      </c>
      <c r="D50" s="307">
        <f t="shared" si="1"/>
        <v>46</v>
      </c>
      <c r="E50" s="884" t="s">
        <v>1142</v>
      </c>
      <c r="F50" s="307" t="s">
        <v>6590</v>
      </c>
      <c r="G50" s="888" t="s">
        <v>6745</v>
      </c>
      <c r="H50" s="307" t="s">
        <v>6634</v>
      </c>
      <c r="I50" s="307" t="s">
        <v>6746</v>
      </c>
      <c r="J50" s="307" t="s">
        <v>1145</v>
      </c>
      <c r="K50" s="307" t="s">
        <v>1147</v>
      </c>
      <c r="L50" s="307" t="s">
        <v>6578</v>
      </c>
      <c r="M50" s="884" t="s">
        <v>6589</v>
      </c>
      <c r="N50" s="307" t="s">
        <v>1437</v>
      </c>
      <c r="O50" s="307" t="s">
        <v>6747</v>
      </c>
      <c r="P50" s="307" t="s">
        <v>6748</v>
      </c>
      <c r="Q50" s="888" t="s">
        <v>6749</v>
      </c>
      <c r="R50" s="887" t="s">
        <v>6578</v>
      </c>
      <c r="S50" s="307"/>
      <c r="T50" s="307"/>
      <c r="U50" s="307"/>
      <c r="V50" s="307"/>
      <c r="W50" s="307"/>
      <c r="X50" s="307"/>
      <c r="Y50" s="307" t="s">
        <v>1150</v>
      </c>
      <c r="Z50" s="307"/>
      <c r="AA50" s="863"/>
      <c r="AB50" s="863"/>
      <c r="AC50" s="863"/>
      <c r="AD50" s="863"/>
      <c r="AE50" s="863"/>
      <c r="AF50" s="863"/>
      <c r="AG50" s="863"/>
      <c r="AH50" s="863"/>
      <c r="AI50" s="863"/>
      <c r="AJ50" s="863"/>
      <c r="AK50" s="863"/>
      <c r="AL50" s="863"/>
      <c r="AM50" s="863"/>
      <c r="AN50" s="863"/>
      <c r="AO50" s="863"/>
      <c r="AP50" s="863"/>
    </row>
    <row r="51" spans="1:42" s="882" customFormat="1" ht="38.25" hidden="1" customHeight="1">
      <c r="A51" s="99" t="s">
        <v>837</v>
      </c>
      <c r="B51" s="874"/>
      <c r="C51" s="883">
        <v>1</v>
      </c>
      <c r="D51" s="307">
        <f t="shared" si="1"/>
        <v>47</v>
      </c>
      <c r="E51" s="884" t="s">
        <v>1143</v>
      </c>
      <c r="F51" s="307" t="s">
        <v>446</v>
      </c>
      <c r="G51" s="888" t="s">
        <v>6745</v>
      </c>
      <c r="H51" s="307" t="s">
        <v>6641</v>
      </c>
      <c r="I51" s="307" t="s">
        <v>6750</v>
      </c>
      <c r="J51" s="307" t="s">
        <v>1146</v>
      </c>
      <c r="K51" s="307" t="s">
        <v>1148</v>
      </c>
      <c r="L51" s="307" t="s">
        <v>6578</v>
      </c>
      <c r="M51" s="884" t="s">
        <v>6589</v>
      </c>
      <c r="N51" s="307" t="s">
        <v>1437</v>
      </c>
      <c r="O51" s="307"/>
      <c r="P51" s="307"/>
      <c r="Q51" s="307"/>
      <c r="R51" s="887"/>
      <c r="S51" s="307"/>
      <c r="T51" s="307"/>
      <c r="U51" s="307"/>
      <c r="V51" s="307"/>
      <c r="W51" s="307"/>
      <c r="X51" s="307"/>
      <c r="Y51" s="307" t="s">
        <v>1150</v>
      </c>
      <c r="Z51" s="307"/>
      <c r="AA51" s="863"/>
      <c r="AB51" s="863"/>
      <c r="AC51" s="863"/>
      <c r="AD51" s="863"/>
      <c r="AE51" s="863"/>
      <c r="AF51" s="863"/>
      <c r="AG51" s="863"/>
      <c r="AH51" s="863"/>
      <c r="AI51" s="863"/>
      <c r="AJ51" s="863"/>
      <c r="AK51" s="863"/>
      <c r="AL51" s="863"/>
      <c r="AM51" s="863"/>
      <c r="AN51" s="863"/>
      <c r="AO51" s="863"/>
      <c r="AP51" s="863"/>
    </row>
    <row r="52" spans="1:42" s="882" customFormat="1" ht="38.25" hidden="1" customHeight="1">
      <c r="A52" s="99" t="s">
        <v>837</v>
      </c>
      <c r="B52" s="874"/>
      <c r="C52" s="883">
        <v>1</v>
      </c>
      <c r="D52" s="307">
        <f t="shared" si="1"/>
        <v>48</v>
      </c>
      <c r="E52" s="884" t="s">
        <v>1144</v>
      </c>
      <c r="F52" s="307" t="s">
        <v>6590</v>
      </c>
      <c r="G52" s="888" t="s">
        <v>6745</v>
      </c>
      <c r="H52" s="307" t="s">
        <v>6641</v>
      </c>
      <c r="I52" s="307" t="s">
        <v>6751</v>
      </c>
      <c r="J52" s="307" t="s">
        <v>112</v>
      </c>
      <c r="K52" s="307" t="s">
        <v>1149</v>
      </c>
      <c r="L52" s="307" t="s">
        <v>6578</v>
      </c>
      <c r="M52" s="884" t="s">
        <v>6589</v>
      </c>
      <c r="N52" s="307" t="s">
        <v>1437</v>
      </c>
      <c r="O52" s="307" t="s">
        <v>6714</v>
      </c>
      <c r="P52" s="307" t="s">
        <v>6715</v>
      </c>
      <c r="Q52" s="888" t="s">
        <v>6716</v>
      </c>
      <c r="R52" s="887" t="s">
        <v>6578</v>
      </c>
      <c r="S52" s="307" t="s">
        <v>6717</v>
      </c>
      <c r="T52" s="307" t="s">
        <v>6605</v>
      </c>
      <c r="U52" s="307"/>
      <c r="V52" s="307"/>
      <c r="W52" s="307"/>
      <c r="X52" s="307"/>
      <c r="Y52" s="307" t="s">
        <v>1150</v>
      </c>
      <c r="Z52" s="307"/>
      <c r="AA52" s="863"/>
      <c r="AB52" s="863"/>
      <c r="AC52" s="863"/>
      <c r="AD52" s="863"/>
      <c r="AE52" s="863"/>
      <c r="AF52" s="863"/>
      <c r="AG52" s="863"/>
      <c r="AH52" s="863"/>
      <c r="AI52" s="863"/>
      <c r="AJ52" s="863"/>
      <c r="AK52" s="863"/>
      <c r="AL52" s="863"/>
      <c r="AM52" s="863"/>
      <c r="AN52" s="863"/>
      <c r="AO52" s="863"/>
      <c r="AP52" s="863"/>
    </row>
    <row r="53" spans="1:42" s="882" customFormat="1" ht="38.25" hidden="1" customHeight="1">
      <c r="A53" s="99" t="s">
        <v>993</v>
      </c>
      <c r="B53" s="874"/>
      <c r="C53" s="883">
        <v>1</v>
      </c>
      <c r="D53" s="307">
        <f t="shared" si="1"/>
        <v>49</v>
      </c>
      <c r="E53" s="884" t="s">
        <v>1928</v>
      </c>
      <c r="F53" s="307" t="s">
        <v>6590</v>
      </c>
      <c r="G53" s="888" t="s">
        <v>6752</v>
      </c>
      <c r="H53" s="307"/>
      <c r="I53" s="307" t="s">
        <v>6753</v>
      </c>
      <c r="J53" s="307" t="s">
        <v>994</v>
      </c>
      <c r="K53" s="307" t="s">
        <v>998</v>
      </c>
      <c r="L53" s="307" t="s">
        <v>6578</v>
      </c>
      <c r="M53" s="884" t="s">
        <v>6589</v>
      </c>
      <c r="N53" s="307" t="s">
        <v>1783</v>
      </c>
      <c r="O53" s="307" t="s">
        <v>6754</v>
      </c>
      <c r="P53" s="307" t="s">
        <v>6755</v>
      </c>
      <c r="Q53" s="307" t="s">
        <v>6756</v>
      </c>
      <c r="R53" s="887" t="s">
        <v>6578</v>
      </c>
      <c r="S53" s="307" t="s">
        <v>6757</v>
      </c>
      <c r="T53" s="307" t="s">
        <v>6605</v>
      </c>
      <c r="U53" s="307"/>
      <c r="V53" s="307"/>
      <c r="W53" s="307"/>
      <c r="X53" s="307"/>
      <c r="Y53" s="307" t="s">
        <v>1002</v>
      </c>
      <c r="Z53" s="307"/>
      <c r="AA53" s="863"/>
      <c r="AB53" s="863"/>
      <c r="AC53" s="863"/>
      <c r="AD53" s="863"/>
      <c r="AE53" s="863"/>
      <c r="AF53" s="863"/>
      <c r="AG53" s="863"/>
      <c r="AH53" s="863"/>
      <c r="AI53" s="863"/>
      <c r="AJ53" s="863"/>
      <c r="AK53" s="863"/>
      <c r="AL53" s="863"/>
      <c r="AM53" s="863"/>
      <c r="AN53" s="863"/>
      <c r="AO53" s="863"/>
      <c r="AP53" s="863"/>
    </row>
    <row r="54" spans="1:42" s="882" customFormat="1" ht="38.25" hidden="1" customHeight="1">
      <c r="A54" s="99" t="s">
        <v>993</v>
      </c>
      <c r="B54" s="874"/>
      <c r="C54" s="883">
        <v>1</v>
      </c>
      <c r="D54" s="307">
        <f t="shared" si="1"/>
        <v>50</v>
      </c>
      <c r="E54" s="884" t="s">
        <v>991</v>
      </c>
      <c r="F54" s="307" t="s">
        <v>434</v>
      </c>
      <c r="G54" s="888" t="s">
        <v>6758</v>
      </c>
      <c r="H54" s="307"/>
      <c r="I54" s="307" t="s">
        <v>6759</v>
      </c>
      <c r="J54" s="307" t="s">
        <v>995</v>
      </c>
      <c r="K54" s="307" t="s">
        <v>999</v>
      </c>
      <c r="L54" s="307" t="s">
        <v>6578</v>
      </c>
      <c r="M54" s="884" t="s">
        <v>6589</v>
      </c>
      <c r="N54" s="307" t="s">
        <v>1783</v>
      </c>
      <c r="O54" s="307"/>
      <c r="P54" s="307"/>
      <c r="Q54" s="307"/>
      <c r="R54" s="887"/>
      <c r="S54" s="307"/>
      <c r="T54" s="307"/>
      <c r="U54" s="307"/>
      <c r="V54" s="307"/>
      <c r="W54" s="307"/>
      <c r="X54" s="307"/>
      <c r="Y54" s="307" t="s">
        <v>1002</v>
      </c>
      <c r="Z54" s="307"/>
      <c r="AA54" s="863"/>
      <c r="AB54" s="863"/>
      <c r="AC54" s="863"/>
      <c r="AD54" s="863"/>
      <c r="AE54" s="863"/>
      <c r="AF54" s="863"/>
      <c r="AG54" s="863"/>
      <c r="AH54" s="863"/>
      <c r="AI54" s="863"/>
      <c r="AJ54" s="863"/>
      <c r="AK54" s="863"/>
      <c r="AL54" s="863"/>
      <c r="AM54" s="863"/>
      <c r="AN54" s="863"/>
      <c r="AO54" s="863"/>
      <c r="AP54" s="863"/>
    </row>
    <row r="55" spans="1:42" s="882" customFormat="1" ht="38.25" hidden="1" customHeight="1">
      <c r="A55" s="99" t="s">
        <v>993</v>
      </c>
      <c r="B55" s="874"/>
      <c r="C55" s="883">
        <v>1</v>
      </c>
      <c r="D55" s="307">
        <f t="shared" si="1"/>
        <v>51</v>
      </c>
      <c r="E55" s="884" t="s">
        <v>3208</v>
      </c>
      <c r="F55" s="307" t="s">
        <v>6590</v>
      </c>
      <c r="G55" s="888" t="s">
        <v>6760</v>
      </c>
      <c r="H55" s="307"/>
      <c r="I55" s="307" t="s">
        <v>6761</v>
      </c>
      <c r="J55" s="307" t="s">
        <v>996</v>
      </c>
      <c r="K55" s="307" t="s">
        <v>1000</v>
      </c>
      <c r="L55" s="307" t="s">
        <v>6578</v>
      </c>
      <c r="M55" s="884" t="s">
        <v>6589</v>
      </c>
      <c r="N55" s="307" t="s">
        <v>1783</v>
      </c>
      <c r="O55" s="307" t="s">
        <v>6607</v>
      </c>
      <c r="P55" s="307" t="s">
        <v>6608</v>
      </c>
      <c r="Q55" s="307" t="s">
        <v>6609</v>
      </c>
      <c r="R55" s="887" t="s">
        <v>6578</v>
      </c>
      <c r="S55" s="307" t="s">
        <v>6674</v>
      </c>
      <c r="T55" s="307" t="s">
        <v>6605</v>
      </c>
      <c r="U55" s="307"/>
      <c r="V55" s="307"/>
      <c r="W55" s="307"/>
      <c r="X55" s="307"/>
      <c r="Y55" s="307" t="s">
        <v>1002</v>
      </c>
      <c r="Z55" s="307"/>
      <c r="AA55" s="863"/>
      <c r="AB55" s="863"/>
      <c r="AC55" s="863"/>
      <c r="AD55" s="863"/>
      <c r="AE55" s="863"/>
      <c r="AF55" s="863"/>
      <c r="AG55" s="863"/>
      <c r="AH55" s="863"/>
      <c r="AI55" s="863"/>
      <c r="AJ55" s="863"/>
      <c r="AK55" s="863"/>
      <c r="AL55" s="863"/>
      <c r="AM55" s="863"/>
      <c r="AN55" s="863"/>
      <c r="AO55" s="863"/>
      <c r="AP55" s="863"/>
    </row>
    <row r="56" spans="1:42" s="882" customFormat="1" ht="38.25" hidden="1" customHeight="1">
      <c r="A56" s="99" t="s">
        <v>96</v>
      </c>
      <c r="B56" s="874"/>
      <c r="C56" s="883">
        <v>1</v>
      </c>
      <c r="D56" s="307">
        <f t="shared" si="1"/>
        <v>52</v>
      </c>
      <c r="E56" s="884" t="s">
        <v>3294</v>
      </c>
      <c r="F56" s="307" t="s">
        <v>6590</v>
      </c>
      <c r="G56" s="888" t="s">
        <v>6576</v>
      </c>
      <c r="H56" s="307" t="s">
        <v>6634</v>
      </c>
      <c r="I56" s="307" t="s">
        <v>99</v>
      </c>
      <c r="J56" s="307" t="s">
        <v>98</v>
      </c>
      <c r="K56" s="307" t="s">
        <v>100</v>
      </c>
      <c r="L56" s="307" t="s">
        <v>6578</v>
      </c>
      <c r="M56" s="884" t="s">
        <v>6589</v>
      </c>
      <c r="N56" s="307" t="s">
        <v>6762</v>
      </c>
      <c r="O56" s="307" t="s">
        <v>6763</v>
      </c>
      <c r="P56" s="307" t="s">
        <v>6764</v>
      </c>
      <c r="Q56" s="307" t="s">
        <v>6765</v>
      </c>
      <c r="R56" s="887" t="s">
        <v>6578</v>
      </c>
      <c r="S56" s="307"/>
      <c r="T56" s="307"/>
      <c r="U56" s="307"/>
      <c r="V56" s="307"/>
      <c r="W56" s="307"/>
      <c r="X56" s="307"/>
      <c r="Y56" s="307" t="s">
        <v>101</v>
      </c>
      <c r="Z56" s="307"/>
      <c r="AA56" s="863"/>
      <c r="AB56" s="863"/>
      <c r="AC56" s="863"/>
      <c r="AD56" s="863"/>
      <c r="AE56" s="863"/>
      <c r="AF56" s="863"/>
      <c r="AG56" s="863"/>
      <c r="AH56" s="863"/>
      <c r="AI56" s="863"/>
      <c r="AJ56" s="863"/>
      <c r="AK56" s="863"/>
      <c r="AL56" s="863"/>
      <c r="AM56" s="863"/>
      <c r="AN56" s="863"/>
      <c r="AO56" s="863"/>
      <c r="AP56" s="863"/>
    </row>
    <row r="57" spans="1:42" s="882" customFormat="1" ht="38.25" hidden="1" customHeight="1">
      <c r="A57" s="99" t="s">
        <v>96</v>
      </c>
      <c r="B57" s="874"/>
      <c r="C57" s="883">
        <v>1</v>
      </c>
      <c r="D57" s="307">
        <f t="shared" si="1"/>
        <v>53</v>
      </c>
      <c r="E57" s="884" t="s">
        <v>6766</v>
      </c>
      <c r="F57" s="307" t="s">
        <v>446</v>
      </c>
      <c r="G57" s="888" t="s">
        <v>6576</v>
      </c>
      <c r="H57" s="307" t="s">
        <v>6641</v>
      </c>
      <c r="I57" s="307" t="s">
        <v>6740</v>
      </c>
      <c r="J57" s="307" t="s">
        <v>6767</v>
      </c>
      <c r="K57" s="307" t="s">
        <v>6768</v>
      </c>
      <c r="L57" s="307" t="s">
        <v>6578</v>
      </c>
      <c r="M57" s="884" t="s">
        <v>6589</v>
      </c>
      <c r="N57" s="307" t="s">
        <v>6762</v>
      </c>
      <c r="O57" s="307"/>
      <c r="P57" s="307"/>
      <c r="Q57" s="307"/>
      <c r="R57" s="887"/>
      <c r="S57" s="307"/>
      <c r="T57" s="307"/>
      <c r="U57" s="307"/>
      <c r="V57" s="307"/>
      <c r="W57" s="307"/>
      <c r="X57" s="307"/>
      <c r="Y57" s="307" t="s">
        <v>101</v>
      </c>
      <c r="Z57" s="307"/>
      <c r="AA57" s="863"/>
      <c r="AB57" s="863"/>
      <c r="AC57" s="863"/>
      <c r="AD57" s="863"/>
      <c r="AE57" s="863"/>
      <c r="AF57" s="863"/>
      <c r="AG57" s="863"/>
      <c r="AH57" s="863"/>
      <c r="AI57" s="863"/>
      <c r="AJ57" s="863"/>
      <c r="AK57" s="863"/>
      <c r="AL57" s="863"/>
      <c r="AM57" s="863"/>
      <c r="AN57" s="863"/>
      <c r="AO57" s="863"/>
      <c r="AP57" s="863"/>
    </row>
    <row r="58" spans="1:42" s="882" customFormat="1" ht="38.25" hidden="1" customHeight="1">
      <c r="A58" s="99" t="s">
        <v>96</v>
      </c>
      <c r="B58" s="874"/>
      <c r="C58" s="883">
        <v>1</v>
      </c>
      <c r="D58" s="307">
        <f t="shared" si="1"/>
        <v>54</v>
      </c>
      <c r="E58" s="884" t="s">
        <v>4693</v>
      </c>
      <c r="F58" s="307" t="s">
        <v>6590</v>
      </c>
      <c r="G58" s="888" t="s">
        <v>6576</v>
      </c>
      <c r="H58" s="307" t="s">
        <v>6641</v>
      </c>
      <c r="I58" s="307" t="s">
        <v>6769</v>
      </c>
      <c r="J58" s="307" t="s">
        <v>112</v>
      </c>
      <c r="K58" s="307" t="s">
        <v>4694</v>
      </c>
      <c r="L58" s="307" t="s">
        <v>6578</v>
      </c>
      <c r="M58" s="884" t="s">
        <v>6589</v>
      </c>
      <c r="N58" s="307" t="s">
        <v>6762</v>
      </c>
      <c r="O58" s="307" t="s">
        <v>6714</v>
      </c>
      <c r="P58" s="307" t="s">
        <v>6715</v>
      </c>
      <c r="Q58" s="888" t="s">
        <v>6716</v>
      </c>
      <c r="R58" s="887" t="s">
        <v>6578</v>
      </c>
      <c r="S58" s="307" t="s">
        <v>6717</v>
      </c>
      <c r="T58" s="307" t="s">
        <v>6605</v>
      </c>
      <c r="U58" s="307"/>
      <c r="V58" s="307"/>
      <c r="W58" s="307"/>
      <c r="X58" s="307"/>
      <c r="Y58" s="307" t="s">
        <v>101</v>
      </c>
      <c r="Z58" s="307"/>
      <c r="AA58" s="863"/>
      <c r="AB58" s="863"/>
      <c r="AC58" s="863"/>
      <c r="AD58" s="863"/>
      <c r="AE58" s="863"/>
      <c r="AF58" s="863"/>
      <c r="AG58" s="863"/>
      <c r="AH58" s="863"/>
      <c r="AI58" s="863"/>
      <c r="AJ58" s="863"/>
      <c r="AK58" s="863"/>
      <c r="AL58" s="863"/>
      <c r="AM58" s="863"/>
      <c r="AN58" s="863"/>
      <c r="AO58" s="863"/>
      <c r="AP58" s="863"/>
    </row>
    <row r="59" spans="1:42" s="882" customFormat="1" ht="38.25" hidden="1" customHeight="1">
      <c r="A59" s="99" t="s">
        <v>96</v>
      </c>
      <c r="B59" s="874"/>
      <c r="C59" s="883">
        <v>1</v>
      </c>
      <c r="D59" s="307">
        <f t="shared" si="1"/>
        <v>55</v>
      </c>
      <c r="E59" s="886" t="s">
        <v>4695</v>
      </c>
      <c r="F59" s="307" t="s">
        <v>6590</v>
      </c>
      <c r="G59" s="888" t="s">
        <v>6576</v>
      </c>
      <c r="H59" s="307" t="s">
        <v>6634</v>
      </c>
      <c r="I59" s="307" t="s">
        <v>6770</v>
      </c>
      <c r="J59" s="307" t="s">
        <v>4696</v>
      </c>
      <c r="K59" s="307" t="s">
        <v>4697</v>
      </c>
      <c r="L59" s="307" t="s">
        <v>6578</v>
      </c>
      <c r="M59" s="884" t="s">
        <v>6589</v>
      </c>
      <c r="N59" s="307" t="s">
        <v>6771</v>
      </c>
      <c r="O59" s="307" t="s">
        <v>6772</v>
      </c>
      <c r="P59" s="307" t="s">
        <v>6773</v>
      </c>
      <c r="Q59" s="889" t="s">
        <v>6774</v>
      </c>
      <c r="R59" s="887" t="s">
        <v>6578</v>
      </c>
      <c r="S59" s="307"/>
      <c r="T59" s="307"/>
      <c r="U59" s="307"/>
      <c r="V59" s="307"/>
      <c r="W59" s="307"/>
      <c r="X59" s="307"/>
      <c r="Y59" s="307" t="s">
        <v>115</v>
      </c>
      <c r="Z59" s="307"/>
      <c r="AA59" s="863"/>
      <c r="AB59" s="863"/>
      <c r="AC59" s="863"/>
      <c r="AD59" s="863"/>
      <c r="AE59" s="863"/>
      <c r="AF59" s="863"/>
      <c r="AG59" s="863"/>
      <c r="AH59" s="863"/>
      <c r="AI59" s="863"/>
      <c r="AJ59" s="863"/>
      <c r="AK59" s="863"/>
      <c r="AL59" s="863"/>
      <c r="AM59" s="863"/>
      <c r="AN59" s="863"/>
      <c r="AO59" s="863"/>
      <c r="AP59" s="863"/>
    </row>
    <row r="60" spans="1:42" s="882" customFormat="1" ht="38.25" hidden="1" customHeight="1">
      <c r="A60" s="99" t="s">
        <v>96</v>
      </c>
      <c r="B60" s="874"/>
      <c r="C60" s="883">
        <v>1</v>
      </c>
      <c r="D60" s="307">
        <f t="shared" si="1"/>
        <v>56</v>
      </c>
      <c r="E60" s="884" t="s">
        <v>2307</v>
      </c>
      <c r="F60" s="307" t="s">
        <v>6590</v>
      </c>
      <c r="G60" s="888" t="s">
        <v>6576</v>
      </c>
      <c r="H60" s="307" t="s">
        <v>6641</v>
      </c>
      <c r="I60" s="307" t="s">
        <v>113</v>
      </c>
      <c r="J60" s="307" t="s">
        <v>112</v>
      </c>
      <c r="K60" s="307" t="s">
        <v>114</v>
      </c>
      <c r="L60" s="307" t="s">
        <v>6578</v>
      </c>
      <c r="M60" s="884" t="s">
        <v>6589</v>
      </c>
      <c r="N60" s="307" t="s">
        <v>6771</v>
      </c>
      <c r="O60" s="307" t="s">
        <v>6714</v>
      </c>
      <c r="P60" s="307" t="s">
        <v>6715</v>
      </c>
      <c r="Q60" s="888" t="s">
        <v>6716</v>
      </c>
      <c r="R60" s="887" t="s">
        <v>6578</v>
      </c>
      <c r="S60" s="307" t="s">
        <v>6717</v>
      </c>
      <c r="T60" s="307" t="s">
        <v>6605</v>
      </c>
      <c r="U60" s="307"/>
      <c r="V60" s="307"/>
      <c r="W60" s="307"/>
      <c r="X60" s="307"/>
      <c r="Y60" s="307" t="s">
        <v>115</v>
      </c>
      <c r="Z60" s="307"/>
      <c r="AA60" s="863"/>
      <c r="AB60" s="863"/>
      <c r="AC60" s="863"/>
      <c r="AD60" s="863"/>
      <c r="AE60" s="863"/>
      <c r="AF60" s="863"/>
      <c r="AG60" s="863"/>
      <c r="AH60" s="863"/>
      <c r="AI60" s="863"/>
      <c r="AJ60" s="863"/>
      <c r="AK60" s="863"/>
      <c r="AL60" s="863"/>
      <c r="AM60" s="863"/>
      <c r="AN60" s="863"/>
      <c r="AO60" s="863"/>
      <c r="AP60" s="863"/>
    </row>
    <row r="61" spans="1:42" s="882" customFormat="1" ht="38.25" hidden="1" customHeight="1">
      <c r="A61" s="99" t="s">
        <v>96</v>
      </c>
      <c r="B61" s="874"/>
      <c r="C61" s="883">
        <v>1</v>
      </c>
      <c r="D61" s="307">
        <f t="shared" si="1"/>
        <v>57</v>
      </c>
      <c r="E61" s="884" t="s">
        <v>6775</v>
      </c>
      <c r="F61" s="307" t="s">
        <v>446</v>
      </c>
      <c r="G61" s="888" t="s">
        <v>6576</v>
      </c>
      <c r="H61" s="307" t="s">
        <v>6641</v>
      </c>
      <c r="I61" s="307" t="s">
        <v>6776</v>
      </c>
      <c r="J61" s="307" t="s">
        <v>6777</v>
      </c>
      <c r="K61" s="307" t="s">
        <v>6778</v>
      </c>
      <c r="L61" s="307" t="s">
        <v>6578</v>
      </c>
      <c r="M61" s="884" t="s">
        <v>6589</v>
      </c>
      <c r="N61" s="307" t="s">
        <v>6771</v>
      </c>
      <c r="O61" s="307"/>
      <c r="P61" s="307"/>
      <c r="Q61" s="307"/>
      <c r="R61" s="887"/>
      <c r="S61" s="307"/>
      <c r="T61" s="307"/>
      <c r="U61" s="307"/>
      <c r="V61" s="307"/>
      <c r="W61" s="307"/>
      <c r="X61" s="307"/>
      <c r="Y61" s="307" t="s">
        <v>115</v>
      </c>
      <c r="Z61" s="307"/>
      <c r="AA61" s="863"/>
      <c r="AB61" s="863"/>
      <c r="AC61" s="863"/>
      <c r="AD61" s="863"/>
      <c r="AE61" s="863"/>
      <c r="AF61" s="863"/>
      <c r="AG61" s="863"/>
      <c r="AH61" s="863"/>
      <c r="AI61" s="863"/>
      <c r="AJ61" s="863"/>
      <c r="AK61" s="863"/>
      <c r="AL61" s="863"/>
      <c r="AM61" s="863"/>
      <c r="AN61" s="863"/>
      <c r="AO61" s="863"/>
      <c r="AP61" s="863"/>
    </row>
    <row r="62" spans="1:42" s="882" customFormat="1" ht="38.25" hidden="1" customHeight="1">
      <c r="A62" s="99" t="s">
        <v>564</v>
      </c>
      <c r="B62" s="874"/>
      <c r="C62" s="883">
        <v>1</v>
      </c>
      <c r="D62" s="307">
        <f t="shared" si="1"/>
        <v>58</v>
      </c>
      <c r="E62" s="884" t="s">
        <v>3346</v>
      </c>
      <c r="F62" s="307" t="s">
        <v>6590</v>
      </c>
      <c r="G62" s="888" t="s">
        <v>6779</v>
      </c>
      <c r="H62" s="307" t="s">
        <v>6634</v>
      </c>
      <c r="I62" s="307" t="s">
        <v>6780</v>
      </c>
      <c r="J62" s="307" t="s">
        <v>507</v>
      </c>
      <c r="K62" s="307" t="s">
        <v>4297</v>
      </c>
      <c r="L62" s="307" t="s">
        <v>6578</v>
      </c>
      <c r="M62" s="884" t="s">
        <v>6589</v>
      </c>
      <c r="N62" s="307" t="s">
        <v>6781</v>
      </c>
      <c r="O62" s="307" t="s">
        <v>6782</v>
      </c>
      <c r="P62" s="307" t="s">
        <v>6783</v>
      </c>
      <c r="Q62" s="888" t="s">
        <v>6784</v>
      </c>
      <c r="R62" s="887" t="s">
        <v>6578</v>
      </c>
      <c r="S62" s="307"/>
      <c r="T62" s="307"/>
      <c r="U62" s="307"/>
      <c r="V62" s="307"/>
      <c r="W62" s="307"/>
      <c r="X62" s="307"/>
      <c r="Y62" s="307" t="s">
        <v>508</v>
      </c>
      <c r="Z62" s="307"/>
      <c r="AA62" s="863"/>
      <c r="AB62" s="863"/>
      <c r="AC62" s="863"/>
      <c r="AD62" s="863"/>
      <c r="AE62" s="863"/>
      <c r="AF62" s="863"/>
      <c r="AG62" s="863"/>
      <c r="AH62" s="863"/>
      <c r="AI62" s="863"/>
      <c r="AJ62" s="863"/>
      <c r="AK62" s="863"/>
      <c r="AL62" s="863"/>
      <c r="AM62" s="863"/>
      <c r="AN62" s="863"/>
      <c r="AO62" s="863"/>
      <c r="AP62" s="863"/>
    </row>
    <row r="63" spans="1:42" s="882" customFormat="1" ht="38.25" hidden="1" customHeight="1">
      <c r="A63" s="99" t="s">
        <v>564</v>
      </c>
      <c r="B63" s="874"/>
      <c r="C63" s="883">
        <v>1</v>
      </c>
      <c r="D63" s="307">
        <f t="shared" si="1"/>
        <v>59</v>
      </c>
      <c r="E63" s="884" t="s">
        <v>1843</v>
      </c>
      <c r="F63" s="307" t="s">
        <v>6590</v>
      </c>
      <c r="G63" s="888" t="s">
        <v>6576</v>
      </c>
      <c r="H63" s="307" t="s">
        <v>6641</v>
      </c>
      <c r="I63" s="307" t="s">
        <v>6785</v>
      </c>
      <c r="J63" s="307" t="s">
        <v>510</v>
      </c>
      <c r="K63" s="307" t="s">
        <v>4300</v>
      </c>
      <c r="L63" s="307" t="s">
        <v>6578</v>
      </c>
      <c r="M63" s="884" t="s">
        <v>6589</v>
      </c>
      <c r="N63" s="307" t="s">
        <v>6781</v>
      </c>
      <c r="O63" s="307" t="s">
        <v>6786</v>
      </c>
      <c r="P63" s="307" t="s">
        <v>6787</v>
      </c>
      <c r="Q63" s="888" t="s">
        <v>6788</v>
      </c>
      <c r="R63" s="887" t="s">
        <v>6578</v>
      </c>
      <c r="S63" s="307"/>
      <c r="T63" s="307" t="s">
        <v>6789</v>
      </c>
      <c r="U63" s="307"/>
      <c r="V63" s="307"/>
      <c r="W63" s="307"/>
      <c r="X63" s="307"/>
      <c r="Y63" s="307" t="s">
        <v>508</v>
      </c>
      <c r="Z63" s="307"/>
      <c r="AA63" s="863"/>
      <c r="AB63" s="863"/>
      <c r="AC63" s="863"/>
      <c r="AD63" s="863"/>
      <c r="AE63" s="863"/>
      <c r="AF63" s="863"/>
      <c r="AG63" s="863"/>
      <c r="AH63" s="863"/>
      <c r="AI63" s="863"/>
      <c r="AJ63" s="863"/>
      <c r="AK63" s="863"/>
      <c r="AL63" s="863"/>
      <c r="AM63" s="863"/>
      <c r="AN63" s="863"/>
      <c r="AO63" s="863"/>
      <c r="AP63" s="863"/>
    </row>
    <row r="64" spans="1:42" s="882" customFormat="1" ht="38.25" hidden="1" customHeight="1">
      <c r="A64" s="99" t="s">
        <v>564</v>
      </c>
      <c r="B64" s="874"/>
      <c r="C64" s="883">
        <v>1</v>
      </c>
      <c r="D64" s="307">
        <f t="shared" si="1"/>
        <v>60</v>
      </c>
      <c r="E64" s="884" t="s">
        <v>6790</v>
      </c>
      <c r="F64" s="307" t="s">
        <v>446</v>
      </c>
      <c r="G64" s="888" t="s">
        <v>6576</v>
      </c>
      <c r="H64" s="307" t="s">
        <v>6641</v>
      </c>
      <c r="I64" s="307" t="s">
        <v>6791</v>
      </c>
      <c r="J64" s="307" t="s">
        <v>6792</v>
      </c>
      <c r="K64" s="307" t="s">
        <v>6793</v>
      </c>
      <c r="L64" s="307" t="s">
        <v>6578</v>
      </c>
      <c r="M64" s="884" t="s">
        <v>6589</v>
      </c>
      <c r="N64" s="307" t="s">
        <v>6781</v>
      </c>
      <c r="O64" s="307"/>
      <c r="P64" s="307"/>
      <c r="Q64" s="307"/>
      <c r="R64" s="887"/>
      <c r="S64" s="307"/>
      <c r="T64" s="307"/>
      <c r="U64" s="307"/>
      <c r="V64" s="307"/>
      <c r="W64" s="307"/>
      <c r="X64" s="307"/>
      <c r="Y64" s="307" t="s">
        <v>508</v>
      </c>
      <c r="Z64" s="307"/>
      <c r="AA64" s="863"/>
      <c r="AB64" s="863"/>
      <c r="AC64" s="863"/>
      <c r="AD64" s="863"/>
      <c r="AE64" s="863"/>
      <c r="AF64" s="863"/>
      <c r="AG64" s="863"/>
      <c r="AH64" s="863"/>
      <c r="AI64" s="863"/>
      <c r="AJ64" s="863"/>
      <c r="AK64" s="863"/>
      <c r="AL64" s="863"/>
      <c r="AM64" s="863"/>
      <c r="AN64" s="863"/>
      <c r="AO64" s="863"/>
      <c r="AP64" s="863"/>
    </row>
    <row r="65" spans="1:42" s="882" customFormat="1" ht="38.25" hidden="1" customHeight="1">
      <c r="A65" s="99" t="s">
        <v>564</v>
      </c>
      <c r="B65" s="874"/>
      <c r="C65" s="883">
        <v>1</v>
      </c>
      <c r="D65" s="307">
        <f t="shared" si="1"/>
        <v>61</v>
      </c>
      <c r="E65" s="884" t="s">
        <v>655</v>
      </c>
      <c r="F65" s="307" t="s">
        <v>6590</v>
      </c>
      <c r="G65" s="888" t="s">
        <v>6576</v>
      </c>
      <c r="H65" s="307" t="s">
        <v>6641</v>
      </c>
      <c r="I65" s="307" t="s">
        <v>6794</v>
      </c>
      <c r="J65" s="307" t="s">
        <v>656</v>
      </c>
      <c r="K65" s="307" t="s">
        <v>657</v>
      </c>
      <c r="L65" s="307" t="s">
        <v>6578</v>
      </c>
      <c r="M65" s="884" t="s">
        <v>6589</v>
      </c>
      <c r="N65" s="307" t="s">
        <v>6781</v>
      </c>
      <c r="O65" s="307" t="s">
        <v>6795</v>
      </c>
      <c r="P65" s="307" t="s">
        <v>6796</v>
      </c>
      <c r="Q65" s="888" t="s">
        <v>6797</v>
      </c>
      <c r="R65" s="887" t="s">
        <v>6578</v>
      </c>
      <c r="S65" s="307"/>
      <c r="T65" s="307"/>
      <c r="U65" s="307"/>
      <c r="V65" s="307"/>
      <c r="W65" s="307"/>
      <c r="X65" s="307"/>
      <c r="Y65" s="307" t="s">
        <v>508</v>
      </c>
      <c r="Z65" s="307"/>
      <c r="AA65" s="863"/>
      <c r="AB65" s="863"/>
      <c r="AC65" s="863"/>
      <c r="AD65" s="863"/>
      <c r="AE65" s="863"/>
      <c r="AF65" s="863"/>
      <c r="AG65" s="863"/>
      <c r="AH65" s="863"/>
      <c r="AI65" s="863"/>
      <c r="AJ65" s="863"/>
      <c r="AK65" s="863"/>
      <c r="AL65" s="863"/>
      <c r="AM65" s="863"/>
      <c r="AN65" s="863"/>
      <c r="AO65" s="863"/>
      <c r="AP65" s="863"/>
    </row>
    <row r="66" spans="1:42" s="882" customFormat="1" ht="38.25" hidden="1" customHeight="1">
      <c r="A66" s="99" t="s">
        <v>564</v>
      </c>
      <c r="B66" s="874"/>
      <c r="C66" s="883">
        <v>1</v>
      </c>
      <c r="D66" s="307">
        <f t="shared" si="1"/>
        <v>62</v>
      </c>
      <c r="E66" s="884" t="s">
        <v>509</v>
      </c>
      <c r="F66" s="307" t="s">
        <v>422</v>
      </c>
      <c r="G66" s="888" t="s">
        <v>6576</v>
      </c>
      <c r="H66" s="307" t="s">
        <v>6634</v>
      </c>
      <c r="I66" s="307" t="s">
        <v>6798</v>
      </c>
      <c r="J66" s="307" t="s">
        <v>511</v>
      </c>
      <c r="K66" s="307" t="s">
        <v>512</v>
      </c>
      <c r="L66" s="307" t="s">
        <v>6578</v>
      </c>
      <c r="M66" s="884" t="s">
        <v>6589</v>
      </c>
      <c r="N66" s="307" t="s">
        <v>6781</v>
      </c>
      <c r="O66" s="307"/>
      <c r="P66" s="307"/>
      <c r="Q66" s="307"/>
      <c r="R66" s="887"/>
      <c r="S66" s="307"/>
      <c r="T66" s="307"/>
      <c r="U66" s="307"/>
      <c r="V66" s="307"/>
      <c r="W66" s="307"/>
      <c r="X66" s="307"/>
      <c r="Y66" s="307" t="s">
        <v>508</v>
      </c>
      <c r="Z66" s="307"/>
      <c r="AA66" s="863"/>
      <c r="AB66" s="863"/>
      <c r="AC66" s="863"/>
      <c r="AD66" s="863"/>
      <c r="AE66" s="863"/>
      <c r="AF66" s="863"/>
      <c r="AG66" s="863"/>
      <c r="AH66" s="863"/>
      <c r="AI66" s="863"/>
      <c r="AJ66" s="863"/>
      <c r="AK66" s="863"/>
      <c r="AL66" s="863"/>
      <c r="AM66" s="863"/>
      <c r="AN66" s="863"/>
      <c r="AO66" s="863"/>
      <c r="AP66" s="863"/>
    </row>
    <row r="67" spans="1:42" s="882" customFormat="1" ht="38.25" hidden="1" customHeight="1">
      <c r="A67" s="99" t="s">
        <v>564</v>
      </c>
      <c r="B67" s="874"/>
      <c r="C67" s="883">
        <v>1</v>
      </c>
      <c r="D67" s="307">
        <f t="shared" si="1"/>
        <v>63</v>
      </c>
      <c r="E67" s="884" t="s">
        <v>4308</v>
      </c>
      <c r="F67" s="307" t="s">
        <v>6590</v>
      </c>
      <c r="G67" s="888" t="s">
        <v>6576</v>
      </c>
      <c r="H67" s="307" t="s">
        <v>6641</v>
      </c>
      <c r="I67" s="307" t="s">
        <v>6799</v>
      </c>
      <c r="J67" s="307" t="s">
        <v>4309</v>
      </c>
      <c r="K67" s="307" t="s">
        <v>4310</v>
      </c>
      <c r="L67" s="307" t="s">
        <v>6578</v>
      </c>
      <c r="M67" s="884" t="s">
        <v>6589</v>
      </c>
      <c r="N67" s="307" t="s">
        <v>6781</v>
      </c>
      <c r="O67" s="307" t="s">
        <v>6800</v>
      </c>
      <c r="P67" s="307" t="s">
        <v>6801</v>
      </c>
      <c r="Q67" s="888" t="s">
        <v>6802</v>
      </c>
      <c r="R67" s="887" t="s">
        <v>6578</v>
      </c>
      <c r="S67" s="307"/>
      <c r="T67" s="307"/>
      <c r="U67" s="307"/>
      <c r="V67" s="307"/>
      <c r="W67" s="307"/>
      <c r="X67" s="307"/>
      <c r="Y67" s="307" t="s">
        <v>508</v>
      </c>
      <c r="Z67" s="307"/>
      <c r="AA67" s="863"/>
      <c r="AB67" s="863"/>
      <c r="AC67" s="863"/>
      <c r="AD67" s="863"/>
      <c r="AE67" s="863"/>
      <c r="AF67" s="863"/>
      <c r="AG67" s="863"/>
      <c r="AH67" s="863"/>
      <c r="AI67" s="863"/>
      <c r="AJ67" s="863"/>
      <c r="AK67" s="863"/>
      <c r="AL67" s="863"/>
      <c r="AM67" s="863"/>
      <c r="AN67" s="863"/>
      <c r="AO67" s="863"/>
      <c r="AP67" s="863"/>
    </row>
    <row r="68" spans="1:42" s="882" customFormat="1" ht="38.25" hidden="1" customHeight="1">
      <c r="A68" s="99" t="s">
        <v>564</v>
      </c>
      <c r="B68" s="874"/>
      <c r="C68" s="883">
        <v>1</v>
      </c>
      <c r="D68" s="307">
        <f t="shared" si="1"/>
        <v>64</v>
      </c>
      <c r="E68" s="884" t="s">
        <v>4325</v>
      </c>
      <c r="F68" s="307" t="s">
        <v>6590</v>
      </c>
      <c r="G68" s="888" t="s">
        <v>6803</v>
      </c>
      <c r="H68" s="307" t="s">
        <v>6634</v>
      </c>
      <c r="I68" s="307" t="s">
        <v>6804</v>
      </c>
      <c r="J68" s="307" t="s">
        <v>4326</v>
      </c>
      <c r="K68" s="307" t="s">
        <v>4327</v>
      </c>
      <c r="L68" s="307" t="s">
        <v>6578</v>
      </c>
      <c r="M68" s="884" t="s">
        <v>6589</v>
      </c>
      <c r="N68" s="307" t="s">
        <v>6781</v>
      </c>
      <c r="O68" s="307" t="s">
        <v>6805</v>
      </c>
      <c r="P68" s="307" t="s">
        <v>6806</v>
      </c>
      <c r="Q68" s="307" t="s">
        <v>6807</v>
      </c>
      <c r="R68" s="887" t="s">
        <v>6578</v>
      </c>
      <c r="S68" s="307"/>
      <c r="T68" s="307"/>
      <c r="U68" s="307"/>
      <c r="V68" s="307"/>
      <c r="W68" s="307"/>
      <c r="X68" s="307"/>
      <c r="Y68" s="307" t="s">
        <v>508</v>
      </c>
      <c r="Z68" s="307"/>
      <c r="AA68" s="863"/>
      <c r="AB68" s="863"/>
      <c r="AC68" s="863"/>
      <c r="AD68" s="863"/>
      <c r="AE68" s="863"/>
      <c r="AF68" s="863"/>
      <c r="AG68" s="863"/>
      <c r="AH68" s="863"/>
      <c r="AI68" s="863"/>
      <c r="AJ68" s="863"/>
      <c r="AK68" s="863"/>
      <c r="AL68" s="863"/>
      <c r="AM68" s="863"/>
      <c r="AN68" s="863"/>
      <c r="AO68" s="863"/>
      <c r="AP68" s="863"/>
    </row>
    <row r="69" spans="1:42" s="882" customFormat="1" ht="38.25" hidden="1" customHeight="1">
      <c r="A69" s="99" t="s">
        <v>564</v>
      </c>
      <c r="B69" s="874"/>
      <c r="C69" s="883">
        <v>1</v>
      </c>
      <c r="D69" s="307">
        <f t="shared" si="1"/>
        <v>65</v>
      </c>
      <c r="E69" s="884" t="s">
        <v>537</v>
      </c>
      <c r="F69" s="307" t="s">
        <v>422</v>
      </c>
      <c r="G69" s="888" t="s">
        <v>6576</v>
      </c>
      <c r="H69" s="307" t="s">
        <v>6641</v>
      </c>
      <c r="I69" s="307" t="s">
        <v>6808</v>
      </c>
      <c r="J69" s="307" t="s">
        <v>538</v>
      </c>
      <c r="K69" s="307" t="s">
        <v>539</v>
      </c>
      <c r="L69" s="307" t="s">
        <v>6578</v>
      </c>
      <c r="M69" s="884" t="s">
        <v>6589</v>
      </c>
      <c r="N69" s="307" t="s">
        <v>6781</v>
      </c>
      <c r="O69" s="307"/>
      <c r="P69" s="307"/>
      <c r="Q69" s="307"/>
      <c r="R69" s="887"/>
      <c r="S69" s="307"/>
      <c r="T69" s="307"/>
      <c r="U69" s="307"/>
      <c r="V69" s="307"/>
      <c r="W69" s="307"/>
      <c r="X69" s="307"/>
      <c r="Y69" s="307" t="s">
        <v>508</v>
      </c>
      <c r="Z69" s="307"/>
      <c r="AA69" s="863"/>
      <c r="AB69" s="863"/>
      <c r="AC69" s="863"/>
      <c r="AD69" s="863"/>
      <c r="AE69" s="863"/>
      <c r="AF69" s="863"/>
      <c r="AG69" s="863"/>
      <c r="AH69" s="863"/>
      <c r="AI69" s="863"/>
      <c r="AJ69" s="863"/>
      <c r="AK69" s="863"/>
      <c r="AL69" s="863"/>
      <c r="AM69" s="863"/>
      <c r="AN69" s="863"/>
      <c r="AO69" s="863"/>
      <c r="AP69" s="863"/>
    </row>
    <row r="70" spans="1:42" s="882" customFormat="1" ht="38.25" hidden="1" customHeight="1">
      <c r="A70" s="99" t="s">
        <v>862</v>
      </c>
      <c r="B70" s="874"/>
      <c r="C70" s="883">
        <v>1</v>
      </c>
      <c r="D70" s="307">
        <f t="shared" si="1"/>
        <v>66</v>
      </c>
      <c r="E70" s="884" t="s">
        <v>3132</v>
      </c>
      <c r="F70" s="307" t="s">
        <v>6590</v>
      </c>
      <c r="G70" s="888" t="s">
        <v>6576</v>
      </c>
      <c r="H70" s="307" t="s">
        <v>6587</v>
      </c>
      <c r="I70" s="307" t="s">
        <v>6809</v>
      </c>
      <c r="J70" s="307" t="s">
        <v>863</v>
      </c>
      <c r="K70" s="307" t="s">
        <v>872</v>
      </c>
      <c r="L70" s="307" t="s">
        <v>6578</v>
      </c>
      <c r="M70" s="884" t="s">
        <v>6589</v>
      </c>
      <c r="N70" s="307" t="s">
        <v>6810</v>
      </c>
      <c r="O70" s="307" t="s">
        <v>6607</v>
      </c>
      <c r="P70" s="307" t="s">
        <v>6608</v>
      </c>
      <c r="Q70" s="307" t="s">
        <v>6609</v>
      </c>
      <c r="R70" s="887" t="s">
        <v>6578</v>
      </c>
      <c r="S70" s="307" t="s">
        <v>6811</v>
      </c>
      <c r="T70" s="307" t="s">
        <v>6605</v>
      </c>
      <c r="U70" s="307"/>
      <c r="V70" s="307"/>
      <c r="W70" s="307"/>
      <c r="X70" s="307"/>
      <c r="Y70" s="307" t="s">
        <v>882</v>
      </c>
      <c r="Z70" s="307"/>
      <c r="AA70" s="863"/>
      <c r="AB70" s="863"/>
      <c r="AC70" s="863"/>
      <c r="AD70" s="863"/>
      <c r="AE70" s="863"/>
      <c r="AF70" s="863"/>
      <c r="AG70" s="863"/>
      <c r="AH70" s="863"/>
      <c r="AI70" s="863"/>
      <c r="AJ70" s="863"/>
      <c r="AK70" s="863"/>
      <c r="AL70" s="863"/>
      <c r="AM70" s="863"/>
      <c r="AN70" s="863"/>
      <c r="AO70" s="863"/>
      <c r="AP70" s="863"/>
    </row>
    <row r="71" spans="1:42" s="882" customFormat="1" ht="38.25" hidden="1" customHeight="1">
      <c r="A71" s="99" t="s">
        <v>862</v>
      </c>
      <c r="B71" s="874"/>
      <c r="C71" s="883">
        <v>1</v>
      </c>
      <c r="D71" s="307">
        <f t="shared" si="1"/>
        <v>67</v>
      </c>
      <c r="E71" s="884" t="s">
        <v>853</v>
      </c>
      <c r="F71" s="307" t="s">
        <v>422</v>
      </c>
      <c r="G71" s="888" t="s">
        <v>6576</v>
      </c>
      <c r="H71" s="307" t="s">
        <v>6587</v>
      </c>
      <c r="I71" s="307" t="s">
        <v>6812</v>
      </c>
      <c r="J71" s="307" t="s">
        <v>864</v>
      </c>
      <c r="K71" s="307" t="s">
        <v>873</v>
      </c>
      <c r="L71" s="307" t="s">
        <v>6578</v>
      </c>
      <c r="M71" s="884" t="s">
        <v>6589</v>
      </c>
      <c r="N71" s="307" t="s">
        <v>6810</v>
      </c>
      <c r="O71" s="307"/>
      <c r="P71" s="307"/>
      <c r="Q71" s="307"/>
      <c r="R71" s="887"/>
      <c r="S71" s="307"/>
      <c r="T71" s="307"/>
      <c r="U71" s="307"/>
      <c r="V71" s="307"/>
      <c r="W71" s="307"/>
      <c r="X71" s="307"/>
      <c r="Y71" s="307" t="s">
        <v>882</v>
      </c>
      <c r="Z71" s="307"/>
      <c r="AA71" s="863"/>
      <c r="AB71" s="863"/>
      <c r="AC71" s="863"/>
      <c r="AD71" s="863"/>
      <c r="AE71" s="863"/>
      <c r="AF71" s="863"/>
      <c r="AG71" s="863"/>
      <c r="AH71" s="863"/>
      <c r="AI71" s="863"/>
      <c r="AJ71" s="863"/>
      <c r="AK71" s="863"/>
      <c r="AL71" s="863"/>
      <c r="AM71" s="863"/>
      <c r="AN71" s="863"/>
      <c r="AO71" s="863"/>
      <c r="AP71" s="863"/>
    </row>
    <row r="72" spans="1:42" s="882" customFormat="1" ht="38.25" hidden="1" customHeight="1">
      <c r="A72" s="99" t="s">
        <v>96</v>
      </c>
      <c r="B72" s="874"/>
      <c r="C72" s="883">
        <v>1</v>
      </c>
      <c r="D72" s="307">
        <f t="shared" si="1"/>
        <v>68</v>
      </c>
      <c r="E72" s="884" t="s">
        <v>4698</v>
      </c>
      <c r="F72" s="307" t="s">
        <v>6590</v>
      </c>
      <c r="G72" s="888" t="s">
        <v>6813</v>
      </c>
      <c r="H72" s="307" t="s">
        <v>6634</v>
      </c>
      <c r="I72" s="307" t="s">
        <v>6814</v>
      </c>
      <c r="J72" s="307" t="s">
        <v>4699</v>
      </c>
      <c r="K72" s="307" t="s">
        <v>4700</v>
      </c>
      <c r="L72" s="307" t="s">
        <v>6578</v>
      </c>
      <c r="M72" s="884" t="s">
        <v>6589</v>
      </c>
      <c r="N72" s="307" t="s">
        <v>6815</v>
      </c>
      <c r="O72" s="307" t="s">
        <v>6816</v>
      </c>
      <c r="P72" s="307" t="s">
        <v>6817</v>
      </c>
      <c r="Q72" s="888" t="s">
        <v>6818</v>
      </c>
      <c r="R72" s="887" t="s">
        <v>6578</v>
      </c>
      <c r="S72" s="307"/>
      <c r="T72" s="307"/>
      <c r="U72" s="307"/>
      <c r="V72" s="307"/>
      <c r="W72" s="307"/>
      <c r="X72" s="307"/>
      <c r="Y72" s="307" t="s">
        <v>4701</v>
      </c>
      <c r="Z72" s="307"/>
      <c r="AA72" s="863"/>
      <c r="AB72" s="863"/>
      <c r="AC72" s="863"/>
      <c r="AD72" s="863"/>
      <c r="AE72" s="863"/>
      <c r="AF72" s="863"/>
      <c r="AG72" s="863"/>
      <c r="AH72" s="863"/>
      <c r="AI72" s="863"/>
      <c r="AJ72" s="863"/>
      <c r="AK72" s="863"/>
      <c r="AL72" s="863"/>
      <c r="AM72" s="863"/>
      <c r="AN72" s="863"/>
      <c r="AO72" s="863"/>
      <c r="AP72" s="863"/>
    </row>
    <row r="73" spans="1:42" s="882" customFormat="1" ht="38.25" hidden="1" customHeight="1">
      <c r="A73" s="99" t="s">
        <v>96</v>
      </c>
      <c r="B73" s="874"/>
      <c r="C73" s="883">
        <v>1</v>
      </c>
      <c r="D73" s="307">
        <f t="shared" si="1"/>
        <v>69</v>
      </c>
      <c r="E73" s="884" t="s">
        <v>6819</v>
      </c>
      <c r="F73" s="307" t="s">
        <v>446</v>
      </c>
      <c r="G73" s="888" t="s">
        <v>6813</v>
      </c>
      <c r="H73" s="307" t="s">
        <v>6641</v>
      </c>
      <c r="I73" s="307" t="s">
        <v>6820</v>
      </c>
      <c r="J73" s="307" t="s">
        <v>6821</v>
      </c>
      <c r="K73" s="307" t="s">
        <v>6822</v>
      </c>
      <c r="L73" s="307" t="s">
        <v>6578</v>
      </c>
      <c r="M73" s="884" t="s">
        <v>6589</v>
      </c>
      <c r="N73" s="307" t="s">
        <v>6815</v>
      </c>
      <c r="O73" s="307"/>
      <c r="P73" s="307"/>
      <c r="Q73" s="307"/>
      <c r="R73" s="887"/>
      <c r="S73" s="307"/>
      <c r="T73" s="307"/>
      <c r="U73" s="307"/>
      <c r="V73" s="307"/>
      <c r="W73" s="307"/>
      <c r="X73" s="307"/>
      <c r="Y73" s="307" t="s">
        <v>4701</v>
      </c>
      <c r="Z73" s="307"/>
      <c r="AA73" s="863"/>
      <c r="AB73" s="863"/>
      <c r="AC73" s="863"/>
      <c r="AD73" s="863"/>
      <c r="AE73" s="863"/>
      <c r="AF73" s="863"/>
      <c r="AG73" s="863"/>
      <c r="AH73" s="863"/>
      <c r="AI73" s="863"/>
      <c r="AJ73" s="863"/>
      <c r="AK73" s="863"/>
      <c r="AL73" s="863"/>
      <c r="AM73" s="863"/>
      <c r="AN73" s="863"/>
      <c r="AO73" s="863"/>
      <c r="AP73" s="863"/>
    </row>
    <row r="74" spans="1:42" s="882" customFormat="1" ht="38.25" hidden="1" customHeight="1">
      <c r="A74" s="99" t="s">
        <v>96</v>
      </c>
      <c r="B74" s="874"/>
      <c r="C74" s="883">
        <v>1</v>
      </c>
      <c r="D74" s="307">
        <f t="shared" si="1"/>
        <v>70</v>
      </c>
      <c r="E74" s="884" t="s">
        <v>4702</v>
      </c>
      <c r="F74" s="307" t="s">
        <v>6590</v>
      </c>
      <c r="G74" s="888" t="s">
        <v>6813</v>
      </c>
      <c r="H74" s="307" t="s">
        <v>6641</v>
      </c>
      <c r="I74" s="307" t="s">
        <v>6823</v>
      </c>
      <c r="J74" s="307" t="s">
        <v>112</v>
      </c>
      <c r="K74" s="307" t="s">
        <v>4703</v>
      </c>
      <c r="L74" s="307" t="s">
        <v>6578</v>
      </c>
      <c r="M74" s="884" t="s">
        <v>6589</v>
      </c>
      <c r="N74" s="307" t="s">
        <v>6815</v>
      </c>
      <c r="O74" s="307" t="s">
        <v>6607</v>
      </c>
      <c r="P74" s="307" t="s">
        <v>6608</v>
      </c>
      <c r="Q74" s="307" t="s">
        <v>6609</v>
      </c>
      <c r="R74" s="887" t="s">
        <v>6578</v>
      </c>
      <c r="S74" s="307" t="s">
        <v>6811</v>
      </c>
      <c r="T74" s="307" t="s">
        <v>6605</v>
      </c>
      <c r="U74" s="307"/>
      <c r="V74" s="307"/>
      <c r="W74" s="307"/>
      <c r="X74" s="307"/>
      <c r="Y74" s="307" t="s">
        <v>4701</v>
      </c>
      <c r="Z74" s="307"/>
      <c r="AA74" s="863"/>
      <c r="AB74" s="863"/>
      <c r="AC74" s="863"/>
      <c r="AD74" s="863"/>
      <c r="AE74" s="863"/>
      <c r="AF74" s="863"/>
      <c r="AG74" s="863"/>
      <c r="AH74" s="863"/>
      <c r="AI74" s="863"/>
      <c r="AJ74" s="863"/>
      <c r="AK74" s="863"/>
      <c r="AL74" s="863"/>
      <c r="AM74" s="863"/>
      <c r="AN74" s="863"/>
      <c r="AO74" s="863"/>
      <c r="AP74" s="863"/>
    </row>
    <row r="75" spans="1:42" s="882" customFormat="1" ht="38.25" hidden="1" customHeight="1">
      <c r="A75" s="99" t="s">
        <v>96</v>
      </c>
      <c r="B75" s="874"/>
      <c r="C75" s="883">
        <v>1</v>
      </c>
      <c r="D75" s="307">
        <f t="shared" si="1"/>
        <v>71</v>
      </c>
      <c r="E75" s="884" t="s">
        <v>4704</v>
      </c>
      <c r="F75" s="307" t="s">
        <v>422</v>
      </c>
      <c r="G75" s="888" t="s">
        <v>6813</v>
      </c>
      <c r="H75" s="307" t="s">
        <v>6634</v>
      </c>
      <c r="I75" s="307" t="s">
        <v>6824</v>
      </c>
      <c r="J75" s="307" t="s">
        <v>4705</v>
      </c>
      <c r="K75" s="307" t="s">
        <v>4706</v>
      </c>
      <c r="L75" s="307" t="s">
        <v>6578</v>
      </c>
      <c r="M75" s="884" t="s">
        <v>6589</v>
      </c>
      <c r="N75" s="307" t="s">
        <v>6815</v>
      </c>
      <c r="O75" s="307"/>
      <c r="P75" s="307"/>
      <c r="Q75" s="307"/>
      <c r="R75" s="887"/>
      <c r="S75" s="307"/>
      <c r="T75" s="307"/>
      <c r="U75" s="307"/>
      <c r="V75" s="307"/>
      <c r="W75" s="307"/>
      <c r="X75" s="307"/>
      <c r="Y75" s="307" t="s">
        <v>4701</v>
      </c>
      <c r="Z75" s="307"/>
      <c r="AA75" s="863"/>
      <c r="AB75" s="863"/>
      <c r="AC75" s="863"/>
      <c r="AD75" s="863"/>
      <c r="AE75" s="863"/>
      <c r="AF75" s="863"/>
      <c r="AG75" s="863"/>
      <c r="AH75" s="863"/>
      <c r="AI75" s="863"/>
      <c r="AJ75" s="863"/>
      <c r="AK75" s="863"/>
      <c r="AL75" s="863"/>
      <c r="AM75" s="863"/>
      <c r="AN75" s="863"/>
      <c r="AO75" s="863"/>
      <c r="AP75" s="863"/>
    </row>
    <row r="76" spans="1:42" s="882" customFormat="1" ht="38.25" hidden="1" customHeight="1">
      <c r="A76" s="99" t="s">
        <v>96</v>
      </c>
      <c r="B76" s="874"/>
      <c r="C76" s="883">
        <v>1</v>
      </c>
      <c r="D76" s="307">
        <f t="shared" si="1"/>
        <v>72</v>
      </c>
      <c r="E76" s="884" t="s">
        <v>4707</v>
      </c>
      <c r="F76" s="307" t="s">
        <v>6590</v>
      </c>
      <c r="G76" s="888" t="s">
        <v>6813</v>
      </c>
      <c r="H76" s="307" t="s">
        <v>6641</v>
      </c>
      <c r="I76" s="307" t="s">
        <v>6825</v>
      </c>
      <c r="J76" s="307" t="s">
        <v>4708</v>
      </c>
      <c r="K76" s="307" t="s">
        <v>4709</v>
      </c>
      <c r="L76" s="307" t="s">
        <v>6578</v>
      </c>
      <c r="M76" s="884" t="s">
        <v>6589</v>
      </c>
      <c r="N76" s="307" t="s">
        <v>6815</v>
      </c>
      <c r="O76" s="307" t="s">
        <v>6800</v>
      </c>
      <c r="P76" s="307" t="s">
        <v>6801</v>
      </c>
      <c r="Q76" s="888" t="s">
        <v>6802</v>
      </c>
      <c r="R76" s="887" t="s">
        <v>6578</v>
      </c>
      <c r="S76" s="307"/>
      <c r="T76" s="307"/>
      <c r="U76" s="307"/>
      <c r="V76" s="307"/>
      <c r="W76" s="307"/>
      <c r="X76" s="307"/>
      <c r="Y76" s="307" t="s">
        <v>4701</v>
      </c>
      <c r="Z76" s="307"/>
      <c r="AA76" s="863"/>
      <c r="AB76" s="863"/>
      <c r="AC76" s="863"/>
      <c r="AD76" s="863"/>
      <c r="AE76" s="863"/>
      <c r="AF76" s="863"/>
      <c r="AG76" s="863"/>
      <c r="AH76" s="863"/>
      <c r="AI76" s="863"/>
      <c r="AJ76" s="863"/>
      <c r="AK76" s="863"/>
      <c r="AL76" s="863"/>
      <c r="AM76" s="863"/>
      <c r="AN76" s="863"/>
      <c r="AO76" s="863"/>
      <c r="AP76" s="863"/>
    </row>
    <row r="77" spans="1:42" s="882" customFormat="1" ht="38.25" hidden="1" customHeight="1">
      <c r="A77" s="99" t="s">
        <v>96</v>
      </c>
      <c r="B77" s="874"/>
      <c r="C77" s="883">
        <v>1</v>
      </c>
      <c r="D77" s="307">
        <f t="shared" si="1"/>
        <v>73</v>
      </c>
      <c r="E77" s="884" t="s">
        <v>4710</v>
      </c>
      <c r="F77" s="307" t="s">
        <v>6590</v>
      </c>
      <c r="G77" s="888" t="s">
        <v>6826</v>
      </c>
      <c r="H77" s="307" t="s">
        <v>6641</v>
      </c>
      <c r="I77" s="307" t="s">
        <v>6827</v>
      </c>
      <c r="J77" s="307" t="s">
        <v>4711</v>
      </c>
      <c r="K77" s="307" t="s">
        <v>4712</v>
      </c>
      <c r="L77" s="307" t="s">
        <v>6578</v>
      </c>
      <c r="M77" s="884" t="s">
        <v>6589</v>
      </c>
      <c r="N77" s="307" t="s">
        <v>6815</v>
      </c>
      <c r="O77" s="307" t="s">
        <v>6714</v>
      </c>
      <c r="P77" s="307" t="s">
        <v>6715</v>
      </c>
      <c r="Q77" s="888" t="s">
        <v>6716</v>
      </c>
      <c r="R77" s="887" t="s">
        <v>6578</v>
      </c>
      <c r="S77" s="307"/>
      <c r="T77" s="307"/>
      <c r="U77" s="307"/>
      <c r="V77" s="307"/>
      <c r="W77" s="307"/>
      <c r="X77" s="307"/>
      <c r="Y77" s="307" t="s">
        <v>4713</v>
      </c>
      <c r="Z77" s="307"/>
      <c r="AA77" s="863"/>
      <c r="AB77" s="863"/>
      <c r="AC77" s="863"/>
      <c r="AD77" s="863"/>
      <c r="AE77" s="863"/>
      <c r="AF77" s="863"/>
      <c r="AG77" s="863"/>
      <c r="AH77" s="863"/>
      <c r="AI77" s="863"/>
      <c r="AJ77" s="863"/>
      <c r="AK77" s="863"/>
      <c r="AL77" s="863"/>
      <c r="AM77" s="863"/>
      <c r="AN77" s="863"/>
      <c r="AO77" s="863"/>
      <c r="AP77" s="863"/>
    </row>
    <row r="78" spans="1:42" s="882" customFormat="1" ht="38.25" hidden="1" customHeight="1">
      <c r="A78" s="99" t="s">
        <v>96</v>
      </c>
      <c r="B78" s="874"/>
      <c r="C78" s="883">
        <v>1</v>
      </c>
      <c r="D78" s="307">
        <f t="shared" si="1"/>
        <v>74</v>
      </c>
      <c r="E78" s="884" t="s">
        <v>4714</v>
      </c>
      <c r="F78" s="307" t="s">
        <v>434</v>
      </c>
      <c r="G78" s="888" t="s">
        <v>6826</v>
      </c>
      <c r="H78" s="307" t="s">
        <v>6641</v>
      </c>
      <c r="I78" s="307" t="s">
        <v>6828</v>
      </c>
      <c r="J78" s="307" t="s">
        <v>4715</v>
      </c>
      <c r="K78" s="307" t="s">
        <v>4716</v>
      </c>
      <c r="L78" s="307" t="s">
        <v>6578</v>
      </c>
      <c r="M78" s="884" t="s">
        <v>6589</v>
      </c>
      <c r="N78" s="307" t="s">
        <v>4714</v>
      </c>
      <c r="O78" s="307"/>
      <c r="P78" s="307"/>
      <c r="Q78" s="307"/>
      <c r="R78" s="887"/>
      <c r="S78" s="307"/>
      <c r="T78" s="307"/>
      <c r="U78" s="307"/>
      <c r="V78" s="307"/>
      <c r="W78" s="307"/>
      <c r="X78" s="307"/>
      <c r="Y78" s="307" t="s">
        <v>4713</v>
      </c>
      <c r="Z78" s="307"/>
      <c r="AA78" s="863"/>
      <c r="AB78" s="863"/>
      <c r="AC78" s="863"/>
      <c r="AD78" s="863"/>
      <c r="AE78" s="863"/>
      <c r="AF78" s="863"/>
      <c r="AG78" s="863"/>
      <c r="AH78" s="863"/>
      <c r="AI78" s="863"/>
      <c r="AJ78" s="863"/>
      <c r="AK78" s="863"/>
      <c r="AL78" s="863"/>
      <c r="AM78" s="863"/>
      <c r="AN78" s="863"/>
      <c r="AO78" s="863"/>
      <c r="AP78" s="863"/>
    </row>
    <row r="79" spans="1:42" s="882" customFormat="1" ht="38.25" hidden="1" customHeight="1">
      <c r="A79" s="99" t="s">
        <v>96</v>
      </c>
      <c r="B79" s="874"/>
      <c r="C79" s="883">
        <v>1</v>
      </c>
      <c r="D79" s="307">
        <f t="shared" si="1"/>
        <v>75</v>
      </c>
      <c r="E79" s="884" t="s">
        <v>4717</v>
      </c>
      <c r="F79" s="307" t="s">
        <v>6590</v>
      </c>
      <c r="G79" s="888" t="s">
        <v>6826</v>
      </c>
      <c r="H79" s="307" t="s">
        <v>6641</v>
      </c>
      <c r="I79" s="307" t="s">
        <v>6829</v>
      </c>
      <c r="J79" s="307" t="s">
        <v>4718</v>
      </c>
      <c r="K79" s="307" t="s">
        <v>4719</v>
      </c>
      <c r="L79" s="307" t="s">
        <v>6578</v>
      </c>
      <c r="M79" s="884" t="s">
        <v>6589</v>
      </c>
      <c r="N79" s="307" t="s">
        <v>4714</v>
      </c>
      <c r="O79" s="307" t="s">
        <v>6830</v>
      </c>
      <c r="P79" s="888" t="s">
        <v>6831</v>
      </c>
      <c r="Q79" s="307" t="s">
        <v>6832</v>
      </c>
      <c r="R79" s="887" t="s">
        <v>6578</v>
      </c>
      <c r="S79" s="307"/>
      <c r="T79" s="307"/>
      <c r="U79" s="307"/>
      <c r="V79" s="307"/>
      <c r="W79" s="307"/>
      <c r="X79" s="307"/>
      <c r="Y79" s="307" t="s">
        <v>4713</v>
      </c>
      <c r="Z79" s="307"/>
      <c r="AA79" s="863"/>
      <c r="AB79" s="863"/>
      <c r="AC79" s="863"/>
      <c r="AD79" s="863"/>
      <c r="AE79" s="863"/>
      <c r="AF79" s="863"/>
      <c r="AG79" s="863"/>
      <c r="AH79" s="863"/>
      <c r="AI79" s="863"/>
      <c r="AJ79" s="863"/>
      <c r="AK79" s="863"/>
      <c r="AL79" s="863"/>
      <c r="AM79" s="863"/>
      <c r="AN79" s="863"/>
      <c r="AO79" s="863"/>
      <c r="AP79" s="863"/>
    </row>
    <row r="80" spans="1:42" s="882" customFormat="1" ht="38.25" customHeight="1">
      <c r="A80" s="99" t="s">
        <v>834</v>
      </c>
      <c r="B80" s="874"/>
      <c r="C80" s="883">
        <v>1</v>
      </c>
      <c r="D80" s="307">
        <f t="shared" si="1"/>
        <v>76</v>
      </c>
      <c r="E80" s="884" t="s">
        <v>683</v>
      </c>
      <c r="F80" s="307" t="s">
        <v>422</v>
      </c>
      <c r="G80" s="888" t="s">
        <v>6833</v>
      </c>
      <c r="H80" s="307" t="s">
        <v>6834</v>
      </c>
      <c r="I80" s="307" t="s">
        <v>6835</v>
      </c>
      <c r="J80" s="307" t="s">
        <v>692</v>
      </c>
      <c r="K80" s="307" t="s">
        <v>704</v>
      </c>
      <c r="L80" s="307" t="s">
        <v>6578</v>
      </c>
      <c r="M80" s="884" t="s">
        <v>6589</v>
      </c>
      <c r="N80" s="307" t="s">
        <v>6836</v>
      </c>
      <c r="O80" s="307"/>
      <c r="P80" s="307"/>
      <c r="Q80" s="307"/>
      <c r="R80" s="887"/>
      <c r="S80" s="307"/>
      <c r="T80" s="307"/>
      <c r="U80" s="307"/>
      <c r="V80" s="307"/>
      <c r="W80" s="307"/>
      <c r="X80" s="307"/>
      <c r="Y80" s="307" t="s">
        <v>6837</v>
      </c>
      <c r="Z80" s="307"/>
      <c r="AA80" s="863"/>
      <c r="AB80" s="863"/>
      <c r="AC80" s="863"/>
      <c r="AD80" s="863"/>
      <c r="AE80" s="863"/>
      <c r="AF80" s="863"/>
      <c r="AG80" s="863"/>
      <c r="AH80" s="863"/>
      <c r="AI80" s="863"/>
      <c r="AJ80" s="863"/>
      <c r="AK80" s="863"/>
      <c r="AL80" s="863"/>
      <c r="AM80" s="863"/>
      <c r="AN80" s="863"/>
      <c r="AO80" s="863"/>
      <c r="AP80" s="863"/>
    </row>
    <row r="81" spans="1:42" s="882" customFormat="1" ht="38.25" customHeight="1">
      <c r="A81" s="99" t="s">
        <v>834</v>
      </c>
      <c r="B81" s="874"/>
      <c r="C81" s="883">
        <v>1</v>
      </c>
      <c r="D81" s="307">
        <f t="shared" si="1"/>
        <v>77</v>
      </c>
      <c r="E81" s="884" t="s">
        <v>684</v>
      </c>
      <c r="F81" s="307" t="s">
        <v>6590</v>
      </c>
      <c r="G81" s="888" t="s">
        <v>6833</v>
      </c>
      <c r="H81" s="307" t="s">
        <v>6641</v>
      </c>
      <c r="I81" s="307" t="s">
        <v>6838</v>
      </c>
      <c r="J81" s="307" t="s">
        <v>693</v>
      </c>
      <c r="K81" s="307" t="s">
        <v>705</v>
      </c>
      <c r="L81" s="307" t="s">
        <v>6578</v>
      </c>
      <c r="M81" s="884" t="s">
        <v>6589</v>
      </c>
      <c r="N81" s="307" t="s">
        <v>6836</v>
      </c>
      <c r="O81" s="307" t="s">
        <v>6800</v>
      </c>
      <c r="P81" s="307" t="s">
        <v>6801</v>
      </c>
      <c r="Q81" s="888" t="s">
        <v>6802</v>
      </c>
      <c r="R81" s="887" t="s">
        <v>6578</v>
      </c>
      <c r="S81" s="307"/>
      <c r="T81" s="307"/>
      <c r="U81" s="307"/>
      <c r="V81" s="307"/>
      <c r="W81" s="307"/>
      <c r="X81" s="307"/>
      <c r="Y81" s="307" t="s">
        <v>6837</v>
      </c>
      <c r="Z81" s="307"/>
      <c r="AA81" s="863"/>
      <c r="AB81" s="863"/>
      <c r="AC81" s="863"/>
      <c r="AD81" s="863"/>
      <c r="AE81" s="863"/>
      <c r="AF81" s="863"/>
      <c r="AG81" s="863"/>
      <c r="AH81" s="863"/>
      <c r="AI81" s="863"/>
      <c r="AJ81" s="863"/>
      <c r="AK81" s="863"/>
      <c r="AL81" s="863"/>
      <c r="AM81" s="863"/>
      <c r="AN81" s="863"/>
      <c r="AO81" s="863"/>
      <c r="AP81" s="863"/>
    </row>
    <row r="82" spans="1:42" s="882" customFormat="1" ht="38.25" customHeight="1">
      <c r="A82" s="99" t="s">
        <v>834</v>
      </c>
      <c r="B82" s="874"/>
      <c r="C82" s="883">
        <v>1</v>
      </c>
      <c r="D82" s="307">
        <f t="shared" si="1"/>
        <v>78</v>
      </c>
      <c r="E82" s="884" t="s">
        <v>685</v>
      </c>
      <c r="F82" s="307" t="s">
        <v>6590</v>
      </c>
      <c r="G82" s="888" t="s">
        <v>6839</v>
      </c>
      <c r="H82" s="307" t="s">
        <v>6634</v>
      </c>
      <c r="I82" s="307" t="s">
        <v>6840</v>
      </c>
      <c r="J82" s="307" t="s">
        <v>694</v>
      </c>
      <c r="K82" s="307" t="s">
        <v>706</v>
      </c>
      <c r="L82" s="307" t="s">
        <v>6578</v>
      </c>
      <c r="M82" s="884" t="s">
        <v>6589</v>
      </c>
      <c r="N82" s="307" t="s">
        <v>6836</v>
      </c>
      <c r="O82" s="307" t="s">
        <v>6841</v>
      </c>
      <c r="P82" s="307" t="s">
        <v>6842</v>
      </c>
      <c r="Q82" s="888" t="s">
        <v>6843</v>
      </c>
      <c r="R82" s="887" t="s">
        <v>6578</v>
      </c>
      <c r="S82" s="307"/>
      <c r="T82" s="307"/>
      <c r="U82" s="307"/>
      <c r="V82" s="307"/>
      <c r="W82" s="307"/>
      <c r="X82" s="307"/>
      <c r="Y82" s="307" t="s">
        <v>6837</v>
      </c>
      <c r="Z82" s="307"/>
      <c r="AA82" s="863"/>
      <c r="AB82" s="863"/>
      <c r="AC82" s="863"/>
      <c r="AD82" s="863"/>
      <c r="AE82" s="863"/>
      <c r="AF82" s="863"/>
      <c r="AG82" s="863"/>
      <c r="AH82" s="863"/>
      <c r="AI82" s="863"/>
      <c r="AJ82" s="863"/>
      <c r="AK82" s="863"/>
      <c r="AL82" s="863"/>
      <c r="AM82" s="863"/>
      <c r="AN82" s="863"/>
      <c r="AO82" s="863"/>
      <c r="AP82" s="863"/>
    </row>
    <row r="83" spans="1:42" s="882" customFormat="1" ht="38.25" customHeight="1">
      <c r="A83" s="99" t="s">
        <v>834</v>
      </c>
      <c r="B83" s="874"/>
      <c r="C83" s="883">
        <v>1</v>
      </c>
      <c r="D83" s="307">
        <f t="shared" si="1"/>
        <v>79</v>
      </c>
      <c r="E83" s="884" t="s">
        <v>686</v>
      </c>
      <c r="F83" s="307" t="s">
        <v>446</v>
      </c>
      <c r="G83" s="888" t="s">
        <v>6839</v>
      </c>
      <c r="H83" s="307"/>
      <c r="I83" s="307" t="s">
        <v>6844</v>
      </c>
      <c r="J83" s="307" t="s">
        <v>695</v>
      </c>
      <c r="K83" s="307" t="s">
        <v>707</v>
      </c>
      <c r="L83" s="307" t="s">
        <v>6578</v>
      </c>
      <c r="M83" s="884" t="s">
        <v>6589</v>
      </c>
      <c r="N83" s="307" t="s">
        <v>6836</v>
      </c>
      <c r="O83" s="307"/>
      <c r="P83" s="307"/>
      <c r="Q83" s="307"/>
      <c r="R83" s="887"/>
      <c r="S83" s="307"/>
      <c r="T83" s="307"/>
      <c r="U83" s="307"/>
      <c r="V83" s="307"/>
      <c r="W83" s="307"/>
      <c r="X83" s="307"/>
      <c r="Y83" s="307" t="s">
        <v>6837</v>
      </c>
      <c r="Z83" s="307"/>
      <c r="AA83" s="863"/>
      <c r="AB83" s="863"/>
      <c r="AC83" s="863"/>
      <c r="AD83" s="863"/>
      <c r="AE83" s="863"/>
      <c r="AF83" s="863"/>
      <c r="AG83" s="863"/>
      <c r="AH83" s="863"/>
      <c r="AI83" s="863"/>
      <c r="AJ83" s="863"/>
      <c r="AK83" s="863"/>
      <c r="AL83" s="863"/>
      <c r="AM83" s="863"/>
      <c r="AN83" s="863"/>
      <c r="AO83" s="863"/>
      <c r="AP83" s="863"/>
    </row>
    <row r="84" spans="1:42" s="882" customFormat="1" ht="38.25" customHeight="1">
      <c r="A84" s="99" t="s">
        <v>834</v>
      </c>
      <c r="B84" s="874"/>
      <c r="C84" s="883">
        <v>1</v>
      </c>
      <c r="D84" s="307">
        <f t="shared" si="1"/>
        <v>80</v>
      </c>
      <c r="E84" s="884" t="s">
        <v>687</v>
      </c>
      <c r="F84" s="307" t="s">
        <v>6590</v>
      </c>
      <c r="G84" s="888" t="s">
        <v>6839</v>
      </c>
      <c r="H84" s="307"/>
      <c r="I84" s="307" t="s">
        <v>6845</v>
      </c>
      <c r="J84" s="307" t="s">
        <v>112</v>
      </c>
      <c r="K84" s="307" t="s">
        <v>708</v>
      </c>
      <c r="L84" s="307" t="s">
        <v>6578</v>
      </c>
      <c r="M84" s="884" t="s">
        <v>6589</v>
      </c>
      <c r="N84" s="307" t="s">
        <v>6836</v>
      </c>
      <c r="O84" s="307" t="s">
        <v>6714</v>
      </c>
      <c r="P84" s="307" t="s">
        <v>6715</v>
      </c>
      <c r="Q84" s="888" t="s">
        <v>6716</v>
      </c>
      <c r="R84" s="887" t="s">
        <v>6578</v>
      </c>
      <c r="S84" s="307" t="s">
        <v>6717</v>
      </c>
      <c r="T84" s="307" t="s">
        <v>6605</v>
      </c>
      <c r="U84" s="307"/>
      <c r="V84" s="307"/>
      <c r="W84" s="307"/>
      <c r="X84" s="307"/>
      <c r="Y84" s="307" t="s">
        <v>6837</v>
      </c>
      <c r="Z84" s="307"/>
      <c r="AA84" s="863"/>
      <c r="AB84" s="863"/>
      <c r="AC84" s="863"/>
      <c r="AD84" s="863"/>
      <c r="AE84" s="863"/>
      <c r="AF84" s="863"/>
      <c r="AG84" s="863"/>
      <c r="AH84" s="863"/>
      <c r="AI84" s="863"/>
      <c r="AJ84" s="863"/>
      <c r="AK84" s="863"/>
      <c r="AL84" s="863"/>
      <c r="AM84" s="863"/>
      <c r="AN84" s="863"/>
      <c r="AO84" s="863"/>
      <c r="AP84" s="863"/>
    </row>
    <row r="85" spans="1:42" s="882" customFormat="1" ht="38.25" hidden="1" customHeight="1">
      <c r="A85" s="99" t="s">
        <v>6846</v>
      </c>
      <c r="B85" s="874"/>
      <c r="C85" s="883">
        <v>1</v>
      </c>
      <c r="D85" s="307">
        <f t="shared" si="1"/>
        <v>81</v>
      </c>
      <c r="E85" s="884" t="s">
        <v>3597</v>
      </c>
      <c r="F85" s="307" t="s">
        <v>434</v>
      </c>
      <c r="G85" s="888" t="s">
        <v>6576</v>
      </c>
      <c r="H85" s="307"/>
      <c r="I85" s="307" t="s">
        <v>6847</v>
      </c>
      <c r="J85" s="307" t="s">
        <v>3599</v>
      </c>
      <c r="K85" s="307" t="s">
        <v>3601</v>
      </c>
      <c r="L85" s="307" t="s">
        <v>6578</v>
      </c>
      <c r="M85" s="884" t="s">
        <v>6589</v>
      </c>
      <c r="N85" s="307" t="s">
        <v>3597</v>
      </c>
      <c r="O85" s="307"/>
      <c r="P85" s="307"/>
      <c r="Q85" s="307"/>
      <c r="R85" s="887"/>
      <c r="S85" s="307"/>
      <c r="T85" s="307"/>
      <c r="U85" s="307"/>
      <c r="V85" s="307"/>
      <c r="W85" s="307"/>
      <c r="X85" s="307"/>
      <c r="Y85" s="307" t="s">
        <v>3603</v>
      </c>
      <c r="Z85" s="307"/>
      <c r="AA85" s="863"/>
      <c r="AB85" s="863"/>
      <c r="AC85" s="863"/>
      <c r="AD85" s="863"/>
      <c r="AE85" s="863"/>
      <c r="AF85" s="863"/>
      <c r="AG85" s="863"/>
      <c r="AH85" s="863"/>
      <c r="AI85" s="863"/>
      <c r="AJ85" s="863"/>
      <c r="AK85" s="863"/>
      <c r="AL85" s="863"/>
      <c r="AM85" s="863"/>
      <c r="AN85" s="863"/>
      <c r="AO85" s="863"/>
      <c r="AP85" s="863"/>
    </row>
    <row r="86" spans="1:42" s="882" customFormat="1" ht="38.25" hidden="1" customHeight="1">
      <c r="A86" s="99" t="s">
        <v>6846</v>
      </c>
      <c r="B86" s="874"/>
      <c r="C86" s="883">
        <v>1</v>
      </c>
      <c r="D86" s="307">
        <f t="shared" si="1"/>
        <v>82</v>
      </c>
      <c r="E86" s="884" t="s">
        <v>3598</v>
      </c>
      <c r="F86" s="307" t="s">
        <v>6590</v>
      </c>
      <c r="G86" s="888" t="s">
        <v>6576</v>
      </c>
      <c r="H86" s="307"/>
      <c r="I86" s="307" t="s">
        <v>6848</v>
      </c>
      <c r="J86" s="307" t="s">
        <v>3600</v>
      </c>
      <c r="K86" s="307" t="s">
        <v>3602</v>
      </c>
      <c r="L86" s="307" t="s">
        <v>6578</v>
      </c>
      <c r="M86" s="884" t="s">
        <v>6589</v>
      </c>
      <c r="N86" s="307" t="s">
        <v>3597</v>
      </c>
      <c r="O86" s="307" t="s">
        <v>6830</v>
      </c>
      <c r="P86" s="888" t="s">
        <v>6831</v>
      </c>
      <c r="Q86" s="307" t="s">
        <v>6849</v>
      </c>
      <c r="R86" s="887" t="s">
        <v>6578</v>
      </c>
      <c r="S86" s="307"/>
      <c r="T86" s="307"/>
      <c r="U86" s="307"/>
      <c r="V86" s="307"/>
      <c r="W86" s="307"/>
      <c r="X86" s="307"/>
      <c r="Y86" s="307" t="s">
        <v>3603</v>
      </c>
      <c r="Z86" s="307"/>
      <c r="AA86" s="863"/>
      <c r="AB86" s="863"/>
      <c r="AC86" s="863"/>
      <c r="AD86" s="863"/>
      <c r="AE86" s="863"/>
      <c r="AF86" s="863"/>
      <c r="AG86" s="863"/>
      <c r="AH86" s="863"/>
      <c r="AI86" s="863"/>
      <c r="AJ86" s="863"/>
      <c r="AK86" s="863"/>
      <c r="AL86" s="863"/>
      <c r="AM86" s="863"/>
      <c r="AN86" s="863"/>
      <c r="AO86" s="863"/>
      <c r="AP86" s="863"/>
    </row>
    <row r="87" spans="1:42" s="882" customFormat="1" ht="38.25" hidden="1" customHeight="1">
      <c r="A87" s="99" t="s">
        <v>6846</v>
      </c>
      <c r="B87" s="874"/>
      <c r="C87" s="883">
        <v>1</v>
      </c>
      <c r="D87" s="307">
        <f t="shared" si="1"/>
        <v>83</v>
      </c>
      <c r="E87" s="884" t="s">
        <v>6850</v>
      </c>
      <c r="F87" s="307" t="s">
        <v>434</v>
      </c>
      <c r="G87" s="888" t="s">
        <v>6576</v>
      </c>
      <c r="H87" s="307"/>
      <c r="I87" s="307" t="s">
        <v>6851</v>
      </c>
      <c r="J87" s="307" t="s">
        <v>6852</v>
      </c>
      <c r="K87" s="307" t="s">
        <v>6853</v>
      </c>
      <c r="L87" s="307" t="s">
        <v>6578</v>
      </c>
      <c r="M87" s="884" t="s">
        <v>6589</v>
      </c>
      <c r="N87" s="307" t="s">
        <v>6850</v>
      </c>
      <c r="O87" s="307"/>
      <c r="P87" s="307"/>
      <c r="Q87" s="307"/>
      <c r="R87" s="887"/>
      <c r="S87" s="307"/>
      <c r="T87" s="307"/>
      <c r="U87" s="307"/>
      <c r="V87" s="307"/>
      <c r="W87" s="307"/>
      <c r="X87" s="307"/>
      <c r="Y87" s="307" t="s">
        <v>3603</v>
      </c>
      <c r="Z87" s="307"/>
      <c r="AA87" s="863"/>
      <c r="AB87" s="863"/>
      <c r="AC87" s="863"/>
      <c r="AD87" s="863"/>
      <c r="AE87" s="863"/>
      <c r="AF87" s="863"/>
      <c r="AG87" s="863"/>
      <c r="AH87" s="863"/>
      <c r="AI87" s="863"/>
      <c r="AJ87" s="863"/>
      <c r="AK87" s="863"/>
      <c r="AL87" s="863"/>
      <c r="AM87" s="863"/>
      <c r="AN87" s="863"/>
      <c r="AO87" s="863"/>
      <c r="AP87" s="863"/>
    </row>
    <row r="88" spans="1:42" s="882" customFormat="1" ht="38.25" hidden="1" customHeight="1">
      <c r="A88" s="99" t="s">
        <v>6846</v>
      </c>
      <c r="B88" s="874"/>
      <c r="C88" s="883">
        <v>1</v>
      </c>
      <c r="D88" s="307">
        <f t="shared" si="1"/>
        <v>84</v>
      </c>
      <c r="E88" s="884" t="s">
        <v>6854</v>
      </c>
      <c r="F88" s="307" t="s">
        <v>6590</v>
      </c>
      <c r="G88" s="888" t="s">
        <v>6576</v>
      </c>
      <c r="H88" s="307"/>
      <c r="I88" s="307" t="s">
        <v>6848</v>
      </c>
      <c r="J88" s="307" t="s">
        <v>6855</v>
      </c>
      <c r="K88" s="307" t="s">
        <v>6856</v>
      </c>
      <c r="L88" s="307" t="s">
        <v>6578</v>
      </c>
      <c r="M88" s="884" t="s">
        <v>6589</v>
      </c>
      <c r="N88" s="307" t="s">
        <v>6850</v>
      </c>
      <c r="O88" s="307" t="s">
        <v>6830</v>
      </c>
      <c r="P88" s="888" t="s">
        <v>6831</v>
      </c>
      <c r="Q88" s="307" t="s">
        <v>6849</v>
      </c>
      <c r="R88" s="887" t="s">
        <v>6578</v>
      </c>
      <c r="S88" s="307"/>
      <c r="T88" s="307"/>
      <c r="U88" s="307"/>
      <c r="V88" s="307"/>
      <c r="W88" s="307"/>
      <c r="X88" s="307"/>
      <c r="Y88" s="307" t="s">
        <v>3603</v>
      </c>
      <c r="Z88" s="307"/>
      <c r="AA88" s="863"/>
      <c r="AB88" s="863"/>
      <c r="AC88" s="863"/>
      <c r="AD88" s="863"/>
      <c r="AE88" s="863"/>
      <c r="AF88" s="863"/>
      <c r="AG88" s="863"/>
      <c r="AH88" s="863"/>
      <c r="AI88" s="863"/>
      <c r="AJ88" s="863"/>
      <c r="AK88" s="863"/>
      <c r="AL88" s="863"/>
      <c r="AM88" s="863"/>
      <c r="AN88" s="863"/>
      <c r="AO88" s="863"/>
      <c r="AP88" s="863"/>
    </row>
    <row r="89" spans="1:42" s="882" customFormat="1" ht="38.25" hidden="1" customHeight="1">
      <c r="A89" s="99" t="s">
        <v>862</v>
      </c>
      <c r="B89" s="874"/>
      <c r="C89" s="883">
        <v>1</v>
      </c>
      <c r="D89" s="307">
        <f t="shared" si="1"/>
        <v>85</v>
      </c>
      <c r="E89" s="884" t="s">
        <v>854</v>
      </c>
      <c r="F89" s="307" t="s">
        <v>6590</v>
      </c>
      <c r="G89" s="888" t="s">
        <v>6857</v>
      </c>
      <c r="H89" s="307" t="s">
        <v>6634</v>
      </c>
      <c r="I89" s="307" t="s">
        <v>6858</v>
      </c>
      <c r="J89" s="307" t="s">
        <v>865</v>
      </c>
      <c r="K89" s="307" t="s">
        <v>874</v>
      </c>
      <c r="L89" s="307" t="s">
        <v>6578</v>
      </c>
      <c r="M89" s="884"/>
      <c r="N89" s="307"/>
      <c r="O89" s="307" t="s">
        <v>6859</v>
      </c>
      <c r="P89" s="307" t="s">
        <v>6860</v>
      </c>
      <c r="Q89" s="888" t="s">
        <v>6861</v>
      </c>
      <c r="R89" s="887" t="s">
        <v>6578</v>
      </c>
      <c r="S89" s="307"/>
      <c r="T89" s="307"/>
      <c r="U89" s="307"/>
      <c r="V89" s="307"/>
      <c r="W89" s="307"/>
      <c r="X89" s="307"/>
      <c r="Y89" s="307" t="s">
        <v>882</v>
      </c>
      <c r="Z89" s="307"/>
      <c r="AA89" s="863"/>
      <c r="AB89" s="863"/>
      <c r="AC89" s="863"/>
      <c r="AD89" s="863"/>
      <c r="AE89" s="863"/>
      <c r="AF89" s="863"/>
      <c r="AG89" s="863"/>
      <c r="AH89" s="863"/>
      <c r="AI89" s="863"/>
      <c r="AJ89" s="863"/>
      <c r="AK89" s="863"/>
      <c r="AL89" s="863"/>
      <c r="AM89" s="863"/>
      <c r="AN89" s="863"/>
      <c r="AO89" s="863"/>
      <c r="AP89" s="863"/>
    </row>
    <row r="90" spans="1:42" s="882" customFormat="1" ht="38.25" hidden="1" customHeight="1">
      <c r="A90" s="99" t="s">
        <v>6846</v>
      </c>
      <c r="B90" s="874"/>
      <c r="C90" s="883">
        <v>1</v>
      </c>
      <c r="D90" s="307">
        <f t="shared" si="1"/>
        <v>86</v>
      </c>
      <c r="E90" s="884" t="s">
        <v>6862</v>
      </c>
      <c r="F90" s="307" t="s">
        <v>6590</v>
      </c>
      <c r="G90" s="888" t="s">
        <v>6576</v>
      </c>
      <c r="H90" s="307" t="s">
        <v>6634</v>
      </c>
      <c r="I90" s="307" t="s">
        <v>6863</v>
      </c>
      <c r="J90" s="307" t="s">
        <v>6864</v>
      </c>
      <c r="K90" s="307" t="s">
        <v>6865</v>
      </c>
      <c r="L90" s="307" t="s">
        <v>6578</v>
      </c>
      <c r="M90" s="884" t="s">
        <v>6589</v>
      </c>
      <c r="N90" s="307" t="s">
        <v>842</v>
      </c>
      <c r="O90" s="307" t="s">
        <v>6607</v>
      </c>
      <c r="P90" s="307" t="s">
        <v>6608</v>
      </c>
      <c r="Q90" s="307" t="s">
        <v>6609</v>
      </c>
      <c r="R90" s="887" t="s">
        <v>6578</v>
      </c>
      <c r="S90" s="307" t="s">
        <v>6811</v>
      </c>
      <c r="T90" s="307" t="s">
        <v>6605</v>
      </c>
      <c r="U90" s="307"/>
      <c r="V90" s="307"/>
      <c r="W90" s="307"/>
      <c r="X90" s="307"/>
      <c r="Y90" s="307" t="s">
        <v>3603</v>
      </c>
      <c r="Z90" s="307"/>
      <c r="AA90" s="863"/>
      <c r="AB90" s="863"/>
      <c r="AC90" s="863"/>
      <c r="AD90" s="863"/>
      <c r="AE90" s="863"/>
      <c r="AF90" s="863"/>
      <c r="AG90" s="863"/>
      <c r="AH90" s="863"/>
      <c r="AI90" s="863"/>
      <c r="AJ90" s="863"/>
      <c r="AK90" s="863"/>
      <c r="AL90" s="863"/>
      <c r="AM90" s="863"/>
      <c r="AN90" s="863"/>
      <c r="AO90" s="863"/>
      <c r="AP90" s="863"/>
    </row>
    <row r="91" spans="1:42" s="882" customFormat="1" ht="38.25" hidden="1" customHeight="1">
      <c r="A91" s="99" t="s">
        <v>6846</v>
      </c>
      <c r="B91" s="874"/>
      <c r="C91" s="883">
        <v>1</v>
      </c>
      <c r="D91" s="307">
        <f t="shared" si="1"/>
        <v>87</v>
      </c>
      <c r="E91" s="884" t="s">
        <v>2248</v>
      </c>
      <c r="F91" s="307" t="s">
        <v>6590</v>
      </c>
      <c r="G91" s="888" t="s">
        <v>6576</v>
      </c>
      <c r="H91" s="307" t="s">
        <v>6634</v>
      </c>
      <c r="I91" s="307" t="s">
        <v>6866</v>
      </c>
      <c r="J91" s="307" t="s">
        <v>2249</v>
      </c>
      <c r="K91" s="307" t="s">
        <v>6867</v>
      </c>
      <c r="L91" s="307" t="s">
        <v>6578</v>
      </c>
      <c r="M91" s="884" t="s">
        <v>6589</v>
      </c>
      <c r="N91" s="307" t="s">
        <v>842</v>
      </c>
      <c r="O91" s="307" t="s">
        <v>6607</v>
      </c>
      <c r="P91" s="307" t="s">
        <v>6608</v>
      </c>
      <c r="Q91" s="307" t="s">
        <v>6609</v>
      </c>
      <c r="R91" s="887" t="s">
        <v>6578</v>
      </c>
      <c r="S91" s="307" t="s">
        <v>6811</v>
      </c>
      <c r="T91" s="307" t="s">
        <v>6605</v>
      </c>
      <c r="U91" s="307"/>
      <c r="V91" s="307"/>
      <c r="W91" s="307"/>
      <c r="X91" s="307"/>
      <c r="Y91" s="307" t="s">
        <v>3603</v>
      </c>
      <c r="Z91" s="307"/>
      <c r="AA91" s="863"/>
      <c r="AB91" s="863"/>
      <c r="AC91" s="863"/>
      <c r="AD91" s="863"/>
      <c r="AE91" s="863"/>
      <c r="AF91" s="863"/>
      <c r="AG91" s="863"/>
      <c r="AH91" s="863"/>
      <c r="AI91" s="863"/>
      <c r="AJ91" s="863"/>
      <c r="AK91" s="863"/>
      <c r="AL91" s="863"/>
      <c r="AM91" s="863"/>
      <c r="AN91" s="863"/>
      <c r="AO91" s="863"/>
      <c r="AP91" s="863"/>
    </row>
    <row r="92" spans="1:42" s="882" customFormat="1" ht="38.25" hidden="1" customHeight="1">
      <c r="A92" s="99" t="s">
        <v>6846</v>
      </c>
      <c r="B92" s="874"/>
      <c r="C92" s="883">
        <v>1</v>
      </c>
      <c r="D92" s="307">
        <f t="shared" si="1"/>
        <v>88</v>
      </c>
      <c r="E92" s="884" t="s">
        <v>6868</v>
      </c>
      <c r="F92" s="307" t="s">
        <v>422</v>
      </c>
      <c r="G92" s="888" t="s">
        <v>6576</v>
      </c>
      <c r="H92" s="307" t="s">
        <v>6634</v>
      </c>
      <c r="I92" s="307" t="s">
        <v>6869</v>
      </c>
      <c r="J92" s="307" t="s">
        <v>6870</v>
      </c>
      <c r="K92" s="307" t="s">
        <v>6871</v>
      </c>
      <c r="L92" s="307" t="s">
        <v>6578</v>
      </c>
      <c r="M92" s="884" t="s">
        <v>6589</v>
      </c>
      <c r="N92" s="307" t="s">
        <v>842</v>
      </c>
      <c r="O92" s="307"/>
      <c r="P92" s="307"/>
      <c r="Q92" s="307"/>
      <c r="R92" s="887"/>
      <c r="S92" s="307"/>
      <c r="T92" s="307"/>
      <c r="U92" s="307"/>
      <c r="V92" s="307"/>
      <c r="W92" s="307"/>
      <c r="X92" s="307"/>
      <c r="Y92" s="307" t="s">
        <v>3603</v>
      </c>
      <c r="Z92" s="307"/>
      <c r="AA92" s="863"/>
      <c r="AB92" s="863"/>
      <c r="AC92" s="863"/>
      <c r="AD92" s="863"/>
      <c r="AE92" s="863"/>
      <c r="AF92" s="863"/>
      <c r="AG92" s="863"/>
      <c r="AH92" s="863"/>
      <c r="AI92" s="863"/>
      <c r="AJ92" s="863"/>
      <c r="AK92" s="863"/>
      <c r="AL92" s="863"/>
      <c r="AM92" s="863"/>
      <c r="AN92" s="863"/>
      <c r="AO92" s="863"/>
      <c r="AP92" s="863"/>
    </row>
    <row r="93" spans="1:42" s="882" customFormat="1" ht="38.25" hidden="1" customHeight="1">
      <c r="A93" s="99" t="s">
        <v>862</v>
      </c>
      <c r="B93" s="874"/>
      <c r="C93" s="883">
        <v>1</v>
      </c>
      <c r="D93" s="307">
        <f t="shared" si="1"/>
        <v>89</v>
      </c>
      <c r="E93" s="884" t="s">
        <v>855</v>
      </c>
      <c r="F93" s="307" t="s">
        <v>6590</v>
      </c>
      <c r="G93" s="888" t="s">
        <v>6872</v>
      </c>
      <c r="H93" s="307"/>
      <c r="I93" s="307" t="s">
        <v>6873</v>
      </c>
      <c r="J93" s="307" t="s">
        <v>866</v>
      </c>
      <c r="K93" s="307" t="s">
        <v>875</v>
      </c>
      <c r="L93" s="307" t="s">
        <v>6578</v>
      </c>
      <c r="M93" s="884" t="s">
        <v>6589</v>
      </c>
      <c r="N93" s="307" t="s">
        <v>6874</v>
      </c>
      <c r="O93" s="307" t="s">
        <v>6875</v>
      </c>
      <c r="P93" s="307" t="s">
        <v>6876</v>
      </c>
      <c r="Q93" s="888" t="s">
        <v>6877</v>
      </c>
      <c r="R93" s="887" t="s">
        <v>6578</v>
      </c>
      <c r="S93" s="307"/>
      <c r="T93" s="307"/>
      <c r="U93" s="307"/>
      <c r="V93" s="307"/>
      <c r="W93" s="307"/>
      <c r="X93" s="307"/>
      <c r="Y93" s="307" t="s">
        <v>883</v>
      </c>
      <c r="Z93" s="307"/>
      <c r="AA93" s="863"/>
      <c r="AB93" s="863"/>
      <c r="AC93" s="863"/>
      <c r="AD93" s="863"/>
      <c r="AE93" s="863"/>
      <c r="AF93" s="863"/>
      <c r="AG93" s="863"/>
      <c r="AH93" s="863"/>
      <c r="AI93" s="863"/>
      <c r="AJ93" s="863"/>
      <c r="AK93" s="863"/>
      <c r="AL93" s="863"/>
      <c r="AM93" s="863"/>
      <c r="AN93" s="863"/>
      <c r="AO93" s="863"/>
      <c r="AP93" s="863"/>
    </row>
    <row r="94" spans="1:42" s="882" customFormat="1" ht="38.25" hidden="1" customHeight="1">
      <c r="A94" s="99" t="s">
        <v>862</v>
      </c>
      <c r="B94" s="874"/>
      <c r="C94" s="883">
        <v>1</v>
      </c>
      <c r="D94" s="307">
        <f t="shared" si="1"/>
        <v>90</v>
      </c>
      <c r="E94" s="884" t="s">
        <v>856</v>
      </c>
      <c r="F94" s="307" t="s">
        <v>422</v>
      </c>
      <c r="G94" s="888" t="s">
        <v>6576</v>
      </c>
      <c r="H94" s="307"/>
      <c r="I94" s="307" t="s">
        <v>6878</v>
      </c>
      <c r="J94" s="307" t="s">
        <v>867</v>
      </c>
      <c r="K94" s="307" t="s">
        <v>876</v>
      </c>
      <c r="L94" s="307" t="s">
        <v>6578</v>
      </c>
      <c r="M94" s="884" t="s">
        <v>6589</v>
      </c>
      <c r="N94" s="307" t="s">
        <v>6874</v>
      </c>
      <c r="O94" s="307"/>
      <c r="P94" s="307"/>
      <c r="Q94" s="307"/>
      <c r="R94" s="887"/>
      <c r="S94" s="307"/>
      <c r="T94" s="307"/>
      <c r="U94" s="307"/>
      <c r="V94" s="307"/>
      <c r="W94" s="307"/>
      <c r="X94" s="307"/>
      <c r="Y94" s="307" t="s">
        <v>883</v>
      </c>
      <c r="Z94" s="307"/>
      <c r="AA94" s="863"/>
      <c r="AB94" s="863"/>
      <c r="AC94" s="863"/>
      <c r="AD94" s="863"/>
      <c r="AE94" s="863"/>
      <c r="AF94" s="863"/>
      <c r="AG94" s="863"/>
      <c r="AH94" s="863"/>
      <c r="AI94" s="863"/>
      <c r="AJ94" s="863"/>
      <c r="AK94" s="863"/>
      <c r="AL94" s="863"/>
      <c r="AM94" s="863"/>
      <c r="AN94" s="863"/>
      <c r="AO94" s="863"/>
      <c r="AP94" s="863"/>
    </row>
    <row r="95" spans="1:42" s="882" customFormat="1" ht="38.25" hidden="1" customHeight="1">
      <c r="A95" s="99" t="s">
        <v>862</v>
      </c>
      <c r="B95" s="874"/>
      <c r="C95" s="883">
        <v>1</v>
      </c>
      <c r="D95" s="307">
        <f t="shared" ref="D95:D129" si="2">ROW()-4</f>
        <v>91</v>
      </c>
      <c r="E95" s="884" t="s">
        <v>857</v>
      </c>
      <c r="F95" s="307" t="s">
        <v>6590</v>
      </c>
      <c r="G95" s="888" t="s">
        <v>6879</v>
      </c>
      <c r="H95" s="307" t="s">
        <v>6641</v>
      </c>
      <c r="I95" s="307" t="s">
        <v>6880</v>
      </c>
      <c r="J95" s="307" t="s">
        <v>868</v>
      </c>
      <c r="K95" s="307" t="s">
        <v>877</v>
      </c>
      <c r="L95" s="307" t="s">
        <v>6578</v>
      </c>
      <c r="M95" s="884" t="s">
        <v>6589</v>
      </c>
      <c r="N95" s="307" t="s">
        <v>6881</v>
      </c>
      <c r="O95" s="307" t="s">
        <v>6882</v>
      </c>
      <c r="P95" s="307" t="s">
        <v>6883</v>
      </c>
      <c r="Q95" s="888" t="s">
        <v>6884</v>
      </c>
      <c r="R95" s="887" t="s">
        <v>6578</v>
      </c>
      <c r="S95" s="307" t="s">
        <v>1418</v>
      </c>
      <c r="T95" s="307" t="s">
        <v>1418</v>
      </c>
      <c r="U95" s="307"/>
      <c r="V95" s="307"/>
      <c r="W95" s="307"/>
      <c r="X95" s="307"/>
      <c r="Y95" s="307" t="s">
        <v>882</v>
      </c>
      <c r="Z95" s="307"/>
      <c r="AA95" s="863"/>
      <c r="AB95" s="863"/>
      <c r="AC95" s="863"/>
      <c r="AD95" s="863"/>
      <c r="AE95" s="863"/>
      <c r="AF95" s="863"/>
      <c r="AG95" s="863"/>
      <c r="AH95" s="863"/>
      <c r="AI95" s="863"/>
      <c r="AJ95" s="863"/>
      <c r="AK95" s="863"/>
      <c r="AL95" s="863"/>
      <c r="AM95" s="863"/>
      <c r="AN95" s="863"/>
      <c r="AO95" s="863"/>
      <c r="AP95" s="863"/>
    </row>
    <row r="96" spans="1:42" s="882" customFormat="1" ht="38.25" hidden="1" customHeight="1">
      <c r="A96" s="99" t="s">
        <v>862</v>
      </c>
      <c r="B96" s="874"/>
      <c r="C96" s="883">
        <v>1</v>
      </c>
      <c r="D96" s="307">
        <f t="shared" si="2"/>
        <v>92</v>
      </c>
      <c r="E96" s="884" t="s">
        <v>858</v>
      </c>
      <c r="F96" s="307" t="s">
        <v>422</v>
      </c>
      <c r="G96" s="888" t="s">
        <v>6885</v>
      </c>
      <c r="H96" s="307" t="s">
        <v>6641</v>
      </c>
      <c r="I96" s="307" t="s">
        <v>6886</v>
      </c>
      <c r="J96" s="307" t="s">
        <v>869</v>
      </c>
      <c r="K96" s="307" t="s">
        <v>878</v>
      </c>
      <c r="L96" s="307" t="s">
        <v>6578</v>
      </c>
      <c r="M96" s="884" t="s">
        <v>6589</v>
      </c>
      <c r="N96" s="307" t="s">
        <v>6881</v>
      </c>
      <c r="O96" s="307"/>
      <c r="P96" s="307"/>
      <c r="Q96" s="307"/>
      <c r="R96" s="887"/>
      <c r="S96" s="307"/>
      <c r="T96" s="307"/>
      <c r="U96" s="307"/>
      <c r="V96" s="307"/>
      <c r="W96" s="307"/>
      <c r="X96" s="307"/>
      <c r="Y96" s="307" t="s">
        <v>882</v>
      </c>
      <c r="Z96" s="307"/>
      <c r="AA96" s="863"/>
      <c r="AB96" s="863"/>
      <c r="AC96" s="863"/>
      <c r="AD96" s="863"/>
      <c r="AE96" s="863"/>
      <c r="AF96" s="863"/>
      <c r="AG96" s="863"/>
      <c r="AH96" s="863"/>
      <c r="AI96" s="863"/>
      <c r="AJ96" s="863"/>
      <c r="AK96" s="863"/>
      <c r="AL96" s="863"/>
      <c r="AM96" s="863"/>
      <c r="AN96" s="863"/>
      <c r="AO96" s="863"/>
      <c r="AP96" s="863"/>
    </row>
    <row r="97" spans="1:42" s="882" customFormat="1" ht="38.25" hidden="1" customHeight="1">
      <c r="A97" s="99" t="s">
        <v>6887</v>
      </c>
      <c r="B97" s="874"/>
      <c r="C97" s="883">
        <v>1</v>
      </c>
      <c r="D97" s="307">
        <f t="shared" si="2"/>
        <v>93</v>
      </c>
      <c r="E97" s="884" t="s">
        <v>6888</v>
      </c>
      <c r="F97" s="307" t="s">
        <v>446</v>
      </c>
      <c r="G97" s="888" t="s">
        <v>6889</v>
      </c>
      <c r="H97" s="307" t="s">
        <v>6587</v>
      </c>
      <c r="I97" s="307" t="s">
        <v>6890</v>
      </c>
      <c r="J97" s="307" t="s">
        <v>2252</v>
      </c>
      <c r="K97" s="307" t="s">
        <v>6891</v>
      </c>
      <c r="L97" s="307" t="s">
        <v>6578</v>
      </c>
      <c r="M97" s="884"/>
      <c r="N97" s="307"/>
      <c r="O97" s="307"/>
      <c r="P97" s="307"/>
      <c r="Q97" s="307"/>
      <c r="R97" s="887"/>
      <c r="S97" s="307"/>
      <c r="T97" s="307"/>
      <c r="U97" s="307"/>
      <c r="V97" s="307"/>
      <c r="W97" s="307"/>
      <c r="X97" s="307"/>
      <c r="Y97" s="307" t="s">
        <v>3757</v>
      </c>
      <c r="Z97" s="307"/>
      <c r="AA97" s="863"/>
      <c r="AB97" s="863"/>
      <c r="AC97" s="863"/>
      <c r="AD97" s="863"/>
      <c r="AE97" s="863"/>
      <c r="AF97" s="863"/>
      <c r="AG97" s="863"/>
      <c r="AH97" s="863"/>
      <c r="AI97" s="863"/>
      <c r="AJ97" s="863"/>
      <c r="AK97" s="863"/>
      <c r="AL97" s="863"/>
      <c r="AM97" s="863"/>
      <c r="AN97" s="863"/>
      <c r="AO97" s="863"/>
      <c r="AP97" s="863"/>
    </row>
    <row r="98" spans="1:42" s="882" customFormat="1" ht="38.25" hidden="1" customHeight="1">
      <c r="A98" s="99" t="s">
        <v>6887</v>
      </c>
      <c r="B98" s="874"/>
      <c r="C98" s="883">
        <v>1</v>
      </c>
      <c r="D98" s="307">
        <f t="shared" si="2"/>
        <v>94</v>
      </c>
      <c r="E98" s="884" t="s">
        <v>1980</v>
      </c>
      <c r="F98" s="307" t="s">
        <v>6590</v>
      </c>
      <c r="G98" s="888" t="s">
        <v>6892</v>
      </c>
      <c r="H98" s="307" t="s">
        <v>6641</v>
      </c>
      <c r="I98" s="307" t="s">
        <v>6893</v>
      </c>
      <c r="J98" s="307" t="s">
        <v>6894</v>
      </c>
      <c r="K98" s="307" t="s">
        <v>6895</v>
      </c>
      <c r="L98" s="307" t="s">
        <v>6578</v>
      </c>
      <c r="M98" s="884" t="s">
        <v>6589</v>
      </c>
      <c r="N98" s="307" t="s">
        <v>6896</v>
      </c>
      <c r="O98" s="307" t="s">
        <v>6897</v>
      </c>
      <c r="P98" s="307" t="s">
        <v>6898</v>
      </c>
      <c r="Q98" s="888" t="s">
        <v>6899</v>
      </c>
      <c r="R98" s="887" t="s">
        <v>6578</v>
      </c>
      <c r="S98" s="307"/>
      <c r="T98" s="307"/>
      <c r="U98" s="307"/>
      <c r="V98" s="307"/>
      <c r="W98" s="307"/>
      <c r="X98" s="307"/>
      <c r="Y98" s="307" t="s">
        <v>3757</v>
      </c>
      <c r="Z98" s="307"/>
      <c r="AA98" s="863"/>
      <c r="AB98" s="863"/>
      <c r="AC98" s="863"/>
      <c r="AD98" s="863"/>
      <c r="AE98" s="863"/>
      <c r="AF98" s="863"/>
      <c r="AG98" s="863"/>
      <c r="AH98" s="863"/>
      <c r="AI98" s="863"/>
      <c r="AJ98" s="863"/>
      <c r="AK98" s="863"/>
      <c r="AL98" s="863"/>
      <c r="AM98" s="863"/>
      <c r="AN98" s="863"/>
      <c r="AO98" s="863"/>
      <c r="AP98" s="863"/>
    </row>
    <row r="99" spans="1:42" s="882" customFormat="1" ht="38.25" hidden="1" customHeight="1">
      <c r="A99" s="99" t="s">
        <v>6887</v>
      </c>
      <c r="B99" s="874"/>
      <c r="C99" s="883">
        <v>1</v>
      </c>
      <c r="D99" s="307">
        <f t="shared" si="2"/>
        <v>95</v>
      </c>
      <c r="E99" s="884" t="s">
        <v>6900</v>
      </c>
      <c r="F99" s="307" t="s">
        <v>446</v>
      </c>
      <c r="G99" s="888" t="s">
        <v>6576</v>
      </c>
      <c r="H99" s="307" t="s">
        <v>6641</v>
      </c>
      <c r="I99" s="307" t="s">
        <v>6901</v>
      </c>
      <c r="J99" s="307" t="s">
        <v>6902</v>
      </c>
      <c r="K99" s="307" t="s">
        <v>6903</v>
      </c>
      <c r="L99" s="307" t="s">
        <v>6578</v>
      </c>
      <c r="M99" s="884" t="s">
        <v>6589</v>
      </c>
      <c r="N99" s="307" t="s">
        <v>6896</v>
      </c>
      <c r="O99" s="307"/>
      <c r="P99" s="307"/>
      <c r="Q99" s="307"/>
      <c r="R99" s="887"/>
      <c r="S99" s="307"/>
      <c r="T99" s="307"/>
      <c r="U99" s="307"/>
      <c r="V99" s="307"/>
      <c r="W99" s="307"/>
      <c r="X99" s="307"/>
      <c r="Y99" s="307" t="s">
        <v>3757</v>
      </c>
      <c r="Z99" s="307"/>
      <c r="AA99" s="863"/>
      <c r="AB99" s="863"/>
      <c r="AC99" s="863"/>
      <c r="AD99" s="863"/>
      <c r="AE99" s="863"/>
      <c r="AF99" s="863"/>
      <c r="AG99" s="863"/>
      <c r="AH99" s="863"/>
      <c r="AI99" s="863"/>
      <c r="AJ99" s="863"/>
      <c r="AK99" s="863"/>
      <c r="AL99" s="863"/>
      <c r="AM99" s="863"/>
      <c r="AN99" s="863"/>
      <c r="AO99" s="863"/>
      <c r="AP99" s="863"/>
    </row>
    <row r="100" spans="1:42" s="882" customFormat="1" ht="38.25" hidden="1" customHeight="1">
      <c r="A100" s="99" t="s">
        <v>6887</v>
      </c>
      <c r="B100" s="874"/>
      <c r="C100" s="883">
        <v>1</v>
      </c>
      <c r="D100" s="307">
        <f t="shared" si="2"/>
        <v>96</v>
      </c>
      <c r="E100" s="884" t="s">
        <v>3735</v>
      </c>
      <c r="F100" s="307" t="s">
        <v>6590</v>
      </c>
      <c r="G100" s="888" t="s">
        <v>6576</v>
      </c>
      <c r="H100" s="307" t="s">
        <v>6641</v>
      </c>
      <c r="I100" s="307" t="s">
        <v>6904</v>
      </c>
      <c r="J100" s="307" t="s">
        <v>112</v>
      </c>
      <c r="K100" s="307" t="s">
        <v>3743</v>
      </c>
      <c r="L100" s="307" t="s">
        <v>6578</v>
      </c>
      <c r="M100" s="884" t="s">
        <v>6589</v>
      </c>
      <c r="N100" s="307" t="s">
        <v>6896</v>
      </c>
      <c r="O100" s="307" t="s">
        <v>6714</v>
      </c>
      <c r="P100" s="307" t="s">
        <v>6715</v>
      </c>
      <c r="Q100" s="888" t="s">
        <v>6716</v>
      </c>
      <c r="R100" s="887" t="s">
        <v>6578</v>
      </c>
      <c r="S100" s="307" t="s">
        <v>6717</v>
      </c>
      <c r="T100" s="307" t="s">
        <v>6605</v>
      </c>
      <c r="U100" s="307"/>
      <c r="V100" s="307"/>
      <c r="W100" s="307"/>
      <c r="X100" s="307"/>
      <c r="Y100" s="307" t="s">
        <v>3757</v>
      </c>
      <c r="Z100" s="307"/>
      <c r="AA100" s="863"/>
      <c r="AB100" s="863"/>
      <c r="AC100" s="863"/>
      <c r="AD100" s="863"/>
      <c r="AE100" s="863"/>
      <c r="AF100" s="863"/>
      <c r="AG100" s="863"/>
      <c r="AH100" s="863"/>
      <c r="AI100" s="863"/>
      <c r="AJ100" s="863"/>
      <c r="AK100" s="863"/>
      <c r="AL100" s="863"/>
      <c r="AM100" s="863"/>
      <c r="AN100" s="863"/>
      <c r="AO100" s="863"/>
      <c r="AP100" s="863"/>
    </row>
    <row r="101" spans="1:42" s="882" customFormat="1" ht="38.25" hidden="1" customHeight="1">
      <c r="A101" s="99" t="s">
        <v>6887</v>
      </c>
      <c r="B101" s="874"/>
      <c r="C101" s="883">
        <v>1</v>
      </c>
      <c r="D101" s="307">
        <f t="shared" si="2"/>
        <v>97</v>
      </c>
      <c r="E101" s="884" t="s">
        <v>3736</v>
      </c>
      <c r="F101" s="307" t="s">
        <v>6590</v>
      </c>
      <c r="G101" s="888" t="s">
        <v>6905</v>
      </c>
      <c r="H101" s="307" t="s">
        <v>6641</v>
      </c>
      <c r="I101" s="307" t="s">
        <v>6906</v>
      </c>
      <c r="J101" s="307" t="s">
        <v>3744</v>
      </c>
      <c r="K101" s="307" t="s">
        <v>3745</v>
      </c>
      <c r="L101" s="307" t="s">
        <v>6578</v>
      </c>
      <c r="M101" s="884" t="s">
        <v>6589</v>
      </c>
      <c r="N101" s="307" t="s">
        <v>6907</v>
      </c>
      <c r="O101" s="307" t="s">
        <v>6908</v>
      </c>
      <c r="P101" s="307" t="s">
        <v>6909</v>
      </c>
      <c r="Q101" s="888" t="s">
        <v>6910</v>
      </c>
      <c r="R101" s="887" t="s">
        <v>6578</v>
      </c>
      <c r="S101" s="307"/>
      <c r="T101" s="307"/>
      <c r="U101" s="307"/>
      <c r="V101" s="307"/>
      <c r="W101" s="307"/>
      <c r="X101" s="307"/>
      <c r="Y101" s="307" t="s">
        <v>3758</v>
      </c>
      <c r="Z101" s="307"/>
      <c r="AA101" s="863"/>
      <c r="AB101" s="863"/>
      <c r="AC101" s="863"/>
      <c r="AD101" s="863"/>
      <c r="AE101" s="863"/>
      <c r="AF101" s="863"/>
      <c r="AG101" s="863"/>
      <c r="AH101" s="863"/>
      <c r="AI101" s="863"/>
      <c r="AJ101" s="863"/>
      <c r="AK101" s="863"/>
      <c r="AL101" s="863"/>
      <c r="AM101" s="863"/>
      <c r="AN101" s="863"/>
      <c r="AO101" s="863"/>
      <c r="AP101" s="863"/>
    </row>
    <row r="102" spans="1:42" s="882" customFormat="1" ht="38.25" hidden="1" customHeight="1">
      <c r="A102" s="99" t="s">
        <v>6887</v>
      </c>
      <c r="B102" s="874"/>
      <c r="C102" s="883">
        <v>1</v>
      </c>
      <c r="D102" s="307">
        <f t="shared" si="2"/>
        <v>98</v>
      </c>
      <c r="E102" s="884" t="s">
        <v>3737</v>
      </c>
      <c r="F102" s="307" t="s">
        <v>446</v>
      </c>
      <c r="G102" s="888" t="s">
        <v>6905</v>
      </c>
      <c r="H102" s="307" t="s">
        <v>6641</v>
      </c>
      <c r="I102" s="307" t="s">
        <v>6911</v>
      </c>
      <c r="J102" s="307" t="s">
        <v>3746</v>
      </c>
      <c r="K102" s="307" t="s">
        <v>3747</v>
      </c>
      <c r="L102" s="307" t="s">
        <v>6578</v>
      </c>
      <c r="M102" s="884" t="s">
        <v>6589</v>
      </c>
      <c r="N102" s="307" t="s">
        <v>6907</v>
      </c>
      <c r="O102" s="307"/>
      <c r="P102" s="307"/>
      <c r="Q102" s="307"/>
      <c r="R102" s="887"/>
      <c r="S102" s="307"/>
      <c r="T102" s="307"/>
      <c r="U102" s="307"/>
      <c r="V102" s="307"/>
      <c r="W102" s="307"/>
      <c r="X102" s="307"/>
      <c r="Y102" s="307" t="s">
        <v>3758</v>
      </c>
      <c r="Z102" s="307"/>
      <c r="AA102" s="863"/>
      <c r="AB102" s="863"/>
      <c r="AC102" s="863"/>
      <c r="AD102" s="863"/>
      <c r="AE102" s="863"/>
      <c r="AF102" s="863"/>
      <c r="AG102" s="863"/>
      <c r="AH102" s="863"/>
      <c r="AI102" s="863"/>
      <c r="AJ102" s="863"/>
      <c r="AK102" s="863"/>
      <c r="AL102" s="863"/>
      <c r="AM102" s="863"/>
      <c r="AN102" s="863"/>
      <c r="AO102" s="863"/>
      <c r="AP102" s="863"/>
    </row>
    <row r="103" spans="1:42" s="882" customFormat="1" ht="38.25" hidden="1" customHeight="1">
      <c r="A103" s="99" t="s">
        <v>6887</v>
      </c>
      <c r="B103" s="874"/>
      <c r="C103" s="883">
        <v>1</v>
      </c>
      <c r="D103" s="307">
        <f t="shared" si="2"/>
        <v>99</v>
      </c>
      <c r="E103" s="884" t="s">
        <v>3738</v>
      </c>
      <c r="F103" s="307" t="s">
        <v>6590</v>
      </c>
      <c r="G103" s="888" t="s">
        <v>6905</v>
      </c>
      <c r="H103" s="307" t="s">
        <v>6641</v>
      </c>
      <c r="I103" s="307" t="s">
        <v>6912</v>
      </c>
      <c r="J103" s="307" t="s">
        <v>112</v>
      </c>
      <c r="K103" s="307" t="s">
        <v>3748</v>
      </c>
      <c r="L103" s="307" t="s">
        <v>6578</v>
      </c>
      <c r="M103" s="884" t="s">
        <v>6589</v>
      </c>
      <c r="N103" s="307" t="s">
        <v>6907</v>
      </c>
      <c r="O103" s="307" t="s">
        <v>6714</v>
      </c>
      <c r="P103" s="307" t="s">
        <v>6715</v>
      </c>
      <c r="Q103" s="888" t="s">
        <v>6716</v>
      </c>
      <c r="R103" s="887" t="s">
        <v>6578</v>
      </c>
      <c r="S103" s="307" t="s">
        <v>6717</v>
      </c>
      <c r="T103" s="307" t="s">
        <v>6605</v>
      </c>
      <c r="U103" s="307"/>
      <c r="V103" s="307"/>
      <c r="W103" s="307"/>
      <c r="X103" s="307"/>
      <c r="Y103" s="307" t="s">
        <v>3758</v>
      </c>
      <c r="Z103" s="307"/>
      <c r="AA103" s="863"/>
      <c r="AB103" s="863"/>
      <c r="AC103" s="863"/>
      <c r="AD103" s="863"/>
      <c r="AE103" s="863"/>
      <c r="AF103" s="863"/>
      <c r="AG103" s="863"/>
      <c r="AH103" s="863"/>
      <c r="AI103" s="863"/>
      <c r="AJ103" s="863"/>
      <c r="AK103" s="863"/>
      <c r="AL103" s="863"/>
      <c r="AM103" s="863"/>
      <c r="AN103" s="863"/>
      <c r="AO103" s="863"/>
      <c r="AP103" s="863"/>
    </row>
    <row r="104" spans="1:42" s="882" customFormat="1" ht="38.25" hidden="1" customHeight="1">
      <c r="A104" s="99" t="s">
        <v>862</v>
      </c>
      <c r="B104" s="874"/>
      <c r="C104" s="883">
        <v>1</v>
      </c>
      <c r="D104" s="307">
        <f t="shared" si="2"/>
        <v>100</v>
      </c>
      <c r="E104" s="884" t="s">
        <v>859</v>
      </c>
      <c r="F104" s="307" t="s">
        <v>6590</v>
      </c>
      <c r="G104" s="888" t="s">
        <v>6913</v>
      </c>
      <c r="H104" s="307" t="s">
        <v>6641</v>
      </c>
      <c r="I104" s="307" t="s">
        <v>6914</v>
      </c>
      <c r="J104" s="307" t="s">
        <v>870</v>
      </c>
      <c r="K104" s="307" t="s">
        <v>879</v>
      </c>
      <c r="L104" s="307" t="s">
        <v>6578</v>
      </c>
      <c r="M104" s="884" t="s">
        <v>6589</v>
      </c>
      <c r="N104" s="307" t="s">
        <v>6915</v>
      </c>
      <c r="O104" s="307" t="s">
        <v>6916</v>
      </c>
      <c r="P104" s="307" t="s">
        <v>6917</v>
      </c>
      <c r="Q104" s="888" t="s">
        <v>6918</v>
      </c>
      <c r="R104" s="887" t="s">
        <v>6578</v>
      </c>
      <c r="S104" s="307"/>
      <c r="T104" s="307"/>
      <c r="U104" s="307"/>
      <c r="V104" s="307"/>
      <c r="W104" s="307"/>
      <c r="X104" s="307"/>
      <c r="Y104" s="307" t="s">
        <v>884</v>
      </c>
      <c r="Z104" s="307"/>
      <c r="AA104" s="863"/>
      <c r="AB104" s="863"/>
      <c r="AC104" s="863"/>
      <c r="AD104" s="863"/>
      <c r="AE104" s="863"/>
      <c r="AF104" s="863"/>
      <c r="AG104" s="863"/>
      <c r="AH104" s="863"/>
      <c r="AI104" s="863"/>
      <c r="AJ104" s="863"/>
      <c r="AK104" s="863"/>
      <c r="AL104" s="863"/>
      <c r="AM104" s="863"/>
      <c r="AN104" s="863"/>
      <c r="AO104" s="863"/>
      <c r="AP104" s="863"/>
    </row>
    <row r="105" spans="1:42" s="882" customFormat="1" ht="38.25" hidden="1" customHeight="1">
      <c r="A105" s="99" t="s">
        <v>862</v>
      </c>
      <c r="B105" s="874"/>
      <c r="C105" s="883">
        <v>1</v>
      </c>
      <c r="D105" s="307">
        <f t="shared" si="2"/>
        <v>101</v>
      </c>
      <c r="E105" s="884" t="s">
        <v>860</v>
      </c>
      <c r="F105" s="307" t="s">
        <v>446</v>
      </c>
      <c r="G105" s="888" t="s">
        <v>6576</v>
      </c>
      <c r="H105" s="307" t="s">
        <v>6641</v>
      </c>
      <c r="I105" s="307" t="s">
        <v>6919</v>
      </c>
      <c r="J105" s="307" t="s">
        <v>871</v>
      </c>
      <c r="K105" s="307" t="s">
        <v>880</v>
      </c>
      <c r="L105" s="307" t="s">
        <v>6578</v>
      </c>
      <c r="M105" s="884" t="s">
        <v>6589</v>
      </c>
      <c r="N105" s="307" t="s">
        <v>6915</v>
      </c>
      <c r="O105" s="307"/>
      <c r="P105" s="307"/>
      <c r="Q105" s="307"/>
      <c r="R105" s="887"/>
      <c r="S105" s="307"/>
      <c r="T105" s="307"/>
      <c r="U105" s="307"/>
      <c r="V105" s="307"/>
      <c r="W105" s="307"/>
      <c r="X105" s="307"/>
      <c r="Y105" s="307" t="s">
        <v>884</v>
      </c>
      <c r="Z105" s="307"/>
      <c r="AA105" s="863"/>
      <c r="AB105" s="863"/>
      <c r="AC105" s="863"/>
      <c r="AD105" s="863"/>
      <c r="AE105" s="863"/>
      <c r="AF105" s="863"/>
      <c r="AG105" s="863"/>
      <c r="AH105" s="863"/>
      <c r="AI105" s="863"/>
      <c r="AJ105" s="863"/>
      <c r="AK105" s="863"/>
      <c r="AL105" s="863"/>
      <c r="AM105" s="863"/>
      <c r="AN105" s="863"/>
      <c r="AO105" s="863"/>
      <c r="AP105" s="863"/>
    </row>
    <row r="106" spans="1:42" s="882" customFormat="1" ht="38.25" hidden="1" customHeight="1">
      <c r="A106" s="99" t="s">
        <v>862</v>
      </c>
      <c r="B106" s="874"/>
      <c r="C106" s="883">
        <v>1</v>
      </c>
      <c r="D106" s="307">
        <f t="shared" si="2"/>
        <v>102</v>
      </c>
      <c r="E106" s="884" t="s">
        <v>861</v>
      </c>
      <c r="F106" s="307" t="s">
        <v>6590</v>
      </c>
      <c r="G106" s="888" t="s">
        <v>6576</v>
      </c>
      <c r="H106" s="307" t="s">
        <v>6641</v>
      </c>
      <c r="I106" s="307" t="s">
        <v>6920</v>
      </c>
      <c r="J106" s="307" t="s">
        <v>112</v>
      </c>
      <c r="K106" s="307" t="s">
        <v>881</v>
      </c>
      <c r="L106" s="307" t="s">
        <v>6578</v>
      </c>
      <c r="M106" s="884" t="s">
        <v>6589</v>
      </c>
      <c r="N106" s="307" t="s">
        <v>6915</v>
      </c>
      <c r="O106" s="307" t="s">
        <v>6714</v>
      </c>
      <c r="P106" s="307" t="s">
        <v>6715</v>
      </c>
      <c r="Q106" s="888" t="s">
        <v>6716</v>
      </c>
      <c r="R106" s="887" t="s">
        <v>6578</v>
      </c>
      <c r="S106" s="307" t="s">
        <v>6717</v>
      </c>
      <c r="T106" s="307" t="s">
        <v>6605</v>
      </c>
      <c r="U106" s="307"/>
      <c r="V106" s="307"/>
      <c r="W106" s="307"/>
      <c r="X106" s="307"/>
      <c r="Y106" s="307" t="s">
        <v>884</v>
      </c>
      <c r="Z106" s="307"/>
      <c r="AA106" s="863"/>
      <c r="AB106" s="863"/>
      <c r="AC106" s="863"/>
      <c r="AD106" s="863"/>
      <c r="AE106" s="863"/>
      <c r="AF106" s="863"/>
      <c r="AG106" s="863"/>
      <c r="AH106" s="863"/>
      <c r="AI106" s="863"/>
      <c r="AJ106" s="863"/>
      <c r="AK106" s="863"/>
      <c r="AL106" s="863"/>
      <c r="AM106" s="863"/>
      <c r="AN106" s="863"/>
      <c r="AO106" s="863"/>
      <c r="AP106" s="863"/>
    </row>
    <row r="107" spans="1:42" s="882" customFormat="1" ht="38.25" hidden="1" customHeight="1">
      <c r="A107" s="99" t="s">
        <v>862</v>
      </c>
      <c r="B107" s="874"/>
      <c r="C107" s="883">
        <v>1</v>
      </c>
      <c r="D107" s="307">
        <f t="shared" si="2"/>
        <v>103</v>
      </c>
      <c r="E107" s="886" t="s">
        <v>2105</v>
      </c>
      <c r="F107" s="307" t="s">
        <v>422</v>
      </c>
      <c r="G107" s="888" t="s">
        <v>6576</v>
      </c>
      <c r="H107" s="307" t="s">
        <v>6641</v>
      </c>
      <c r="I107" s="307" t="s">
        <v>6921</v>
      </c>
      <c r="J107" s="307" t="s">
        <v>2106</v>
      </c>
      <c r="K107" s="307" t="s">
        <v>6922</v>
      </c>
      <c r="L107" s="307" t="s">
        <v>6578</v>
      </c>
      <c r="M107" s="884" t="s">
        <v>6589</v>
      </c>
      <c r="N107" s="307" t="s">
        <v>6915</v>
      </c>
      <c r="O107" s="307"/>
      <c r="P107" s="307"/>
      <c r="Q107" s="307"/>
      <c r="R107" s="887"/>
      <c r="S107" s="307"/>
      <c r="T107" s="307"/>
      <c r="U107" s="307"/>
      <c r="V107" s="307"/>
      <c r="W107" s="307"/>
      <c r="X107" s="307"/>
      <c r="Y107" s="307" t="s">
        <v>884</v>
      </c>
      <c r="Z107" s="307"/>
      <c r="AA107" s="863"/>
      <c r="AB107" s="863"/>
      <c r="AC107" s="863"/>
      <c r="AD107" s="863"/>
      <c r="AE107" s="863"/>
      <c r="AF107" s="863"/>
      <c r="AG107" s="863"/>
      <c r="AH107" s="863"/>
      <c r="AI107" s="863"/>
      <c r="AJ107" s="863"/>
      <c r="AK107" s="863"/>
      <c r="AL107" s="863"/>
      <c r="AM107" s="863"/>
      <c r="AN107" s="863"/>
      <c r="AO107" s="863"/>
      <c r="AP107" s="863"/>
    </row>
    <row r="108" spans="1:42" s="882" customFormat="1" ht="38.25" hidden="1" customHeight="1">
      <c r="A108" s="99" t="s">
        <v>862</v>
      </c>
      <c r="B108" s="874"/>
      <c r="C108" s="883">
        <v>1</v>
      </c>
      <c r="D108" s="307">
        <f t="shared" si="2"/>
        <v>104</v>
      </c>
      <c r="E108" s="884" t="s">
        <v>6923</v>
      </c>
      <c r="F108" s="307" t="s">
        <v>6590</v>
      </c>
      <c r="G108" s="888" t="s">
        <v>6924</v>
      </c>
      <c r="H108" s="307" t="s">
        <v>6641</v>
      </c>
      <c r="I108" s="307" t="s">
        <v>6925</v>
      </c>
      <c r="J108" s="307" t="s">
        <v>6926</v>
      </c>
      <c r="K108" s="307" t="s">
        <v>6927</v>
      </c>
      <c r="L108" s="307" t="s">
        <v>6578</v>
      </c>
      <c r="M108" s="884" t="s">
        <v>6589</v>
      </c>
      <c r="N108" s="307" t="s">
        <v>6915</v>
      </c>
      <c r="O108" s="307" t="s">
        <v>6800</v>
      </c>
      <c r="P108" s="307" t="s">
        <v>6801</v>
      </c>
      <c r="Q108" s="888" t="s">
        <v>6802</v>
      </c>
      <c r="R108" s="887" t="s">
        <v>6578</v>
      </c>
      <c r="S108" s="307"/>
      <c r="T108" s="307"/>
      <c r="U108" s="307"/>
      <c r="V108" s="307"/>
      <c r="W108" s="307"/>
      <c r="X108" s="307"/>
      <c r="Y108" s="307" t="s">
        <v>884</v>
      </c>
      <c r="Z108" s="307"/>
      <c r="AA108" s="863"/>
      <c r="AB108" s="863"/>
      <c r="AC108" s="863"/>
      <c r="AD108" s="863"/>
      <c r="AE108" s="863"/>
      <c r="AF108" s="863"/>
      <c r="AG108" s="863"/>
      <c r="AH108" s="863"/>
      <c r="AI108" s="863"/>
      <c r="AJ108" s="863"/>
      <c r="AK108" s="863"/>
      <c r="AL108" s="863"/>
      <c r="AM108" s="863"/>
      <c r="AN108" s="863"/>
      <c r="AO108" s="863"/>
      <c r="AP108" s="863"/>
    </row>
    <row r="109" spans="1:42" s="882" customFormat="1" ht="38.25" hidden="1" customHeight="1">
      <c r="A109" s="99" t="s">
        <v>6846</v>
      </c>
      <c r="B109" s="874"/>
      <c r="C109" s="883">
        <v>1</v>
      </c>
      <c r="D109" s="307">
        <f t="shared" si="2"/>
        <v>105</v>
      </c>
      <c r="E109" s="884" t="s">
        <v>1781</v>
      </c>
      <c r="F109" s="307" t="s">
        <v>422</v>
      </c>
      <c r="G109" s="888" t="s">
        <v>6576</v>
      </c>
      <c r="H109" s="307" t="s">
        <v>6641</v>
      </c>
      <c r="I109" s="307" t="s">
        <v>6928</v>
      </c>
      <c r="J109" s="307" t="s">
        <v>2007</v>
      </c>
      <c r="K109" s="307" t="s">
        <v>6929</v>
      </c>
      <c r="L109" s="307" t="s">
        <v>6578</v>
      </c>
      <c r="M109" s="884" t="s">
        <v>6589</v>
      </c>
      <c r="N109" s="307" t="s">
        <v>6930</v>
      </c>
      <c r="O109" s="307"/>
      <c r="P109" s="307"/>
      <c r="Q109" s="307"/>
      <c r="R109" s="887"/>
      <c r="S109" s="307"/>
      <c r="T109" s="307"/>
      <c r="U109" s="307"/>
      <c r="V109" s="307"/>
      <c r="W109" s="307"/>
      <c r="X109" s="307"/>
      <c r="Y109" s="307" t="s">
        <v>3608</v>
      </c>
      <c r="Z109" s="307"/>
      <c r="AA109" s="863"/>
      <c r="AB109" s="863"/>
      <c r="AC109" s="863"/>
      <c r="AD109" s="863"/>
      <c r="AE109" s="863"/>
      <c r="AF109" s="863"/>
      <c r="AG109" s="863"/>
      <c r="AH109" s="863"/>
      <c r="AI109" s="863"/>
      <c r="AJ109" s="863"/>
      <c r="AK109" s="863"/>
      <c r="AL109" s="863"/>
      <c r="AM109" s="863"/>
      <c r="AN109" s="863"/>
      <c r="AO109" s="863"/>
      <c r="AP109" s="863"/>
    </row>
    <row r="110" spans="1:42" s="882" customFormat="1" ht="38.25" hidden="1" customHeight="1">
      <c r="A110" s="99" t="s">
        <v>6846</v>
      </c>
      <c r="B110" s="874"/>
      <c r="C110" s="883">
        <v>1</v>
      </c>
      <c r="D110" s="307">
        <f t="shared" si="2"/>
        <v>106</v>
      </c>
      <c r="E110" s="884" t="s">
        <v>3595</v>
      </c>
      <c r="F110" s="307" t="s">
        <v>422</v>
      </c>
      <c r="G110" s="888" t="s">
        <v>6576</v>
      </c>
      <c r="H110" s="307" t="s">
        <v>6634</v>
      </c>
      <c r="I110" s="307" t="s">
        <v>6931</v>
      </c>
      <c r="J110" s="307" t="s">
        <v>3604</v>
      </c>
      <c r="K110" s="307" t="s">
        <v>3606</v>
      </c>
      <c r="L110" s="307" t="s">
        <v>6578</v>
      </c>
      <c r="M110" s="884" t="s">
        <v>6589</v>
      </c>
      <c r="N110" s="307" t="s">
        <v>6932</v>
      </c>
      <c r="O110" s="307"/>
      <c r="P110" s="307"/>
      <c r="Q110" s="307"/>
      <c r="R110" s="887"/>
      <c r="S110" s="307"/>
      <c r="T110" s="307"/>
      <c r="U110" s="307"/>
      <c r="V110" s="307"/>
      <c r="W110" s="307"/>
      <c r="X110" s="307"/>
      <c r="Y110" s="307" t="s">
        <v>3608</v>
      </c>
      <c r="Z110" s="307"/>
      <c r="AA110" s="863"/>
      <c r="AB110" s="863"/>
      <c r="AC110" s="863"/>
      <c r="AD110" s="863"/>
      <c r="AE110" s="863"/>
      <c r="AF110" s="863"/>
      <c r="AG110" s="863"/>
      <c r="AH110" s="863"/>
      <c r="AI110" s="863"/>
      <c r="AJ110" s="863"/>
      <c r="AK110" s="863"/>
      <c r="AL110" s="863"/>
      <c r="AM110" s="863"/>
      <c r="AN110" s="863"/>
      <c r="AO110" s="863"/>
      <c r="AP110" s="863"/>
    </row>
    <row r="111" spans="1:42" s="882" customFormat="1" ht="38.25" hidden="1" customHeight="1">
      <c r="A111" s="99" t="s">
        <v>6846</v>
      </c>
      <c r="B111" s="874"/>
      <c r="C111" s="883">
        <v>1</v>
      </c>
      <c r="D111" s="307">
        <f t="shared" si="2"/>
        <v>107</v>
      </c>
      <c r="E111" s="884" t="s">
        <v>3596</v>
      </c>
      <c r="F111" s="307" t="s">
        <v>6590</v>
      </c>
      <c r="G111" s="888" t="s">
        <v>6576</v>
      </c>
      <c r="H111" s="307" t="s">
        <v>6641</v>
      </c>
      <c r="I111" s="307" t="s">
        <v>6933</v>
      </c>
      <c r="J111" s="307" t="s">
        <v>3605</v>
      </c>
      <c r="K111" s="307" t="s">
        <v>3607</v>
      </c>
      <c r="L111" s="307" t="s">
        <v>6578</v>
      </c>
      <c r="M111" s="884" t="s">
        <v>6589</v>
      </c>
      <c r="N111" s="307" t="s">
        <v>6930</v>
      </c>
      <c r="O111" s="307" t="s">
        <v>6934</v>
      </c>
      <c r="P111" s="307" t="s">
        <v>6935</v>
      </c>
      <c r="Q111" s="888" t="s">
        <v>6936</v>
      </c>
      <c r="R111" s="887" t="s">
        <v>6578</v>
      </c>
      <c r="S111" s="307"/>
      <c r="T111" s="307"/>
      <c r="U111" s="307"/>
      <c r="V111" s="307"/>
      <c r="W111" s="307"/>
      <c r="X111" s="307"/>
      <c r="Y111" s="307" t="s">
        <v>3608</v>
      </c>
      <c r="Z111" s="307"/>
      <c r="AA111" s="863"/>
      <c r="AB111" s="863"/>
      <c r="AC111" s="863"/>
      <c r="AD111" s="863"/>
      <c r="AE111" s="863"/>
      <c r="AF111" s="863"/>
      <c r="AG111" s="863"/>
      <c r="AH111" s="863"/>
      <c r="AI111" s="863"/>
      <c r="AJ111" s="863"/>
      <c r="AK111" s="863"/>
      <c r="AL111" s="863"/>
      <c r="AM111" s="863"/>
      <c r="AN111" s="863"/>
      <c r="AO111" s="863"/>
      <c r="AP111" s="863"/>
    </row>
    <row r="112" spans="1:42" s="882" customFormat="1" ht="38.25" hidden="1" customHeight="1">
      <c r="A112" s="99" t="s">
        <v>6846</v>
      </c>
      <c r="B112" s="874"/>
      <c r="C112" s="883">
        <v>1</v>
      </c>
      <c r="D112" s="307">
        <f t="shared" si="2"/>
        <v>108</v>
      </c>
      <c r="E112" s="884" t="s">
        <v>6937</v>
      </c>
      <c r="F112" s="307" t="s">
        <v>446</v>
      </c>
      <c r="G112" s="888" t="s">
        <v>6576</v>
      </c>
      <c r="H112" s="307" t="s">
        <v>6641</v>
      </c>
      <c r="I112" s="307" t="s">
        <v>6938</v>
      </c>
      <c r="J112" s="307" t="s">
        <v>6939</v>
      </c>
      <c r="K112" s="307" t="s">
        <v>6940</v>
      </c>
      <c r="L112" s="307" t="s">
        <v>6578</v>
      </c>
      <c r="M112" s="884" t="s">
        <v>6589</v>
      </c>
      <c r="N112" s="307" t="s">
        <v>6930</v>
      </c>
      <c r="O112" s="307"/>
      <c r="P112" s="307"/>
      <c r="Q112" s="307"/>
      <c r="R112" s="887"/>
      <c r="S112" s="307"/>
      <c r="T112" s="307"/>
      <c r="U112" s="307"/>
      <c r="V112" s="307"/>
      <c r="W112" s="307"/>
      <c r="X112" s="307"/>
      <c r="Y112" s="307" t="s">
        <v>3608</v>
      </c>
      <c r="Z112" s="307"/>
      <c r="AA112" s="863"/>
      <c r="AB112" s="863"/>
      <c r="AC112" s="863"/>
      <c r="AD112" s="863"/>
      <c r="AE112" s="863"/>
      <c r="AF112" s="863"/>
      <c r="AG112" s="863"/>
      <c r="AH112" s="863"/>
      <c r="AI112" s="863"/>
      <c r="AJ112" s="863"/>
      <c r="AK112" s="863"/>
      <c r="AL112" s="863"/>
      <c r="AM112" s="863"/>
      <c r="AN112" s="863"/>
      <c r="AO112" s="863"/>
      <c r="AP112" s="863"/>
    </row>
    <row r="113" spans="1:42" s="882" customFormat="1" ht="38.25" hidden="1" customHeight="1">
      <c r="A113" s="99" t="s">
        <v>6846</v>
      </c>
      <c r="B113" s="874"/>
      <c r="C113" s="883">
        <v>1</v>
      </c>
      <c r="D113" s="307">
        <f t="shared" si="2"/>
        <v>109</v>
      </c>
      <c r="E113" s="886" t="s">
        <v>3609</v>
      </c>
      <c r="F113" s="307" t="s">
        <v>6590</v>
      </c>
      <c r="G113" s="888" t="s">
        <v>6576</v>
      </c>
      <c r="H113" s="307"/>
      <c r="I113" s="307" t="s">
        <v>6941</v>
      </c>
      <c r="J113" s="307" t="s">
        <v>3612</v>
      </c>
      <c r="K113" s="307" t="s">
        <v>3615</v>
      </c>
      <c r="L113" s="307" t="s">
        <v>6578</v>
      </c>
      <c r="M113" s="886" t="s">
        <v>6589</v>
      </c>
      <c r="N113" s="307" t="s">
        <v>6930</v>
      </c>
      <c r="O113" s="888" t="s">
        <v>6942</v>
      </c>
      <c r="P113" s="307" t="s">
        <v>1418</v>
      </c>
      <c r="Q113" s="307"/>
      <c r="R113" s="887"/>
      <c r="S113" s="307"/>
      <c r="T113" s="307"/>
      <c r="U113" s="307"/>
      <c r="V113" s="307"/>
      <c r="W113" s="307"/>
      <c r="X113" s="307"/>
      <c r="Y113" s="307" t="s">
        <v>3608</v>
      </c>
      <c r="Z113" s="307"/>
      <c r="AA113" s="863"/>
      <c r="AB113" s="863"/>
      <c r="AC113" s="863"/>
      <c r="AD113" s="863"/>
      <c r="AE113" s="863"/>
      <c r="AF113" s="863"/>
      <c r="AG113" s="863"/>
      <c r="AH113" s="863"/>
      <c r="AI113" s="863"/>
      <c r="AJ113" s="863"/>
      <c r="AK113" s="863"/>
      <c r="AL113" s="863"/>
      <c r="AM113" s="863"/>
      <c r="AN113" s="863"/>
      <c r="AO113" s="863"/>
      <c r="AP113" s="863"/>
    </row>
    <row r="114" spans="1:42" s="882" customFormat="1" ht="38.25" hidden="1" customHeight="1">
      <c r="A114" s="99" t="s">
        <v>6846</v>
      </c>
      <c r="B114" s="874"/>
      <c r="C114" s="883">
        <v>1</v>
      </c>
      <c r="D114" s="307">
        <f t="shared" si="2"/>
        <v>110</v>
      </c>
      <c r="E114" s="307" t="s">
        <v>3610</v>
      </c>
      <c r="F114" s="307" t="s">
        <v>6590</v>
      </c>
      <c r="G114" s="888" t="s">
        <v>6576</v>
      </c>
      <c r="H114" s="307" t="s">
        <v>6634</v>
      </c>
      <c r="I114" s="307" t="s">
        <v>6943</v>
      </c>
      <c r="J114" s="307" t="s">
        <v>3613</v>
      </c>
      <c r="K114" s="307" t="s">
        <v>3616</v>
      </c>
      <c r="L114" s="307" t="s">
        <v>6578</v>
      </c>
      <c r="M114" s="884" t="s">
        <v>6589</v>
      </c>
      <c r="N114" s="307" t="s">
        <v>6932</v>
      </c>
      <c r="O114" s="307" t="s">
        <v>6944</v>
      </c>
      <c r="P114" s="307" t="s">
        <v>6945</v>
      </c>
      <c r="Q114" s="307" t="s">
        <v>6946</v>
      </c>
      <c r="R114" s="887" t="s">
        <v>6578</v>
      </c>
      <c r="S114" s="307"/>
      <c r="T114" s="307"/>
      <c r="U114" s="307"/>
      <c r="V114" s="307"/>
      <c r="W114" s="307"/>
      <c r="X114" s="307"/>
      <c r="Y114" s="307" t="s">
        <v>3608</v>
      </c>
      <c r="Z114" s="307"/>
      <c r="AA114" s="863"/>
      <c r="AB114" s="863"/>
      <c r="AC114" s="863"/>
      <c r="AD114" s="863"/>
      <c r="AE114" s="863"/>
      <c r="AF114" s="863"/>
      <c r="AG114" s="863"/>
      <c r="AH114" s="863"/>
      <c r="AI114" s="863"/>
      <c r="AJ114" s="863"/>
      <c r="AK114" s="863"/>
      <c r="AL114" s="863"/>
      <c r="AM114" s="863"/>
      <c r="AN114" s="863"/>
      <c r="AO114" s="863"/>
      <c r="AP114" s="863"/>
    </row>
    <row r="115" spans="1:42" s="882" customFormat="1" ht="38.25" hidden="1" customHeight="1">
      <c r="A115" s="99" t="s">
        <v>6947</v>
      </c>
      <c r="B115" s="874"/>
      <c r="C115" s="883">
        <v>1</v>
      </c>
      <c r="D115" s="307">
        <f t="shared" si="2"/>
        <v>111</v>
      </c>
      <c r="E115" s="307" t="s">
        <v>1350</v>
      </c>
      <c r="F115" s="307" t="s">
        <v>422</v>
      </c>
      <c r="G115" s="888" t="s">
        <v>6745</v>
      </c>
      <c r="H115" s="307"/>
      <c r="I115" s="307" t="s">
        <v>6948</v>
      </c>
      <c r="J115" s="307" t="s">
        <v>1352</v>
      </c>
      <c r="K115" s="307" t="s">
        <v>1354</v>
      </c>
      <c r="L115" s="307" t="s">
        <v>6578</v>
      </c>
      <c r="M115" s="884" t="s">
        <v>6589</v>
      </c>
      <c r="N115" s="307" t="s">
        <v>1350</v>
      </c>
      <c r="O115" s="307"/>
      <c r="P115" s="307"/>
      <c r="Q115" s="307"/>
      <c r="R115" s="887"/>
      <c r="S115" s="307"/>
      <c r="T115" s="307"/>
      <c r="U115" s="307"/>
      <c r="V115" s="307"/>
      <c r="W115" s="307"/>
      <c r="X115" s="307"/>
      <c r="Y115" s="307" t="s">
        <v>1356</v>
      </c>
      <c r="Z115" s="307"/>
      <c r="AA115" s="863"/>
      <c r="AB115" s="863"/>
      <c r="AC115" s="863"/>
      <c r="AD115" s="863"/>
      <c r="AE115" s="863"/>
      <c r="AF115" s="863"/>
      <c r="AG115" s="863"/>
      <c r="AH115" s="863"/>
      <c r="AI115" s="863"/>
      <c r="AJ115" s="863"/>
      <c r="AK115" s="863"/>
      <c r="AL115" s="863"/>
      <c r="AM115" s="863"/>
      <c r="AN115" s="863"/>
      <c r="AO115" s="863"/>
      <c r="AP115" s="863"/>
    </row>
    <row r="116" spans="1:42" s="882" customFormat="1" ht="38.25" hidden="1" customHeight="1">
      <c r="A116" s="99" t="s">
        <v>6947</v>
      </c>
      <c r="B116" s="874"/>
      <c r="C116" s="883">
        <v>1</v>
      </c>
      <c r="D116" s="307">
        <f t="shared" si="2"/>
        <v>112</v>
      </c>
      <c r="E116" s="307" t="s">
        <v>3128</v>
      </c>
      <c r="F116" s="307" t="s">
        <v>6590</v>
      </c>
      <c r="G116" s="888" t="s">
        <v>6745</v>
      </c>
      <c r="H116" s="307"/>
      <c r="I116" s="307" t="s">
        <v>6949</v>
      </c>
      <c r="J116" s="307" t="s">
        <v>1353</v>
      </c>
      <c r="K116" s="307" t="s">
        <v>6950</v>
      </c>
      <c r="L116" s="307" t="s">
        <v>6578</v>
      </c>
      <c r="M116" s="884" t="s">
        <v>6589</v>
      </c>
      <c r="N116" s="307" t="s">
        <v>1350</v>
      </c>
      <c r="O116" s="307" t="s">
        <v>6800</v>
      </c>
      <c r="P116" s="307" t="s">
        <v>6801</v>
      </c>
      <c r="Q116" s="888" t="s">
        <v>6951</v>
      </c>
      <c r="R116" s="887" t="s">
        <v>6578</v>
      </c>
      <c r="S116" s="307"/>
      <c r="T116" s="307"/>
      <c r="U116" s="307"/>
      <c r="V116" s="307"/>
      <c r="W116" s="307"/>
      <c r="X116" s="307"/>
      <c r="Y116" s="307" t="s">
        <v>1357</v>
      </c>
      <c r="Z116" s="307"/>
      <c r="AA116" s="863"/>
      <c r="AB116" s="863"/>
      <c r="AC116" s="863"/>
      <c r="AD116" s="863"/>
      <c r="AE116" s="863"/>
      <c r="AF116" s="863"/>
      <c r="AG116" s="863"/>
      <c r="AH116" s="863"/>
      <c r="AI116" s="863"/>
      <c r="AJ116" s="863"/>
      <c r="AK116" s="863"/>
      <c r="AL116" s="863"/>
      <c r="AM116" s="863"/>
      <c r="AN116" s="863"/>
      <c r="AO116" s="863"/>
      <c r="AP116" s="863"/>
    </row>
    <row r="117" spans="1:42" s="882" customFormat="1" ht="38.25" hidden="1" customHeight="1">
      <c r="A117" s="99" t="s">
        <v>6947</v>
      </c>
      <c r="B117" s="874"/>
      <c r="C117" s="883">
        <v>1</v>
      </c>
      <c r="D117" s="307">
        <f t="shared" si="2"/>
        <v>113</v>
      </c>
      <c r="E117" s="888" t="s">
        <v>6952</v>
      </c>
      <c r="F117" s="888" t="s">
        <v>6590</v>
      </c>
      <c r="G117" s="888" t="s">
        <v>6576</v>
      </c>
      <c r="H117" s="888"/>
      <c r="I117" s="307" t="s">
        <v>6953</v>
      </c>
      <c r="J117" s="888" t="s">
        <v>6954</v>
      </c>
      <c r="K117" s="888" t="s">
        <v>6955</v>
      </c>
      <c r="L117" s="307" t="s">
        <v>6578</v>
      </c>
      <c r="M117" s="884"/>
      <c r="N117" s="307"/>
      <c r="O117" s="307" t="s">
        <v>6714</v>
      </c>
      <c r="P117" s="307" t="s">
        <v>6715</v>
      </c>
      <c r="Q117" s="888" t="s">
        <v>6716</v>
      </c>
      <c r="R117" s="887" t="s">
        <v>6578</v>
      </c>
      <c r="S117" s="307" t="s">
        <v>6717</v>
      </c>
      <c r="T117" s="307" t="s">
        <v>6605</v>
      </c>
      <c r="U117" s="307"/>
      <c r="V117" s="307"/>
      <c r="W117" s="307"/>
      <c r="X117" s="307"/>
      <c r="Y117" s="307" t="s">
        <v>6956</v>
      </c>
      <c r="Z117" s="307"/>
      <c r="AA117" s="863"/>
      <c r="AB117" s="863"/>
      <c r="AC117" s="863"/>
      <c r="AD117" s="863"/>
      <c r="AE117" s="863"/>
      <c r="AF117" s="863"/>
      <c r="AG117" s="863"/>
      <c r="AH117" s="863"/>
      <c r="AI117" s="863"/>
      <c r="AJ117" s="863"/>
      <c r="AK117" s="863"/>
      <c r="AL117" s="863"/>
      <c r="AM117" s="863"/>
      <c r="AN117" s="863"/>
      <c r="AO117" s="863"/>
      <c r="AP117" s="863"/>
    </row>
    <row r="118" spans="1:42" s="882" customFormat="1" ht="38.25" hidden="1" customHeight="1">
      <c r="A118" s="99" t="s">
        <v>6947</v>
      </c>
      <c r="B118" s="874"/>
      <c r="C118" s="883">
        <v>1</v>
      </c>
      <c r="D118" s="307">
        <f t="shared" si="2"/>
        <v>114</v>
      </c>
      <c r="E118" s="307" t="s">
        <v>6957</v>
      </c>
      <c r="F118" s="307" t="s">
        <v>6590</v>
      </c>
      <c r="G118" s="888" t="s">
        <v>6958</v>
      </c>
      <c r="H118" s="307" t="s">
        <v>6641</v>
      </c>
      <c r="I118" s="307" t="s">
        <v>6959</v>
      </c>
      <c r="J118" s="307" t="s">
        <v>6960</v>
      </c>
      <c r="K118" s="307" t="s">
        <v>6961</v>
      </c>
      <c r="L118" s="307" t="s">
        <v>6578</v>
      </c>
      <c r="M118" s="884" t="s">
        <v>6589</v>
      </c>
      <c r="N118" s="307" t="s">
        <v>6962</v>
      </c>
      <c r="O118" s="307" t="s">
        <v>6963</v>
      </c>
      <c r="P118" s="307" t="s">
        <v>6964</v>
      </c>
      <c r="Q118" s="307" t="s">
        <v>6965</v>
      </c>
      <c r="R118" s="887" t="s">
        <v>6578</v>
      </c>
      <c r="S118" s="307" t="s">
        <v>6963</v>
      </c>
      <c r="T118" s="307"/>
      <c r="U118" s="307"/>
      <c r="V118" s="307"/>
      <c r="W118" s="307"/>
      <c r="X118" s="307"/>
      <c r="Y118" s="307" t="s">
        <v>6966</v>
      </c>
      <c r="Z118" s="307"/>
      <c r="AA118" s="863"/>
      <c r="AB118" s="863"/>
      <c r="AC118" s="863"/>
      <c r="AD118" s="863"/>
      <c r="AE118" s="863"/>
      <c r="AF118" s="863"/>
      <c r="AG118" s="863"/>
      <c r="AH118" s="863"/>
      <c r="AI118" s="863"/>
      <c r="AJ118" s="863"/>
      <c r="AK118" s="863"/>
      <c r="AL118" s="863"/>
      <c r="AM118" s="863"/>
      <c r="AN118" s="863"/>
      <c r="AO118" s="863"/>
      <c r="AP118" s="863"/>
    </row>
    <row r="119" spans="1:42" s="882" customFormat="1" ht="38.25" hidden="1" customHeight="1">
      <c r="A119" s="99" t="s">
        <v>6947</v>
      </c>
      <c r="B119" s="874"/>
      <c r="C119" s="883">
        <v>1</v>
      </c>
      <c r="D119" s="307">
        <f t="shared" si="2"/>
        <v>115</v>
      </c>
      <c r="E119" s="307" t="s">
        <v>6967</v>
      </c>
      <c r="F119" s="307" t="s">
        <v>6590</v>
      </c>
      <c r="G119" s="888" t="s">
        <v>6826</v>
      </c>
      <c r="H119" s="307" t="s">
        <v>6641</v>
      </c>
      <c r="I119" s="307" t="s">
        <v>6968</v>
      </c>
      <c r="J119" s="307" t="s">
        <v>6969</v>
      </c>
      <c r="K119" s="307" t="s">
        <v>6970</v>
      </c>
      <c r="L119" s="307" t="s">
        <v>6578</v>
      </c>
      <c r="M119" s="884" t="s">
        <v>6589</v>
      </c>
      <c r="N119" s="307" t="s">
        <v>6962</v>
      </c>
      <c r="O119" s="307" t="s">
        <v>6714</v>
      </c>
      <c r="P119" s="307" t="s">
        <v>6715</v>
      </c>
      <c r="Q119" s="888" t="s">
        <v>6716</v>
      </c>
      <c r="R119" s="887" t="s">
        <v>6578</v>
      </c>
      <c r="S119" s="307" t="s">
        <v>6717</v>
      </c>
      <c r="T119" s="307" t="s">
        <v>6605</v>
      </c>
      <c r="U119" s="307"/>
      <c r="V119" s="307"/>
      <c r="W119" s="307"/>
      <c r="X119" s="307"/>
      <c r="Y119" s="307" t="s">
        <v>6971</v>
      </c>
      <c r="Z119" s="307"/>
      <c r="AA119" s="863"/>
      <c r="AB119" s="863"/>
      <c r="AC119" s="863"/>
      <c r="AD119" s="863"/>
      <c r="AE119" s="863"/>
      <c r="AF119" s="863"/>
      <c r="AG119" s="863"/>
      <c r="AH119" s="863"/>
      <c r="AI119" s="863"/>
      <c r="AJ119" s="863"/>
      <c r="AK119" s="863"/>
      <c r="AL119" s="863"/>
      <c r="AM119" s="863"/>
      <c r="AN119" s="863"/>
      <c r="AO119" s="863"/>
      <c r="AP119" s="863"/>
    </row>
    <row r="120" spans="1:42" s="882" customFormat="1" ht="38.25" hidden="1" customHeight="1">
      <c r="A120" s="99" t="s">
        <v>123</v>
      </c>
      <c r="B120" s="874"/>
      <c r="C120" s="883">
        <v>1</v>
      </c>
      <c r="D120" s="307">
        <f t="shared" si="2"/>
        <v>116</v>
      </c>
      <c r="E120" s="888" t="s">
        <v>1894</v>
      </c>
      <c r="F120" s="888" t="s">
        <v>6590</v>
      </c>
      <c r="G120" s="888" t="s">
        <v>6576</v>
      </c>
      <c r="H120" s="888"/>
      <c r="I120" s="307" t="s">
        <v>126</v>
      </c>
      <c r="J120" s="888" t="s">
        <v>125</v>
      </c>
      <c r="K120" s="888" t="s">
        <v>127</v>
      </c>
      <c r="L120" s="307" t="s">
        <v>6578</v>
      </c>
      <c r="M120" s="884" t="s">
        <v>6589</v>
      </c>
      <c r="N120" s="307" t="s">
        <v>1425</v>
      </c>
      <c r="O120" s="307" t="s">
        <v>6607</v>
      </c>
      <c r="P120" s="307" t="s">
        <v>6608</v>
      </c>
      <c r="Q120" s="307" t="s">
        <v>6609</v>
      </c>
      <c r="R120" s="887" t="s">
        <v>6578</v>
      </c>
      <c r="S120" s="307" t="s">
        <v>6972</v>
      </c>
      <c r="T120" s="307" t="s">
        <v>6605</v>
      </c>
      <c r="U120" s="307"/>
      <c r="V120" s="307"/>
      <c r="W120" s="307"/>
      <c r="X120" s="307"/>
      <c r="Y120" s="307" t="s">
        <v>128</v>
      </c>
      <c r="Z120" s="307"/>
      <c r="AA120" s="863"/>
      <c r="AB120" s="863"/>
      <c r="AC120" s="863"/>
      <c r="AD120" s="863"/>
      <c r="AE120" s="863"/>
      <c r="AF120" s="863"/>
      <c r="AG120" s="863"/>
      <c r="AH120" s="863"/>
      <c r="AI120" s="863"/>
      <c r="AJ120" s="863"/>
      <c r="AK120" s="863"/>
      <c r="AL120" s="863"/>
      <c r="AM120" s="863"/>
      <c r="AN120" s="863"/>
      <c r="AO120" s="863"/>
      <c r="AP120" s="863"/>
    </row>
    <row r="121" spans="1:42" s="882" customFormat="1" ht="38.25" hidden="1" customHeight="1">
      <c r="A121" s="99" t="s">
        <v>123</v>
      </c>
      <c r="B121" s="874"/>
      <c r="C121" s="883">
        <v>1</v>
      </c>
      <c r="D121" s="307">
        <f t="shared" si="2"/>
        <v>117</v>
      </c>
      <c r="E121" s="888" t="s">
        <v>488</v>
      </c>
      <c r="F121" s="888" t="s">
        <v>422</v>
      </c>
      <c r="G121" s="888" t="s">
        <v>6576</v>
      </c>
      <c r="H121" s="888"/>
      <c r="I121" s="307" t="s">
        <v>140</v>
      </c>
      <c r="J121" s="888" t="s">
        <v>139</v>
      </c>
      <c r="K121" s="888" t="s">
        <v>141</v>
      </c>
      <c r="L121" s="307" t="s">
        <v>6578</v>
      </c>
      <c r="M121" s="884" t="s">
        <v>6589</v>
      </c>
      <c r="N121" s="307" t="s">
        <v>1425</v>
      </c>
      <c r="O121" s="307"/>
      <c r="P121" s="307"/>
      <c r="Q121" s="307"/>
      <c r="R121" s="887"/>
      <c r="S121" s="307"/>
      <c r="T121" s="307"/>
      <c r="U121" s="307"/>
      <c r="V121" s="307"/>
      <c r="W121" s="307"/>
      <c r="X121" s="307"/>
      <c r="Y121" s="307" t="s">
        <v>128</v>
      </c>
      <c r="Z121" s="307"/>
      <c r="AA121" s="863"/>
      <c r="AB121" s="863"/>
      <c r="AC121" s="863"/>
      <c r="AD121" s="863"/>
      <c r="AE121" s="863"/>
      <c r="AF121" s="863"/>
      <c r="AG121" s="863"/>
      <c r="AH121" s="863"/>
      <c r="AI121" s="863"/>
      <c r="AJ121" s="863"/>
      <c r="AK121" s="863"/>
      <c r="AL121" s="863"/>
      <c r="AM121" s="863"/>
      <c r="AN121" s="863"/>
      <c r="AO121" s="863"/>
      <c r="AP121" s="863"/>
    </row>
    <row r="122" spans="1:42" s="882" customFormat="1" ht="38.25" hidden="1" customHeight="1">
      <c r="A122" s="99" t="s">
        <v>123</v>
      </c>
      <c r="B122" s="874"/>
      <c r="C122" s="883">
        <v>1</v>
      </c>
      <c r="D122" s="307">
        <f t="shared" si="2"/>
        <v>118</v>
      </c>
      <c r="E122" s="888" t="s">
        <v>6973</v>
      </c>
      <c r="F122" s="888" t="s">
        <v>6590</v>
      </c>
      <c r="G122" s="888" t="s">
        <v>6576</v>
      </c>
      <c r="H122" s="888"/>
      <c r="I122" s="307" t="s">
        <v>6974</v>
      </c>
      <c r="J122" s="888" t="s">
        <v>6975</v>
      </c>
      <c r="K122" s="888" t="s">
        <v>6976</v>
      </c>
      <c r="L122" s="307" t="s">
        <v>6578</v>
      </c>
      <c r="M122" s="884" t="s">
        <v>6589</v>
      </c>
      <c r="N122" s="307" t="s">
        <v>1425</v>
      </c>
      <c r="O122" s="307" t="s">
        <v>6607</v>
      </c>
      <c r="P122" s="307" t="s">
        <v>6608</v>
      </c>
      <c r="Q122" s="307" t="s">
        <v>6609</v>
      </c>
      <c r="R122" s="887" t="s">
        <v>6578</v>
      </c>
      <c r="S122" s="307" t="s">
        <v>6972</v>
      </c>
      <c r="T122" s="307" t="s">
        <v>6605</v>
      </c>
      <c r="U122" s="307"/>
      <c r="V122" s="307"/>
      <c r="W122" s="307"/>
      <c r="X122" s="307"/>
      <c r="Y122" s="307" t="s">
        <v>128</v>
      </c>
      <c r="Z122" s="307"/>
      <c r="AA122" s="863"/>
      <c r="AB122" s="863"/>
      <c r="AC122" s="863"/>
      <c r="AD122" s="863"/>
      <c r="AE122" s="863"/>
      <c r="AF122" s="863"/>
      <c r="AG122" s="863"/>
      <c r="AH122" s="863"/>
      <c r="AI122" s="863"/>
      <c r="AJ122" s="863"/>
      <c r="AK122" s="863"/>
      <c r="AL122" s="863"/>
      <c r="AM122" s="863"/>
      <c r="AN122" s="863"/>
      <c r="AO122" s="863"/>
      <c r="AP122" s="863"/>
    </row>
    <row r="123" spans="1:42" s="882" customFormat="1" ht="38.25" hidden="1" customHeight="1">
      <c r="A123" s="99" t="s">
        <v>123</v>
      </c>
      <c r="B123" s="874"/>
      <c r="C123" s="883">
        <v>1</v>
      </c>
      <c r="D123" s="307">
        <f t="shared" si="2"/>
        <v>119</v>
      </c>
      <c r="E123" s="888" t="s">
        <v>6977</v>
      </c>
      <c r="F123" s="888" t="s">
        <v>6590</v>
      </c>
      <c r="G123" s="888" t="s">
        <v>6576</v>
      </c>
      <c r="H123" s="888"/>
      <c r="I123" s="307" t="s">
        <v>6978</v>
      </c>
      <c r="J123" s="888" t="s">
        <v>6979</v>
      </c>
      <c r="K123" s="888" t="s">
        <v>6980</v>
      </c>
      <c r="L123" s="307" t="s">
        <v>6578</v>
      </c>
      <c r="M123" s="884" t="s">
        <v>6589</v>
      </c>
      <c r="N123" s="307" t="s">
        <v>1425</v>
      </c>
      <c r="O123" s="307" t="s">
        <v>6981</v>
      </c>
      <c r="P123" s="307" t="s">
        <v>6982</v>
      </c>
      <c r="Q123" s="888" t="s">
        <v>6983</v>
      </c>
      <c r="R123" s="887" t="s">
        <v>6578</v>
      </c>
      <c r="S123" s="307"/>
      <c r="T123" s="307"/>
      <c r="U123" s="307"/>
      <c r="V123" s="307"/>
      <c r="W123" s="307"/>
      <c r="X123" s="307"/>
      <c r="Y123" s="307" t="s">
        <v>128</v>
      </c>
      <c r="Z123" s="307"/>
      <c r="AA123" s="863"/>
      <c r="AB123" s="863"/>
      <c r="AC123" s="863"/>
      <c r="AD123" s="863"/>
      <c r="AE123" s="863"/>
      <c r="AF123" s="863"/>
      <c r="AG123" s="863"/>
      <c r="AH123" s="863"/>
      <c r="AI123" s="863"/>
      <c r="AJ123" s="863"/>
      <c r="AK123" s="863"/>
      <c r="AL123" s="863"/>
      <c r="AM123" s="863"/>
      <c r="AN123" s="863"/>
      <c r="AO123" s="863"/>
      <c r="AP123" s="863"/>
    </row>
    <row r="124" spans="1:42" s="882" customFormat="1" ht="38.25" hidden="1" customHeight="1">
      <c r="A124" s="99" t="s">
        <v>862</v>
      </c>
      <c r="B124" s="874"/>
      <c r="C124" s="883">
        <v>1</v>
      </c>
      <c r="D124" s="307">
        <f t="shared" si="2"/>
        <v>120</v>
      </c>
      <c r="E124" s="888" t="s">
        <v>4889</v>
      </c>
      <c r="F124" s="888" t="s">
        <v>6590</v>
      </c>
      <c r="G124" s="888" t="s">
        <v>6984</v>
      </c>
      <c r="H124" s="888"/>
      <c r="I124" s="307" t="s">
        <v>6985</v>
      </c>
      <c r="J124" s="888" t="s">
        <v>4908</v>
      </c>
      <c r="K124" s="888" t="s">
        <v>4909</v>
      </c>
      <c r="L124" s="307" t="s">
        <v>6578</v>
      </c>
      <c r="M124" s="884" t="s">
        <v>6589</v>
      </c>
      <c r="N124" s="307" t="s">
        <v>6986</v>
      </c>
      <c r="O124" s="307" t="s">
        <v>6987</v>
      </c>
      <c r="P124" s="307" t="s">
        <v>6988</v>
      </c>
      <c r="Q124" s="307" t="s">
        <v>6989</v>
      </c>
      <c r="R124" s="887" t="s">
        <v>6578</v>
      </c>
      <c r="S124" s="307"/>
      <c r="T124" s="307"/>
      <c r="U124" s="307"/>
      <c r="V124" s="307"/>
      <c r="W124" s="307"/>
      <c r="X124" s="307"/>
      <c r="Y124" s="307" t="s">
        <v>4910</v>
      </c>
      <c r="Z124" s="307"/>
      <c r="AA124" s="863"/>
      <c r="AB124" s="863"/>
      <c r="AC124" s="863"/>
      <c r="AD124" s="863"/>
      <c r="AE124" s="863"/>
      <c r="AF124" s="863"/>
      <c r="AG124" s="863"/>
      <c r="AH124" s="863"/>
      <c r="AI124" s="863"/>
      <c r="AJ124" s="863"/>
      <c r="AK124" s="863"/>
      <c r="AL124" s="863"/>
      <c r="AM124" s="863"/>
      <c r="AN124" s="863"/>
      <c r="AO124" s="863"/>
      <c r="AP124" s="863"/>
    </row>
    <row r="125" spans="1:42" s="882" customFormat="1" ht="38.25" hidden="1" customHeight="1">
      <c r="A125" s="99" t="s">
        <v>862</v>
      </c>
      <c r="B125" s="874"/>
      <c r="C125" s="883">
        <v>1</v>
      </c>
      <c r="D125" s="307">
        <f t="shared" si="2"/>
        <v>121</v>
      </c>
      <c r="E125" s="888" t="s">
        <v>4890</v>
      </c>
      <c r="F125" s="888" t="s">
        <v>446</v>
      </c>
      <c r="G125" s="888" t="s">
        <v>6984</v>
      </c>
      <c r="H125" s="888"/>
      <c r="I125" s="307" t="s">
        <v>6990</v>
      </c>
      <c r="J125" s="888" t="s">
        <v>4916</v>
      </c>
      <c r="K125" s="888" t="s">
        <v>4917</v>
      </c>
      <c r="L125" s="307" t="s">
        <v>6578</v>
      </c>
      <c r="M125" s="884" t="s">
        <v>6589</v>
      </c>
      <c r="N125" s="307" t="s">
        <v>6986</v>
      </c>
      <c r="O125" s="307"/>
      <c r="P125" s="307" t="s">
        <v>6991</v>
      </c>
      <c r="Q125" s="307"/>
      <c r="R125" s="887"/>
      <c r="S125" s="307"/>
      <c r="T125" s="307"/>
      <c r="U125" s="307"/>
      <c r="V125" s="307"/>
      <c r="W125" s="307"/>
      <c r="X125" s="307"/>
      <c r="Y125" s="307" t="s">
        <v>4910</v>
      </c>
      <c r="Z125" s="307"/>
      <c r="AA125" s="863"/>
      <c r="AB125" s="863"/>
      <c r="AC125" s="863"/>
      <c r="AD125" s="863"/>
      <c r="AE125" s="863"/>
      <c r="AF125" s="863"/>
      <c r="AG125" s="863"/>
      <c r="AH125" s="863"/>
      <c r="AI125" s="863"/>
      <c r="AJ125" s="863"/>
      <c r="AK125" s="863"/>
      <c r="AL125" s="863"/>
      <c r="AM125" s="863"/>
      <c r="AN125" s="863"/>
      <c r="AO125" s="863"/>
      <c r="AP125" s="863"/>
    </row>
    <row r="126" spans="1:42" s="882" customFormat="1" ht="38.25" hidden="1" customHeight="1">
      <c r="A126" s="99" t="s">
        <v>862</v>
      </c>
      <c r="B126" s="874"/>
      <c r="C126" s="883">
        <v>1</v>
      </c>
      <c r="D126" s="307">
        <f t="shared" si="2"/>
        <v>122</v>
      </c>
      <c r="E126" s="307" t="s">
        <v>4891</v>
      </c>
      <c r="F126" s="307" t="s">
        <v>6590</v>
      </c>
      <c r="G126" s="888" t="s">
        <v>6992</v>
      </c>
      <c r="H126" s="307"/>
      <c r="I126" s="307" t="s">
        <v>6993</v>
      </c>
      <c r="J126" s="307" t="s">
        <v>112</v>
      </c>
      <c r="K126" s="307" t="s">
        <v>4919</v>
      </c>
      <c r="L126" s="307" t="s">
        <v>6578</v>
      </c>
      <c r="M126" s="884" t="s">
        <v>6589</v>
      </c>
      <c r="N126" s="307" t="s">
        <v>6986</v>
      </c>
      <c r="O126" s="307" t="s">
        <v>6719</v>
      </c>
      <c r="P126" s="307" t="s">
        <v>6720</v>
      </c>
      <c r="Q126" s="307" t="s">
        <v>6994</v>
      </c>
      <c r="R126" s="887" t="s">
        <v>6578</v>
      </c>
      <c r="S126" s="307" t="s">
        <v>6995</v>
      </c>
      <c r="T126" s="307" t="s">
        <v>6605</v>
      </c>
      <c r="U126" s="307"/>
      <c r="V126" s="307"/>
      <c r="W126" s="307"/>
      <c r="X126" s="307"/>
      <c r="Y126" s="307" t="s">
        <v>4910</v>
      </c>
      <c r="Z126" s="307"/>
      <c r="AA126" s="863"/>
      <c r="AB126" s="863"/>
      <c r="AC126" s="863"/>
      <c r="AD126" s="863"/>
      <c r="AE126" s="863"/>
      <c r="AF126" s="863"/>
      <c r="AG126" s="863"/>
      <c r="AH126" s="863"/>
      <c r="AI126" s="863"/>
      <c r="AJ126" s="863"/>
      <c r="AK126" s="863"/>
      <c r="AL126" s="863"/>
      <c r="AM126" s="863"/>
      <c r="AN126" s="863"/>
      <c r="AO126" s="863"/>
      <c r="AP126" s="863"/>
    </row>
    <row r="127" spans="1:42" s="882" customFormat="1" ht="38.25" hidden="1" customHeight="1">
      <c r="A127" s="99" t="s">
        <v>862</v>
      </c>
      <c r="B127" s="874"/>
      <c r="C127" s="883">
        <v>1</v>
      </c>
      <c r="D127" s="307">
        <f t="shared" si="2"/>
        <v>123</v>
      </c>
      <c r="E127" s="888" t="s">
        <v>4892</v>
      </c>
      <c r="F127" s="307" t="s">
        <v>6590</v>
      </c>
      <c r="G127" s="888" t="s">
        <v>6996</v>
      </c>
      <c r="H127" s="307"/>
      <c r="I127" s="307" t="s">
        <v>6997</v>
      </c>
      <c r="J127" s="307" t="s">
        <v>4921</v>
      </c>
      <c r="K127" s="307" t="s">
        <v>4922</v>
      </c>
      <c r="L127" s="307" t="s">
        <v>6578</v>
      </c>
      <c r="M127" s="884" t="s">
        <v>6589</v>
      </c>
      <c r="N127" s="307" t="s">
        <v>6998</v>
      </c>
      <c r="O127" s="307" t="s">
        <v>6999</v>
      </c>
      <c r="P127" s="307" t="s">
        <v>7000</v>
      </c>
      <c r="Q127" s="307" t="s">
        <v>7001</v>
      </c>
      <c r="R127" s="887" t="s">
        <v>6578</v>
      </c>
      <c r="S127" s="307"/>
      <c r="T127" s="307"/>
      <c r="U127" s="307"/>
      <c r="V127" s="307"/>
      <c r="W127" s="307"/>
      <c r="X127" s="307"/>
      <c r="Y127" s="307" t="s">
        <v>4923</v>
      </c>
      <c r="Z127" s="307"/>
      <c r="AA127" s="863"/>
      <c r="AB127" s="863"/>
      <c r="AC127" s="863"/>
      <c r="AD127" s="863"/>
      <c r="AE127" s="863"/>
      <c r="AF127" s="863"/>
      <c r="AG127" s="863"/>
      <c r="AH127" s="863"/>
      <c r="AI127" s="863"/>
      <c r="AJ127" s="863"/>
      <c r="AK127" s="863"/>
      <c r="AL127" s="863"/>
      <c r="AM127" s="863"/>
      <c r="AN127" s="863"/>
      <c r="AO127" s="863"/>
      <c r="AP127" s="863"/>
    </row>
    <row r="128" spans="1:42" s="882" customFormat="1" ht="38.25" hidden="1" customHeight="1">
      <c r="A128" s="99" t="s">
        <v>862</v>
      </c>
      <c r="B128" s="874"/>
      <c r="C128" s="883">
        <v>1</v>
      </c>
      <c r="D128" s="307">
        <f t="shared" si="2"/>
        <v>124</v>
      </c>
      <c r="E128" s="307" t="s">
        <v>4893</v>
      </c>
      <c r="F128" s="307" t="s">
        <v>446</v>
      </c>
      <c r="G128" s="888" t="s">
        <v>6996</v>
      </c>
      <c r="H128" s="307"/>
      <c r="I128" s="307" t="s">
        <v>7002</v>
      </c>
      <c r="J128" s="307" t="s">
        <v>4933</v>
      </c>
      <c r="K128" s="307" t="s">
        <v>4934</v>
      </c>
      <c r="L128" s="307" t="s">
        <v>6578</v>
      </c>
      <c r="M128" s="884" t="s">
        <v>6589</v>
      </c>
      <c r="N128" s="307" t="s">
        <v>6998</v>
      </c>
      <c r="O128" s="307"/>
      <c r="P128" s="307"/>
      <c r="Q128" s="307"/>
      <c r="R128" s="887"/>
      <c r="S128" s="307"/>
      <c r="T128" s="307"/>
      <c r="U128" s="307"/>
      <c r="V128" s="307"/>
      <c r="W128" s="307"/>
      <c r="X128" s="307"/>
      <c r="Y128" s="307" t="s">
        <v>4923</v>
      </c>
      <c r="Z128" s="307"/>
      <c r="AA128" s="863"/>
      <c r="AB128" s="863"/>
      <c r="AC128" s="863"/>
      <c r="AD128" s="863"/>
      <c r="AE128" s="863"/>
      <c r="AF128" s="863"/>
      <c r="AG128" s="863"/>
      <c r="AH128" s="863"/>
      <c r="AI128" s="863"/>
      <c r="AJ128" s="863"/>
      <c r="AK128" s="863"/>
      <c r="AL128" s="863"/>
      <c r="AM128" s="863"/>
      <c r="AN128" s="863"/>
      <c r="AO128" s="863"/>
      <c r="AP128" s="863"/>
    </row>
    <row r="129" spans="1:42" s="882" customFormat="1" ht="38.25" hidden="1" customHeight="1">
      <c r="A129" s="99" t="s">
        <v>862</v>
      </c>
      <c r="B129" s="874"/>
      <c r="C129" s="883">
        <v>1</v>
      </c>
      <c r="D129" s="307">
        <f t="shared" si="2"/>
        <v>125</v>
      </c>
      <c r="E129" s="307" t="s">
        <v>4894</v>
      </c>
      <c r="F129" s="307" t="s">
        <v>6590</v>
      </c>
      <c r="G129" s="888" t="s">
        <v>6996</v>
      </c>
      <c r="H129" s="307"/>
      <c r="I129" s="307" t="s">
        <v>7003</v>
      </c>
      <c r="J129" s="307" t="s">
        <v>112</v>
      </c>
      <c r="K129" s="307" t="s">
        <v>4937</v>
      </c>
      <c r="L129" s="307" t="s">
        <v>6578</v>
      </c>
      <c r="M129" s="884" t="s">
        <v>6589</v>
      </c>
      <c r="N129" s="307" t="s">
        <v>6998</v>
      </c>
      <c r="O129" s="307" t="s">
        <v>6719</v>
      </c>
      <c r="P129" s="307" t="s">
        <v>6720</v>
      </c>
      <c r="Q129" s="307" t="s">
        <v>6994</v>
      </c>
      <c r="R129" s="887" t="s">
        <v>6578</v>
      </c>
      <c r="S129" s="307" t="s">
        <v>6995</v>
      </c>
      <c r="T129" s="307" t="s">
        <v>6605</v>
      </c>
      <c r="U129" s="307"/>
      <c r="V129" s="307"/>
      <c r="W129" s="307"/>
      <c r="X129" s="307"/>
      <c r="Y129" s="307" t="s">
        <v>4923</v>
      </c>
      <c r="Z129" s="307"/>
      <c r="AA129" s="863"/>
      <c r="AB129" s="863"/>
      <c r="AC129" s="863"/>
      <c r="AD129" s="863"/>
      <c r="AE129" s="863"/>
      <c r="AF129" s="863"/>
      <c r="AG129" s="863"/>
      <c r="AH129" s="863"/>
      <c r="AI129" s="863"/>
      <c r="AJ129" s="863"/>
      <c r="AK129" s="863"/>
      <c r="AL129" s="863"/>
      <c r="AM129" s="863"/>
      <c r="AN129" s="863"/>
      <c r="AO129" s="863"/>
      <c r="AP129" s="863"/>
    </row>
    <row r="130" spans="1:42" s="893" customFormat="1" ht="76.5" hidden="1">
      <c r="A130" s="99" t="s">
        <v>74</v>
      </c>
      <c r="B130" s="99"/>
      <c r="C130" s="883">
        <v>2</v>
      </c>
      <c r="D130" s="883">
        <v>1</v>
      </c>
      <c r="E130" s="890" t="s">
        <v>5262</v>
      </c>
      <c r="F130" s="99" t="s">
        <v>434</v>
      </c>
      <c r="G130" s="891" t="s">
        <v>7004</v>
      </c>
      <c r="H130" s="891"/>
      <c r="I130" s="891" t="s">
        <v>7005</v>
      </c>
      <c r="J130" s="891" t="s">
        <v>5270</v>
      </c>
      <c r="K130" s="99" t="s">
        <v>5278</v>
      </c>
      <c r="L130" s="99" t="s">
        <v>6578</v>
      </c>
      <c r="M130" s="891" t="s">
        <v>6589</v>
      </c>
      <c r="N130" s="891" t="s">
        <v>7006</v>
      </c>
      <c r="O130" s="99"/>
      <c r="P130" s="99"/>
      <c r="Q130" s="99"/>
      <c r="R130" s="99"/>
      <c r="S130" s="99"/>
      <c r="T130" s="99"/>
      <c r="U130" s="99"/>
      <c r="V130" s="891"/>
      <c r="W130" s="891"/>
      <c r="X130" s="891"/>
      <c r="Y130" s="99" t="s">
        <v>5285</v>
      </c>
      <c r="Z130" s="892"/>
    </row>
    <row r="131" spans="1:42" s="895" customFormat="1" ht="153.75" hidden="1" customHeight="1">
      <c r="A131" s="99" t="s">
        <v>74</v>
      </c>
      <c r="B131" s="894"/>
      <c r="C131" s="883">
        <v>2</v>
      </c>
      <c r="D131" s="883">
        <v>2</v>
      </c>
      <c r="E131" s="890" t="s">
        <v>5263</v>
      </c>
      <c r="F131" s="99" t="s">
        <v>6590</v>
      </c>
      <c r="G131" s="891" t="s">
        <v>7004</v>
      </c>
      <c r="H131" s="891"/>
      <c r="I131" s="891" t="s">
        <v>7007</v>
      </c>
      <c r="J131" s="891" t="s">
        <v>5271</v>
      </c>
      <c r="K131" s="99" t="s">
        <v>5279</v>
      </c>
      <c r="L131" s="99" t="s">
        <v>6578</v>
      </c>
      <c r="M131" s="891" t="s">
        <v>6589</v>
      </c>
      <c r="N131" s="891" t="s">
        <v>7006</v>
      </c>
      <c r="O131" s="99" t="s">
        <v>7008</v>
      </c>
      <c r="P131" s="99" t="s">
        <v>7009</v>
      </c>
      <c r="Q131" s="99" t="s">
        <v>7010</v>
      </c>
      <c r="R131" s="99" t="s">
        <v>6578</v>
      </c>
      <c r="S131" s="99"/>
      <c r="T131" s="99"/>
      <c r="U131" s="99"/>
      <c r="V131" s="891"/>
      <c r="W131" s="891"/>
      <c r="X131" s="891"/>
      <c r="Y131" s="99" t="s">
        <v>5285</v>
      </c>
      <c r="Z131" s="892"/>
    </row>
    <row r="132" spans="1:42" s="893" customFormat="1" ht="140.25" hidden="1">
      <c r="A132" s="99" t="s">
        <v>74</v>
      </c>
      <c r="B132" s="99"/>
      <c r="C132" s="883">
        <v>2</v>
      </c>
      <c r="D132" s="883">
        <v>3</v>
      </c>
      <c r="E132" s="890" t="s">
        <v>5264</v>
      </c>
      <c r="F132" s="99" t="s">
        <v>6590</v>
      </c>
      <c r="G132" s="896" t="s">
        <v>7011</v>
      </c>
      <c r="H132" s="99"/>
      <c r="I132" s="891" t="s">
        <v>7012</v>
      </c>
      <c r="J132" s="896" t="s">
        <v>5272</v>
      </c>
      <c r="K132" s="99" t="s">
        <v>5280</v>
      </c>
      <c r="L132" s="99" t="s">
        <v>6578</v>
      </c>
      <c r="M132" s="891"/>
      <c r="N132" s="99"/>
      <c r="O132" s="99" t="s">
        <v>7013</v>
      </c>
      <c r="P132" s="99" t="s">
        <v>7014</v>
      </c>
      <c r="Q132" s="99" t="s">
        <v>7015</v>
      </c>
      <c r="R132" s="99" t="s">
        <v>6578</v>
      </c>
      <c r="S132" s="99"/>
      <c r="T132" s="99"/>
      <c r="U132" s="99"/>
      <c r="V132" s="99"/>
      <c r="W132" s="99"/>
      <c r="X132" s="99"/>
      <c r="Y132" s="99" t="s">
        <v>5286</v>
      </c>
      <c r="Z132" s="892"/>
    </row>
    <row r="133" spans="1:42" s="893" customFormat="1" ht="140.25" hidden="1">
      <c r="A133" s="99" t="s">
        <v>74</v>
      </c>
      <c r="B133" s="99"/>
      <c r="C133" s="883">
        <v>2</v>
      </c>
      <c r="D133" s="883">
        <v>4</v>
      </c>
      <c r="E133" s="890" t="s">
        <v>5265</v>
      </c>
      <c r="F133" s="99" t="s">
        <v>6590</v>
      </c>
      <c r="G133" s="896" t="s">
        <v>7011</v>
      </c>
      <c r="H133" s="99"/>
      <c r="I133" s="891" t="s">
        <v>7016</v>
      </c>
      <c r="J133" s="896" t="s">
        <v>5273</v>
      </c>
      <c r="K133" s="99" t="s">
        <v>5281</v>
      </c>
      <c r="L133" s="99" t="s">
        <v>6578</v>
      </c>
      <c r="M133" s="891"/>
      <c r="N133" s="99"/>
      <c r="O133" s="891" t="s">
        <v>7017</v>
      </c>
      <c r="P133" s="99" t="s">
        <v>7018</v>
      </c>
      <c r="Q133" s="99" t="s">
        <v>7019</v>
      </c>
      <c r="R133" s="99" t="s">
        <v>6578</v>
      </c>
      <c r="S133" s="99"/>
      <c r="T133" s="99"/>
      <c r="U133" s="99"/>
      <c r="V133" s="99"/>
      <c r="W133" s="99"/>
      <c r="X133" s="99"/>
      <c r="Y133" s="99" t="s">
        <v>5286</v>
      </c>
      <c r="Z133" s="892"/>
    </row>
    <row r="134" spans="1:42" s="893" customFormat="1" ht="102" hidden="1">
      <c r="A134" s="99" t="s">
        <v>74</v>
      </c>
      <c r="B134" s="99"/>
      <c r="C134" s="883">
        <v>2</v>
      </c>
      <c r="D134" s="883">
        <v>5</v>
      </c>
      <c r="E134" s="890" t="s">
        <v>5266</v>
      </c>
      <c r="F134" s="99" t="s">
        <v>6590</v>
      </c>
      <c r="G134" s="891" t="s">
        <v>7020</v>
      </c>
      <c r="H134" s="99"/>
      <c r="I134" s="891" t="s">
        <v>7021</v>
      </c>
      <c r="J134" s="891" t="s">
        <v>5274</v>
      </c>
      <c r="K134" s="99" t="s">
        <v>5282</v>
      </c>
      <c r="L134" s="99" t="s">
        <v>6578</v>
      </c>
      <c r="M134" s="891"/>
      <c r="N134" s="99"/>
      <c r="O134" s="891" t="s">
        <v>7022</v>
      </c>
      <c r="P134" s="99" t="s">
        <v>7023</v>
      </c>
      <c r="Q134" s="99" t="s">
        <v>7024</v>
      </c>
      <c r="R134" s="99" t="s">
        <v>6578</v>
      </c>
      <c r="S134" s="99"/>
      <c r="T134" s="99"/>
      <c r="U134" s="99"/>
      <c r="V134" s="99"/>
      <c r="W134" s="99"/>
      <c r="X134" s="99"/>
      <c r="Y134" s="99" t="s">
        <v>5286</v>
      </c>
      <c r="Z134" s="892"/>
    </row>
    <row r="135" spans="1:42" s="893" customFormat="1" ht="409.5" hidden="1">
      <c r="A135" s="99" t="s">
        <v>74</v>
      </c>
      <c r="B135" s="99"/>
      <c r="C135" s="883">
        <v>2</v>
      </c>
      <c r="D135" s="883">
        <v>6</v>
      </c>
      <c r="E135" s="890" t="s">
        <v>5267</v>
      </c>
      <c r="F135" s="99" t="s">
        <v>6590</v>
      </c>
      <c r="G135" s="896" t="s">
        <v>7025</v>
      </c>
      <c r="H135" s="99"/>
      <c r="I135" s="891" t="s">
        <v>7026</v>
      </c>
      <c r="J135" s="896" t="s">
        <v>5275</v>
      </c>
      <c r="K135" s="99" t="s">
        <v>5283</v>
      </c>
      <c r="L135" s="99" t="s">
        <v>6578</v>
      </c>
      <c r="M135" s="891" t="s">
        <v>6589</v>
      </c>
      <c r="N135" s="99" t="s">
        <v>7027</v>
      </c>
      <c r="O135" s="99" t="s">
        <v>7028</v>
      </c>
      <c r="P135" s="99" t="s">
        <v>7029</v>
      </c>
      <c r="Q135" s="99" t="s">
        <v>7030</v>
      </c>
      <c r="R135" s="99" t="s">
        <v>6578</v>
      </c>
      <c r="S135" s="99"/>
      <c r="T135" s="99"/>
      <c r="U135" s="99"/>
      <c r="V135" s="99"/>
      <c r="W135" s="99"/>
      <c r="X135" s="99"/>
      <c r="Y135" s="99" t="s">
        <v>5286</v>
      </c>
      <c r="Z135" s="892"/>
    </row>
    <row r="136" spans="1:42" s="895" customFormat="1" ht="191.25" hidden="1">
      <c r="A136" s="99" t="s">
        <v>74</v>
      </c>
      <c r="B136" s="894"/>
      <c r="C136" s="883">
        <v>2</v>
      </c>
      <c r="D136" s="883">
        <v>7</v>
      </c>
      <c r="E136" s="890" t="s">
        <v>7031</v>
      </c>
      <c r="F136" s="99" t="s">
        <v>446</v>
      </c>
      <c r="G136" s="896" t="s">
        <v>7025</v>
      </c>
      <c r="H136" s="99"/>
      <c r="I136" s="891" t="s">
        <v>7032</v>
      </c>
      <c r="J136" s="896" t="s">
        <v>7033</v>
      </c>
      <c r="K136" s="99" t="s">
        <v>7034</v>
      </c>
      <c r="L136" s="99" t="s">
        <v>6578</v>
      </c>
      <c r="M136" s="891" t="s">
        <v>6589</v>
      </c>
      <c r="N136" s="99" t="s">
        <v>7027</v>
      </c>
      <c r="O136" s="99"/>
      <c r="P136" s="99"/>
      <c r="Q136" s="99"/>
      <c r="R136" s="99"/>
      <c r="S136" s="99"/>
      <c r="T136" s="99"/>
      <c r="U136" s="99"/>
      <c r="V136" s="99"/>
      <c r="W136" s="99"/>
      <c r="X136" s="99"/>
      <c r="Y136" s="99" t="s">
        <v>5286</v>
      </c>
      <c r="Z136" s="892"/>
    </row>
    <row r="137" spans="1:42" s="893" customFormat="1" ht="114.75" hidden="1">
      <c r="A137" s="99" t="s">
        <v>22</v>
      </c>
      <c r="B137" s="99"/>
      <c r="C137" s="883">
        <v>2</v>
      </c>
      <c r="D137" s="883">
        <v>8</v>
      </c>
      <c r="E137" s="890" t="s">
        <v>3937</v>
      </c>
      <c r="F137" s="99" t="s">
        <v>6590</v>
      </c>
      <c r="G137" s="896" t="s">
        <v>7035</v>
      </c>
      <c r="H137" s="99"/>
      <c r="I137" s="896" t="s">
        <v>7036</v>
      </c>
      <c r="J137" s="896" t="s">
        <v>3938</v>
      </c>
      <c r="K137" s="99" t="s">
        <v>3939</v>
      </c>
      <c r="L137" s="99" t="s">
        <v>6578</v>
      </c>
      <c r="M137" s="891"/>
      <c r="N137" s="99"/>
      <c r="O137" s="99" t="s">
        <v>7037</v>
      </c>
      <c r="P137" s="99" t="s">
        <v>7038</v>
      </c>
      <c r="Q137" s="99" t="s">
        <v>7039</v>
      </c>
      <c r="R137" s="99" t="s">
        <v>6578</v>
      </c>
      <c r="S137" s="99"/>
      <c r="T137" s="99"/>
      <c r="U137" s="99"/>
      <c r="V137" s="99"/>
      <c r="W137" s="99"/>
      <c r="X137" s="99"/>
      <c r="Y137" s="99" t="s">
        <v>3940</v>
      </c>
      <c r="Z137" s="892"/>
    </row>
    <row r="138" spans="1:42" s="893" customFormat="1" ht="114.75" hidden="1">
      <c r="A138" s="99" t="s">
        <v>22</v>
      </c>
      <c r="B138" s="99"/>
      <c r="C138" s="883">
        <v>2</v>
      </c>
      <c r="D138" s="883">
        <v>9</v>
      </c>
      <c r="E138" s="890" t="s">
        <v>3941</v>
      </c>
      <c r="F138" s="99" t="s">
        <v>6590</v>
      </c>
      <c r="G138" s="896" t="s">
        <v>7040</v>
      </c>
      <c r="H138" s="99"/>
      <c r="I138" s="896" t="s">
        <v>7041</v>
      </c>
      <c r="J138" s="896" t="s">
        <v>3942</v>
      </c>
      <c r="K138" s="99" t="s">
        <v>3943</v>
      </c>
      <c r="L138" s="99" t="s">
        <v>6578</v>
      </c>
      <c r="M138" s="891" t="s">
        <v>6589</v>
      </c>
      <c r="N138" s="99" t="s">
        <v>7042</v>
      </c>
      <c r="O138" s="99" t="s">
        <v>7043</v>
      </c>
      <c r="P138" s="99" t="s">
        <v>7044</v>
      </c>
      <c r="Q138" s="99" t="s">
        <v>7045</v>
      </c>
      <c r="R138" s="99" t="s">
        <v>6578</v>
      </c>
      <c r="S138" s="99"/>
      <c r="T138" s="99"/>
      <c r="U138" s="99"/>
      <c r="V138" s="99"/>
      <c r="W138" s="99"/>
      <c r="X138" s="99"/>
      <c r="Y138" s="99" t="s">
        <v>3940</v>
      </c>
      <c r="Z138" s="892"/>
    </row>
    <row r="139" spans="1:42" s="893" customFormat="1" ht="229.5" hidden="1">
      <c r="A139" s="99" t="s">
        <v>22</v>
      </c>
      <c r="B139" s="99"/>
      <c r="C139" s="883">
        <v>2</v>
      </c>
      <c r="D139" s="883">
        <v>10</v>
      </c>
      <c r="E139" s="890" t="s">
        <v>4605</v>
      </c>
      <c r="F139" s="99" t="s">
        <v>6590</v>
      </c>
      <c r="G139" s="896" t="s">
        <v>7040</v>
      </c>
      <c r="H139" s="99"/>
      <c r="I139" s="896" t="s">
        <v>7046</v>
      </c>
      <c r="J139" s="896" t="s">
        <v>4606</v>
      </c>
      <c r="K139" s="99" t="s">
        <v>4607</v>
      </c>
      <c r="L139" s="99" t="s">
        <v>6578</v>
      </c>
      <c r="M139" s="891" t="s">
        <v>6589</v>
      </c>
      <c r="N139" s="99" t="s">
        <v>7042</v>
      </c>
      <c r="O139" s="99" t="s">
        <v>7047</v>
      </c>
      <c r="P139" s="99" t="s">
        <v>7048</v>
      </c>
      <c r="Q139" s="99" t="s">
        <v>7049</v>
      </c>
      <c r="R139" s="99" t="s">
        <v>6578</v>
      </c>
      <c r="S139" s="99"/>
      <c r="T139" s="99"/>
      <c r="U139" s="99"/>
      <c r="V139" s="99"/>
      <c r="W139" s="99"/>
      <c r="X139" s="99"/>
      <c r="Y139" s="99" t="s">
        <v>3940</v>
      </c>
      <c r="Z139" s="892"/>
    </row>
    <row r="140" spans="1:42" s="895" customFormat="1" ht="114.75" hidden="1">
      <c r="A140" s="99" t="s">
        <v>22</v>
      </c>
      <c r="B140" s="894"/>
      <c r="C140" s="883">
        <v>2</v>
      </c>
      <c r="D140" s="883">
        <v>11</v>
      </c>
      <c r="E140" s="890" t="s">
        <v>7050</v>
      </c>
      <c r="F140" s="99" t="s">
        <v>446</v>
      </c>
      <c r="G140" s="896" t="s">
        <v>7040</v>
      </c>
      <c r="H140" s="99"/>
      <c r="I140" s="896" t="s">
        <v>7051</v>
      </c>
      <c r="J140" s="896" t="s">
        <v>7052</v>
      </c>
      <c r="K140" s="99" t="s">
        <v>7053</v>
      </c>
      <c r="L140" s="99" t="s">
        <v>6578</v>
      </c>
      <c r="M140" s="891" t="s">
        <v>6589</v>
      </c>
      <c r="N140" s="99" t="s">
        <v>7042</v>
      </c>
      <c r="O140" s="99"/>
      <c r="P140" s="99"/>
      <c r="Q140" s="99"/>
      <c r="R140" s="99"/>
      <c r="S140" s="99"/>
      <c r="T140" s="99"/>
      <c r="U140" s="99"/>
      <c r="V140" s="99"/>
      <c r="W140" s="99"/>
      <c r="X140" s="99"/>
      <c r="Y140" s="99" t="s">
        <v>3940</v>
      </c>
      <c r="Z140" s="892"/>
    </row>
    <row r="141" spans="1:42" s="893" customFormat="1" ht="294.95" hidden="1" customHeight="1">
      <c r="A141" s="99" t="s">
        <v>839</v>
      </c>
      <c r="B141" s="99"/>
      <c r="C141" s="883">
        <v>2</v>
      </c>
      <c r="D141" s="883">
        <v>12</v>
      </c>
      <c r="E141" s="890" t="s">
        <v>1163</v>
      </c>
      <c r="F141" s="99" t="s">
        <v>6590</v>
      </c>
      <c r="G141" s="891" t="s">
        <v>7054</v>
      </c>
      <c r="H141" s="99"/>
      <c r="I141" s="891" t="s">
        <v>7055</v>
      </c>
      <c r="J141" s="896" t="s">
        <v>1165</v>
      </c>
      <c r="K141" s="99" t="s">
        <v>1167</v>
      </c>
      <c r="L141" s="99" t="s">
        <v>6578</v>
      </c>
      <c r="M141" s="891"/>
      <c r="N141" s="99"/>
      <c r="O141" s="99" t="s">
        <v>7056</v>
      </c>
      <c r="P141" s="99" t="s">
        <v>7057</v>
      </c>
      <c r="Q141" s="99" t="s">
        <v>7058</v>
      </c>
      <c r="R141" s="99" t="s">
        <v>6578</v>
      </c>
      <c r="S141" s="99"/>
      <c r="T141" s="99"/>
      <c r="U141" s="99"/>
      <c r="V141" s="99"/>
      <c r="W141" s="99"/>
      <c r="X141" s="99"/>
      <c r="Y141" s="99" t="s">
        <v>1169</v>
      </c>
      <c r="Z141" s="892"/>
    </row>
    <row r="142" spans="1:42" s="893" customFormat="1" ht="38.25" hidden="1">
      <c r="A142" s="99" t="s">
        <v>838</v>
      </c>
      <c r="B142" s="99"/>
      <c r="C142" s="883">
        <v>2</v>
      </c>
      <c r="D142" s="883">
        <v>13</v>
      </c>
      <c r="E142" s="890" t="s">
        <v>1182</v>
      </c>
      <c r="F142" s="99" t="s">
        <v>446</v>
      </c>
      <c r="G142" s="897" t="s">
        <v>7059</v>
      </c>
      <c r="H142" s="99"/>
      <c r="I142" s="896" t="s">
        <v>7060</v>
      </c>
      <c r="J142" s="896" t="s">
        <v>1183</v>
      </c>
      <c r="K142" s="99" t="s">
        <v>7061</v>
      </c>
      <c r="L142" s="99" t="s">
        <v>6578</v>
      </c>
      <c r="M142" s="891"/>
      <c r="N142" s="99"/>
      <c r="O142" s="99"/>
      <c r="P142" s="99"/>
      <c r="Q142" s="99"/>
      <c r="R142" s="99"/>
      <c r="S142" s="99"/>
      <c r="T142" s="99"/>
      <c r="U142" s="99"/>
      <c r="V142" s="99"/>
      <c r="W142" s="99"/>
      <c r="X142" s="99"/>
      <c r="Y142" s="99" t="s">
        <v>1175</v>
      </c>
      <c r="Z142" s="892"/>
    </row>
    <row r="143" spans="1:42" s="893" customFormat="1" ht="216.75" hidden="1">
      <c r="A143" s="99" t="s">
        <v>838</v>
      </c>
      <c r="B143" s="99"/>
      <c r="C143" s="883">
        <v>2</v>
      </c>
      <c r="D143" s="883">
        <v>14</v>
      </c>
      <c r="E143" s="890" t="s">
        <v>1173</v>
      </c>
      <c r="F143" s="99" t="s">
        <v>6590</v>
      </c>
      <c r="G143" s="891" t="s">
        <v>6611</v>
      </c>
      <c r="H143" s="99"/>
      <c r="I143" s="896" t="s">
        <v>7062</v>
      </c>
      <c r="J143" s="891" t="s">
        <v>1174</v>
      </c>
      <c r="K143" s="99" t="s">
        <v>7063</v>
      </c>
      <c r="L143" s="99" t="s">
        <v>6578</v>
      </c>
      <c r="M143" s="891" t="s">
        <v>6589</v>
      </c>
      <c r="N143" s="99" t="s">
        <v>7064</v>
      </c>
      <c r="O143" s="99" t="s">
        <v>7065</v>
      </c>
      <c r="P143" s="99" t="s">
        <v>7065</v>
      </c>
      <c r="Q143" s="99" t="s">
        <v>7065</v>
      </c>
      <c r="R143" s="898" t="s">
        <v>7066</v>
      </c>
      <c r="S143" s="99"/>
      <c r="T143" s="99"/>
      <c r="U143" s="99"/>
      <c r="V143" s="99"/>
      <c r="W143" s="99"/>
      <c r="X143" s="99"/>
      <c r="Y143" s="99" t="s">
        <v>1175</v>
      </c>
      <c r="Z143" s="892"/>
    </row>
    <row r="144" spans="1:42" s="893" customFormat="1" ht="76.5" hidden="1">
      <c r="A144" s="99" t="s">
        <v>838</v>
      </c>
      <c r="B144" s="99"/>
      <c r="C144" s="883">
        <v>2</v>
      </c>
      <c r="D144" s="883">
        <v>15</v>
      </c>
      <c r="E144" s="890" t="s">
        <v>1184</v>
      </c>
      <c r="F144" s="99" t="s">
        <v>6590</v>
      </c>
      <c r="G144" s="891" t="s">
        <v>7067</v>
      </c>
      <c r="H144" s="99"/>
      <c r="I144" s="896" t="s">
        <v>7068</v>
      </c>
      <c r="J144" s="891" t="s">
        <v>1188</v>
      </c>
      <c r="K144" s="99" t="s">
        <v>7069</v>
      </c>
      <c r="L144" s="99" t="s">
        <v>6578</v>
      </c>
      <c r="M144" s="891" t="s">
        <v>6589</v>
      </c>
      <c r="N144" s="99" t="s">
        <v>7064</v>
      </c>
      <c r="O144" s="99" t="s">
        <v>7070</v>
      </c>
      <c r="P144" s="99" t="s">
        <v>7071</v>
      </c>
      <c r="Q144" s="99" t="s">
        <v>7072</v>
      </c>
      <c r="R144" s="99" t="s">
        <v>6578</v>
      </c>
      <c r="S144" s="99"/>
      <c r="T144" s="99"/>
      <c r="U144" s="99"/>
      <c r="V144" s="99"/>
      <c r="W144" s="99"/>
      <c r="X144" s="99"/>
      <c r="Y144" s="99" t="s">
        <v>1175</v>
      </c>
      <c r="Z144" s="892"/>
    </row>
    <row r="145" spans="1:26" s="893" customFormat="1" ht="102" hidden="1">
      <c r="A145" s="99" t="s">
        <v>838</v>
      </c>
      <c r="B145" s="99"/>
      <c r="C145" s="883">
        <v>2</v>
      </c>
      <c r="D145" s="883">
        <v>16</v>
      </c>
      <c r="E145" s="890" t="s">
        <v>1185</v>
      </c>
      <c r="F145" s="99" t="s">
        <v>6590</v>
      </c>
      <c r="G145" s="897" t="s">
        <v>7073</v>
      </c>
      <c r="H145" s="99"/>
      <c r="I145" s="896" t="s">
        <v>7074</v>
      </c>
      <c r="J145" s="896" t="s">
        <v>1189</v>
      </c>
      <c r="K145" s="99" t="s">
        <v>7075</v>
      </c>
      <c r="L145" s="99" t="s">
        <v>6578</v>
      </c>
      <c r="M145" s="891" t="s">
        <v>6589</v>
      </c>
      <c r="N145" s="99" t="s">
        <v>7064</v>
      </c>
      <c r="O145" s="99" t="s">
        <v>7076</v>
      </c>
      <c r="P145" s="99" t="s">
        <v>7077</v>
      </c>
      <c r="Q145" s="99" t="s">
        <v>7078</v>
      </c>
      <c r="R145" s="99" t="s">
        <v>6578</v>
      </c>
      <c r="S145" s="99"/>
      <c r="T145" s="99"/>
      <c r="U145" s="99"/>
      <c r="V145" s="99"/>
      <c r="W145" s="99"/>
      <c r="X145" s="99"/>
      <c r="Y145" s="99" t="s">
        <v>1175</v>
      </c>
      <c r="Z145" s="892"/>
    </row>
    <row r="146" spans="1:26" s="893" customFormat="1" ht="409.5" hidden="1">
      <c r="A146" s="99" t="s">
        <v>838</v>
      </c>
      <c r="B146" s="99"/>
      <c r="C146" s="883">
        <v>2</v>
      </c>
      <c r="D146" s="883">
        <v>17</v>
      </c>
      <c r="E146" s="890" t="s">
        <v>1186</v>
      </c>
      <c r="F146" s="99" t="s">
        <v>6590</v>
      </c>
      <c r="G146" s="896" t="s">
        <v>7079</v>
      </c>
      <c r="H146" s="99"/>
      <c r="I146" s="891" t="s">
        <v>7080</v>
      </c>
      <c r="J146" s="896" t="s">
        <v>1190</v>
      </c>
      <c r="K146" s="99" t="s">
        <v>1191</v>
      </c>
      <c r="L146" s="99" t="s">
        <v>6578</v>
      </c>
      <c r="M146" s="891" t="s">
        <v>6589</v>
      </c>
      <c r="N146" s="99" t="s">
        <v>1445</v>
      </c>
      <c r="O146" s="99" t="s">
        <v>6626</v>
      </c>
      <c r="P146" s="99" t="s">
        <v>6627</v>
      </c>
      <c r="Q146" s="99" t="s">
        <v>6628</v>
      </c>
      <c r="R146" s="99" t="s">
        <v>6578</v>
      </c>
      <c r="S146" s="99"/>
      <c r="T146" s="99"/>
      <c r="U146" s="99"/>
      <c r="V146" s="99"/>
      <c r="W146" s="99"/>
      <c r="X146" s="99"/>
      <c r="Y146" s="99" t="s">
        <v>2238</v>
      </c>
      <c r="Z146" s="892"/>
    </row>
    <row r="147" spans="1:26" s="893" customFormat="1" ht="204" hidden="1">
      <c r="A147" s="99" t="s">
        <v>838</v>
      </c>
      <c r="B147" s="99"/>
      <c r="C147" s="883">
        <v>2</v>
      </c>
      <c r="D147" s="883">
        <v>18</v>
      </c>
      <c r="E147" s="890" t="s">
        <v>1187</v>
      </c>
      <c r="F147" s="99" t="s">
        <v>6590</v>
      </c>
      <c r="G147" s="896" t="s">
        <v>7079</v>
      </c>
      <c r="H147" s="99"/>
      <c r="I147" s="891" t="s">
        <v>7081</v>
      </c>
      <c r="J147" s="896" t="s">
        <v>1190</v>
      </c>
      <c r="K147" s="99" t="s">
        <v>7082</v>
      </c>
      <c r="L147" s="99" t="s">
        <v>6578</v>
      </c>
      <c r="M147" s="891" t="s">
        <v>6589</v>
      </c>
      <c r="N147" s="99" t="s">
        <v>1445</v>
      </c>
      <c r="O147" s="893" t="s">
        <v>7083</v>
      </c>
      <c r="P147" s="898" t="s">
        <v>7084</v>
      </c>
      <c r="Q147" s="898" t="s">
        <v>7084</v>
      </c>
      <c r="R147" s="898" t="s">
        <v>7085</v>
      </c>
      <c r="S147" s="99"/>
      <c r="T147" s="99"/>
      <c r="U147" s="99"/>
      <c r="V147" s="99"/>
      <c r="W147" s="99"/>
      <c r="X147" s="99"/>
      <c r="Y147" s="99" t="s">
        <v>2238</v>
      </c>
      <c r="Z147" s="892"/>
    </row>
    <row r="148" spans="1:26" s="893" customFormat="1" ht="76.5" hidden="1">
      <c r="A148" s="99" t="s">
        <v>993</v>
      </c>
      <c r="B148" s="99"/>
      <c r="C148" s="883">
        <v>2</v>
      </c>
      <c r="D148" s="883">
        <v>19</v>
      </c>
      <c r="E148" s="890" t="s">
        <v>992</v>
      </c>
      <c r="F148" s="99" t="s">
        <v>434</v>
      </c>
      <c r="G148" s="891" t="s">
        <v>7086</v>
      </c>
      <c r="H148" s="99"/>
      <c r="I148" s="891" t="s">
        <v>7087</v>
      </c>
      <c r="J148" s="891" t="s">
        <v>997</v>
      </c>
      <c r="K148" s="99" t="s">
        <v>1001</v>
      </c>
      <c r="L148" s="99" t="s">
        <v>6578</v>
      </c>
      <c r="M148" s="891"/>
      <c r="N148" s="99"/>
      <c r="O148" s="99"/>
      <c r="P148" s="99"/>
      <c r="Q148" s="99"/>
      <c r="R148" s="99"/>
      <c r="S148" s="99"/>
      <c r="T148" s="99"/>
      <c r="U148" s="99"/>
      <c r="V148" s="99"/>
      <c r="W148" s="99"/>
      <c r="X148" s="99"/>
      <c r="Y148" s="99" t="s">
        <v>1003</v>
      </c>
      <c r="Z148" s="892"/>
    </row>
    <row r="149" spans="1:26" s="893" customFormat="1" ht="382.5" hidden="1">
      <c r="A149" s="99" t="s">
        <v>290</v>
      </c>
      <c r="B149" s="99"/>
      <c r="C149" s="883">
        <v>2</v>
      </c>
      <c r="D149" s="883">
        <v>20</v>
      </c>
      <c r="E149" s="890" t="s">
        <v>5049</v>
      </c>
      <c r="F149" s="99" t="s">
        <v>6590</v>
      </c>
      <c r="G149" s="897" t="s">
        <v>7088</v>
      </c>
      <c r="H149" s="99"/>
      <c r="I149" s="891" t="s">
        <v>7089</v>
      </c>
      <c r="J149" s="891" t="s">
        <v>5061</v>
      </c>
      <c r="K149" s="99" t="s">
        <v>5073</v>
      </c>
      <c r="L149" s="99" t="s">
        <v>6578</v>
      </c>
      <c r="M149" s="891" t="s">
        <v>6589</v>
      </c>
      <c r="N149" s="99" t="s">
        <v>7090</v>
      </c>
      <c r="O149" s="99" t="s">
        <v>7091</v>
      </c>
      <c r="P149" s="99" t="s">
        <v>7092</v>
      </c>
      <c r="Q149" s="99" t="s">
        <v>7093</v>
      </c>
      <c r="R149" s="99" t="s">
        <v>6578</v>
      </c>
      <c r="S149" s="99"/>
      <c r="T149" s="99"/>
      <c r="U149" s="99"/>
      <c r="V149" s="99"/>
      <c r="W149" s="99"/>
      <c r="X149" s="99"/>
      <c r="Y149" s="99" t="s">
        <v>5084</v>
      </c>
      <c r="Z149" s="892"/>
    </row>
    <row r="150" spans="1:26" s="895" customFormat="1" ht="127.5" hidden="1">
      <c r="A150" s="99" t="s">
        <v>290</v>
      </c>
      <c r="B150" s="894"/>
      <c r="C150" s="883">
        <v>2</v>
      </c>
      <c r="D150" s="883">
        <v>21</v>
      </c>
      <c r="E150" s="890" t="s">
        <v>5050</v>
      </c>
      <c r="F150" s="99" t="s">
        <v>446</v>
      </c>
      <c r="G150" s="897" t="s">
        <v>7088</v>
      </c>
      <c r="H150" s="99"/>
      <c r="I150" s="891" t="s">
        <v>7094</v>
      </c>
      <c r="J150" s="891" t="s">
        <v>5062</v>
      </c>
      <c r="K150" s="99" t="s">
        <v>5074</v>
      </c>
      <c r="L150" s="99" t="s">
        <v>6578</v>
      </c>
      <c r="M150" s="891" t="s">
        <v>6589</v>
      </c>
      <c r="N150" s="99" t="s">
        <v>7090</v>
      </c>
      <c r="O150" s="99"/>
      <c r="P150" s="99"/>
      <c r="Q150" s="99"/>
      <c r="R150" s="99"/>
      <c r="S150" s="99"/>
      <c r="T150" s="99"/>
      <c r="U150" s="99"/>
      <c r="V150" s="99"/>
      <c r="W150" s="99"/>
      <c r="X150" s="99"/>
      <c r="Y150" s="99" t="s">
        <v>5084</v>
      </c>
      <c r="Z150" s="892"/>
    </row>
    <row r="151" spans="1:26" s="893" customFormat="1" ht="166.7" hidden="1" customHeight="1">
      <c r="A151" s="99" t="s">
        <v>290</v>
      </c>
      <c r="B151" s="99"/>
      <c r="C151" s="883">
        <v>2</v>
      </c>
      <c r="D151" s="883">
        <v>22</v>
      </c>
      <c r="E151" s="890" t="s">
        <v>5051</v>
      </c>
      <c r="F151" s="99" t="s">
        <v>6590</v>
      </c>
      <c r="G151" s="899" t="s">
        <v>7095</v>
      </c>
      <c r="H151" s="99"/>
      <c r="I151" s="891" t="s">
        <v>7096</v>
      </c>
      <c r="J151" s="891" t="s">
        <v>5063</v>
      </c>
      <c r="K151" s="99" t="s">
        <v>5075</v>
      </c>
      <c r="L151" s="99" t="s">
        <v>6578</v>
      </c>
      <c r="M151" s="891"/>
      <c r="N151" s="99"/>
      <c r="O151" s="891" t="s">
        <v>7097</v>
      </c>
      <c r="P151" s="99" t="s">
        <v>7098</v>
      </c>
      <c r="Q151" s="99" t="s">
        <v>7099</v>
      </c>
      <c r="R151" s="99" t="s">
        <v>6578</v>
      </c>
      <c r="S151" s="99"/>
      <c r="T151" s="99"/>
      <c r="U151" s="99"/>
      <c r="V151" s="99"/>
      <c r="W151" s="99"/>
      <c r="X151" s="99"/>
      <c r="Y151" s="99" t="s">
        <v>2097</v>
      </c>
      <c r="Z151" s="892"/>
    </row>
    <row r="152" spans="1:26" s="893" customFormat="1" ht="114.75" hidden="1">
      <c r="A152" s="99" t="s">
        <v>290</v>
      </c>
      <c r="B152" s="99"/>
      <c r="C152" s="883">
        <v>2</v>
      </c>
      <c r="D152" s="883">
        <v>23</v>
      </c>
      <c r="E152" s="890" t="s">
        <v>2100</v>
      </c>
      <c r="F152" s="99" t="s">
        <v>6590</v>
      </c>
      <c r="G152" s="891" t="s">
        <v>7100</v>
      </c>
      <c r="H152" s="99"/>
      <c r="I152" s="891" t="s">
        <v>7101</v>
      </c>
      <c r="J152" s="891" t="s">
        <v>7102</v>
      </c>
      <c r="K152" s="99" t="s">
        <v>7103</v>
      </c>
      <c r="L152" s="99" t="s">
        <v>6578</v>
      </c>
      <c r="M152" s="891"/>
      <c r="N152" s="99"/>
      <c r="O152" s="891" t="s">
        <v>7104</v>
      </c>
      <c r="P152" s="99" t="s">
        <v>7105</v>
      </c>
      <c r="Q152" s="99" t="s">
        <v>7106</v>
      </c>
      <c r="R152" s="99" t="s">
        <v>6578</v>
      </c>
      <c r="S152" s="99"/>
      <c r="T152" s="99"/>
      <c r="U152" s="99"/>
      <c r="V152" s="99"/>
      <c r="W152" s="99"/>
      <c r="X152" s="99"/>
      <c r="Y152" s="99" t="s">
        <v>2097</v>
      </c>
      <c r="Z152" s="892"/>
    </row>
    <row r="153" spans="1:26" s="893" customFormat="1" ht="51" hidden="1">
      <c r="A153" s="99" t="s">
        <v>290</v>
      </c>
      <c r="B153" s="99"/>
      <c r="C153" s="883">
        <v>2</v>
      </c>
      <c r="D153" s="883">
        <v>24</v>
      </c>
      <c r="E153" s="890" t="s">
        <v>5052</v>
      </c>
      <c r="F153" s="99" t="s">
        <v>434</v>
      </c>
      <c r="G153" s="891" t="s">
        <v>7107</v>
      </c>
      <c r="H153" s="99"/>
      <c r="I153" s="891" t="s">
        <v>7108</v>
      </c>
      <c r="J153" s="891" t="s">
        <v>5064</v>
      </c>
      <c r="K153" s="99" t="s">
        <v>5076</v>
      </c>
      <c r="L153" s="99" t="s">
        <v>6578</v>
      </c>
      <c r="M153" s="891" t="s">
        <v>6589</v>
      </c>
      <c r="N153" s="99" t="s">
        <v>7109</v>
      </c>
      <c r="O153" s="99"/>
      <c r="P153" s="99"/>
      <c r="Q153" s="99"/>
      <c r="R153" s="99"/>
      <c r="S153" s="99"/>
      <c r="T153" s="99"/>
      <c r="U153" s="99"/>
      <c r="V153" s="99"/>
      <c r="W153" s="99"/>
      <c r="X153" s="99"/>
      <c r="Y153" s="99" t="s">
        <v>2097</v>
      </c>
      <c r="Z153" s="892"/>
    </row>
    <row r="154" spans="1:26" s="895" customFormat="1" ht="51" hidden="1">
      <c r="A154" s="99" t="s">
        <v>290</v>
      </c>
      <c r="B154" s="894"/>
      <c r="C154" s="883">
        <v>2</v>
      </c>
      <c r="D154" s="883">
        <v>25</v>
      </c>
      <c r="E154" s="890" t="s">
        <v>5053</v>
      </c>
      <c r="F154" s="99" t="s">
        <v>434</v>
      </c>
      <c r="G154" s="891" t="s">
        <v>7107</v>
      </c>
      <c r="H154" s="99"/>
      <c r="I154" s="891" t="s">
        <v>7110</v>
      </c>
      <c r="J154" s="891" t="s">
        <v>5065</v>
      </c>
      <c r="K154" s="99" t="s">
        <v>5077</v>
      </c>
      <c r="L154" s="99" t="s">
        <v>6578</v>
      </c>
      <c r="M154" s="891" t="s">
        <v>6589</v>
      </c>
      <c r="N154" s="99" t="s">
        <v>7109</v>
      </c>
      <c r="O154" s="99"/>
      <c r="P154" s="99"/>
      <c r="Q154" s="99"/>
      <c r="R154" s="99"/>
      <c r="S154" s="99"/>
      <c r="T154" s="99"/>
      <c r="U154" s="99"/>
      <c r="V154" s="99"/>
      <c r="W154" s="99"/>
      <c r="X154" s="99"/>
      <c r="Y154" s="99" t="s">
        <v>2097</v>
      </c>
      <c r="Z154" s="892"/>
    </row>
    <row r="155" spans="1:26" s="895" customFormat="1" ht="51" hidden="1">
      <c r="A155" s="99" t="s">
        <v>290</v>
      </c>
      <c r="B155" s="894"/>
      <c r="C155" s="883">
        <v>2</v>
      </c>
      <c r="D155" s="883">
        <v>26</v>
      </c>
      <c r="E155" s="890" t="s">
        <v>7111</v>
      </c>
      <c r="F155" s="99" t="s">
        <v>6590</v>
      </c>
      <c r="G155" s="891" t="s">
        <v>7107</v>
      </c>
      <c r="H155" s="99"/>
      <c r="I155" s="891" t="s">
        <v>7112</v>
      </c>
      <c r="J155" s="891" t="s">
        <v>7113</v>
      </c>
      <c r="K155" s="99" t="s">
        <v>7114</v>
      </c>
      <c r="L155" s="99" t="s">
        <v>6578</v>
      </c>
      <c r="M155" s="891" t="s">
        <v>6589</v>
      </c>
      <c r="N155" s="99" t="s">
        <v>7109</v>
      </c>
      <c r="O155" s="99" t="s">
        <v>7115</v>
      </c>
      <c r="P155" s="99" t="s">
        <v>7116</v>
      </c>
      <c r="Q155" s="99" t="s">
        <v>7117</v>
      </c>
      <c r="R155" s="99" t="s">
        <v>6578</v>
      </c>
      <c r="S155" s="99"/>
      <c r="T155" s="99"/>
      <c r="U155" s="99"/>
      <c r="V155" s="99"/>
      <c r="W155" s="99"/>
      <c r="X155" s="99"/>
      <c r="Y155" s="99" t="s">
        <v>2097</v>
      </c>
      <c r="Z155" s="892"/>
    </row>
    <row r="156" spans="1:26" s="893" customFormat="1" ht="127.5" hidden="1">
      <c r="A156" s="99" t="s">
        <v>290</v>
      </c>
      <c r="B156" s="99"/>
      <c r="C156" s="883">
        <v>2</v>
      </c>
      <c r="D156" s="883">
        <v>27</v>
      </c>
      <c r="E156" s="890" t="s">
        <v>5054</v>
      </c>
      <c r="F156" s="99" t="s">
        <v>434</v>
      </c>
      <c r="G156" s="891" t="s">
        <v>7107</v>
      </c>
      <c r="H156" s="99"/>
      <c r="I156" s="891" t="s">
        <v>7118</v>
      </c>
      <c r="J156" s="891" t="s">
        <v>5066</v>
      </c>
      <c r="K156" s="99" t="s">
        <v>5078</v>
      </c>
      <c r="L156" s="99" t="s">
        <v>6578</v>
      </c>
      <c r="M156" s="891" t="s">
        <v>6589</v>
      </c>
      <c r="N156" s="99" t="s">
        <v>7119</v>
      </c>
      <c r="O156" s="99"/>
      <c r="P156" s="99"/>
      <c r="Q156" s="99"/>
      <c r="R156" s="99"/>
      <c r="S156" s="99"/>
      <c r="T156" s="99"/>
      <c r="U156" s="99"/>
      <c r="V156" s="99"/>
      <c r="W156" s="99"/>
      <c r="X156" s="99"/>
      <c r="Y156" s="99" t="s">
        <v>2097</v>
      </c>
      <c r="Z156" s="892"/>
    </row>
    <row r="157" spans="1:26" s="895" customFormat="1" ht="63.75" hidden="1">
      <c r="A157" s="99" t="s">
        <v>290</v>
      </c>
      <c r="B157" s="894"/>
      <c r="C157" s="883">
        <v>2</v>
      </c>
      <c r="D157" s="883">
        <v>28</v>
      </c>
      <c r="E157" s="890" t="s">
        <v>7120</v>
      </c>
      <c r="F157" s="99" t="s">
        <v>434</v>
      </c>
      <c r="G157" s="891" t="s">
        <v>7107</v>
      </c>
      <c r="H157" s="99"/>
      <c r="I157" s="891" t="s">
        <v>7121</v>
      </c>
      <c r="J157" s="891" t="s">
        <v>7122</v>
      </c>
      <c r="K157" s="99" t="s">
        <v>7123</v>
      </c>
      <c r="L157" s="99" t="s">
        <v>6578</v>
      </c>
      <c r="M157" s="891" t="s">
        <v>6589</v>
      </c>
      <c r="N157" s="99" t="s">
        <v>7119</v>
      </c>
      <c r="O157" s="99"/>
      <c r="P157" s="99"/>
      <c r="Q157" s="99"/>
      <c r="R157" s="99"/>
      <c r="S157" s="99"/>
      <c r="T157" s="99"/>
      <c r="U157" s="99"/>
      <c r="V157" s="99"/>
      <c r="W157" s="99"/>
      <c r="X157" s="99"/>
      <c r="Y157" s="99" t="s">
        <v>2097</v>
      </c>
      <c r="Z157" s="892"/>
    </row>
    <row r="158" spans="1:26" s="895" customFormat="1" ht="63.75" hidden="1">
      <c r="A158" s="99" t="s">
        <v>290</v>
      </c>
      <c r="B158" s="894"/>
      <c r="C158" s="883">
        <v>2</v>
      </c>
      <c r="D158" s="883">
        <v>29</v>
      </c>
      <c r="E158" s="890" t="s">
        <v>7124</v>
      </c>
      <c r="F158" s="99" t="s">
        <v>6590</v>
      </c>
      <c r="G158" s="891" t="s">
        <v>7107</v>
      </c>
      <c r="H158" s="99"/>
      <c r="I158" s="891" t="s">
        <v>7125</v>
      </c>
      <c r="J158" s="891" t="s">
        <v>7113</v>
      </c>
      <c r="K158" s="99" t="s">
        <v>7126</v>
      </c>
      <c r="L158" s="99" t="s">
        <v>6578</v>
      </c>
      <c r="M158" s="891" t="s">
        <v>6589</v>
      </c>
      <c r="N158" s="99" t="s">
        <v>7119</v>
      </c>
      <c r="O158" s="99" t="s">
        <v>7115</v>
      </c>
      <c r="P158" s="99" t="s">
        <v>7116</v>
      </c>
      <c r="Q158" s="99" t="s">
        <v>7117</v>
      </c>
      <c r="R158" s="99" t="s">
        <v>6578</v>
      </c>
      <c r="S158" s="99"/>
      <c r="T158" s="99"/>
      <c r="U158" s="99"/>
      <c r="V158" s="99"/>
      <c r="W158" s="99"/>
      <c r="X158" s="99"/>
      <c r="Y158" s="99" t="s">
        <v>2097</v>
      </c>
      <c r="Z158" s="892"/>
    </row>
    <row r="159" spans="1:26" s="893" customFormat="1" ht="51" hidden="1">
      <c r="A159" s="99" t="s">
        <v>290</v>
      </c>
      <c r="B159" s="99"/>
      <c r="C159" s="883">
        <v>2</v>
      </c>
      <c r="D159" s="883">
        <v>30</v>
      </c>
      <c r="E159" s="890" t="s">
        <v>5055</v>
      </c>
      <c r="F159" s="99" t="s">
        <v>434</v>
      </c>
      <c r="G159" s="890" t="s">
        <v>7107</v>
      </c>
      <c r="H159" s="99"/>
      <c r="I159" s="891" t="s">
        <v>7127</v>
      </c>
      <c r="J159" s="891" t="s">
        <v>5067</v>
      </c>
      <c r="K159" s="99" t="s">
        <v>5079</v>
      </c>
      <c r="L159" s="99" t="s">
        <v>6578</v>
      </c>
      <c r="M159" s="891" t="s">
        <v>6589</v>
      </c>
      <c r="N159" s="99" t="s">
        <v>7128</v>
      </c>
      <c r="O159" s="99"/>
      <c r="P159" s="99"/>
      <c r="Q159" s="99"/>
      <c r="R159" s="99"/>
      <c r="S159" s="99"/>
      <c r="T159" s="99"/>
      <c r="U159" s="99"/>
      <c r="V159" s="99"/>
      <c r="W159" s="99"/>
      <c r="X159" s="99"/>
      <c r="Y159" s="99" t="s">
        <v>2097</v>
      </c>
      <c r="Z159" s="892"/>
    </row>
    <row r="160" spans="1:26" s="895" customFormat="1" ht="51" hidden="1">
      <c r="A160" s="99" t="s">
        <v>290</v>
      </c>
      <c r="B160" s="894"/>
      <c r="C160" s="883">
        <v>2</v>
      </c>
      <c r="D160" s="883">
        <v>31</v>
      </c>
      <c r="E160" s="890" t="s">
        <v>7129</v>
      </c>
      <c r="F160" s="99" t="s">
        <v>434</v>
      </c>
      <c r="G160" s="890" t="s">
        <v>7107</v>
      </c>
      <c r="H160" s="99"/>
      <c r="I160" s="891" t="s">
        <v>7130</v>
      </c>
      <c r="J160" s="891" t="s">
        <v>7131</v>
      </c>
      <c r="K160" s="99" t="s">
        <v>7132</v>
      </c>
      <c r="L160" s="99" t="s">
        <v>6578</v>
      </c>
      <c r="M160" s="891" t="s">
        <v>6589</v>
      </c>
      <c r="N160" s="99" t="s">
        <v>7128</v>
      </c>
      <c r="O160" s="99"/>
      <c r="P160" s="99"/>
      <c r="Q160" s="99"/>
      <c r="R160" s="99"/>
      <c r="S160" s="99"/>
      <c r="T160" s="99"/>
      <c r="U160" s="99"/>
      <c r="V160" s="99"/>
      <c r="W160" s="99"/>
      <c r="X160" s="99"/>
      <c r="Y160" s="99" t="s">
        <v>2097</v>
      </c>
      <c r="Z160" s="892"/>
    </row>
    <row r="161" spans="1:26" s="895" customFormat="1" ht="51" hidden="1">
      <c r="A161" s="99" t="s">
        <v>290</v>
      </c>
      <c r="B161" s="894"/>
      <c r="C161" s="883">
        <v>2</v>
      </c>
      <c r="D161" s="883">
        <v>32</v>
      </c>
      <c r="E161" s="890" t="s">
        <v>7133</v>
      </c>
      <c r="F161" s="99" t="s">
        <v>6590</v>
      </c>
      <c r="G161" s="891" t="s">
        <v>7107</v>
      </c>
      <c r="H161" s="99"/>
      <c r="I161" s="891" t="s">
        <v>7134</v>
      </c>
      <c r="J161" s="891" t="s">
        <v>7113</v>
      </c>
      <c r="K161" s="99" t="s">
        <v>7135</v>
      </c>
      <c r="L161" s="99" t="s">
        <v>6578</v>
      </c>
      <c r="M161" s="891" t="s">
        <v>6589</v>
      </c>
      <c r="N161" s="99" t="s">
        <v>7128</v>
      </c>
      <c r="O161" s="99" t="s">
        <v>7115</v>
      </c>
      <c r="P161" s="99" t="s">
        <v>7116</v>
      </c>
      <c r="Q161" s="99" t="s">
        <v>7117</v>
      </c>
      <c r="R161" s="99" t="s">
        <v>6578</v>
      </c>
      <c r="S161" s="99"/>
      <c r="T161" s="99"/>
      <c r="U161" s="99"/>
      <c r="V161" s="99"/>
      <c r="W161" s="99"/>
      <c r="X161" s="99"/>
      <c r="Y161" s="99" t="s">
        <v>2097</v>
      </c>
      <c r="Z161" s="892"/>
    </row>
    <row r="162" spans="1:26" s="893" customFormat="1" ht="153" hidden="1">
      <c r="A162" s="99" t="s">
        <v>290</v>
      </c>
      <c r="B162" s="99"/>
      <c r="C162" s="883">
        <v>2</v>
      </c>
      <c r="D162" s="883">
        <v>33</v>
      </c>
      <c r="E162" s="890" t="s">
        <v>5056</v>
      </c>
      <c r="F162" s="99" t="s">
        <v>6590</v>
      </c>
      <c r="G162" s="890" t="s">
        <v>7136</v>
      </c>
      <c r="H162" s="99"/>
      <c r="I162" s="890" t="s">
        <v>7137</v>
      </c>
      <c r="J162" s="890" t="s">
        <v>5068</v>
      </c>
      <c r="K162" s="99" t="s">
        <v>5080</v>
      </c>
      <c r="L162" s="99" t="s">
        <v>6578</v>
      </c>
      <c r="M162" s="891"/>
      <c r="N162" s="99"/>
      <c r="O162" s="890" t="s">
        <v>7138</v>
      </c>
      <c r="P162" s="99" t="s">
        <v>7139</v>
      </c>
      <c r="Q162" s="99" t="s">
        <v>7140</v>
      </c>
      <c r="R162" s="99" t="s">
        <v>6578</v>
      </c>
      <c r="S162" s="99"/>
      <c r="T162" s="99"/>
      <c r="U162" s="99"/>
      <c r="V162" s="99"/>
      <c r="W162" s="99"/>
      <c r="X162" s="99"/>
      <c r="Y162" s="99" t="s">
        <v>2097</v>
      </c>
      <c r="Z162" s="892"/>
    </row>
    <row r="163" spans="1:26" s="893" customFormat="1" ht="127.5" hidden="1">
      <c r="A163" s="99" t="s">
        <v>290</v>
      </c>
      <c r="B163" s="99"/>
      <c r="C163" s="883">
        <v>2</v>
      </c>
      <c r="D163" s="883">
        <v>34</v>
      </c>
      <c r="E163" s="890" t="s">
        <v>5057</v>
      </c>
      <c r="F163" s="99" t="s">
        <v>6590</v>
      </c>
      <c r="G163" s="890" t="s">
        <v>7107</v>
      </c>
      <c r="H163" s="99"/>
      <c r="I163" s="890" t="s">
        <v>7141</v>
      </c>
      <c r="J163" s="890" t="s">
        <v>5069</v>
      </c>
      <c r="K163" s="99" t="s">
        <v>5081</v>
      </c>
      <c r="L163" s="99" t="s">
        <v>6578</v>
      </c>
      <c r="M163" s="891"/>
      <c r="N163" s="99"/>
      <c r="O163" s="890" t="s">
        <v>7142</v>
      </c>
      <c r="P163" s="99" t="s">
        <v>7143</v>
      </c>
      <c r="Q163" s="99" t="s">
        <v>7144</v>
      </c>
      <c r="R163" s="99" t="s">
        <v>6578</v>
      </c>
      <c r="S163" s="99"/>
      <c r="T163" s="99"/>
      <c r="U163" s="99"/>
      <c r="V163" s="99"/>
      <c r="W163" s="99"/>
      <c r="X163" s="99"/>
      <c r="Y163" s="99" t="s">
        <v>2097</v>
      </c>
      <c r="Z163" s="892"/>
    </row>
    <row r="164" spans="1:26" s="893" customFormat="1" ht="119.45" hidden="1" customHeight="1">
      <c r="A164" s="99" t="s">
        <v>290</v>
      </c>
      <c r="B164" s="99"/>
      <c r="C164" s="883">
        <v>2</v>
      </c>
      <c r="D164" s="883">
        <v>35</v>
      </c>
      <c r="E164" s="890" t="s">
        <v>7145</v>
      </c>
      <c r="F164" s="99" t="s">
        <v>6590</v>
      </c>
      <c r="G164" s="890" t="s">
        <v>7146</v>
      </c>
      <c r="H164" s="99"/>
      <c r="I164" s="890" t="s">
        <v>7147</v>
      </c>
      <c r="J164" s="890" t="s">
        <v>7148</v>
      </c>
      <c r="K164" s="99" t="s">
        <v>7149</v>
      </c>
      <c r="L164" s="99" t="s">
        <v>6578</v>
      </c>
      <c r="M164" s="891" t="s">
        <v>6589</v>
      </c>
      <c r="N164" s="99" t="s">
        <v>7150</v>
      </c>
      <c r="O164" s="890" t="s">
        <v>7151</v>
      </c>
      <c r="P164" s="99" t="s">
        <v>7152</v>
      </c>
      <c r="Q164" s="99" t="s">
        <v>7153</v>
      </c>
      <c r="R164" s="99" t="s">
        <v>6578</v>
      </c>
      <c r="S164" s="99"/>
      <c r="T164" s="99"/>
      <c r="U164" s="99"/>
      <c r="V164" s="99"/>
      <c r="W164" s="99"/>
      <c r="X164" s="99"/>
      <c r="Y164" s="99" t="s">
        <v>2097</v>
      </c>
      <c r="Z164" s="892"/>
    </row>
    <row r="165" spans="1:26" s="895" customFormat="1" ht="76.5" hidden="1">
      <c r="A165" s="99" t="s">
        <v>290</v>
      </c>
      <c r="B165" s="894"/>
      <c r="C165" s="883">
        <v>2</v>
      </c>
      <c r="D165" s="883">
        <v>36</v>
      </c>
      <c r="E165" s="890" t="s">
        <v>7154</v>
      </c>
      <c r="F165" s="99" t="s">
        <v>446</v>
      </c>
      <c r="G165" s="890" t="s">
        <v>7146</v>
      </c>
      <c r="H165" s="99"/>
      <c r="I165" s="890" t="s">
        <v>7155</v>
      </c>
      <c r="J165" s="890" t="s">
        <v>7156</v>
      </c>
      <c r="K165" s="99" t="s">
        <v>7157</v>
      </c>
      <c r="L165" s="99" t="s">
        <v>6578</v>
      </c>
      <c r="M165" s="891" t="s">
        <v>6589</v>
      </c>
      <c r="N165" s="99" t="s">
        <v>7150</v>
      </c>
      <c r="O165" s="99"/>
      <c r="P165" s="99"/>
      <c r="Q165" s="99"/>
      <c r="R165" s="99"/>
      <c r="S165" s="99"/>
      <c r="T165" s="99"/>
      <c r="U165" s="99"/>
      <c r="V165" s="99"/>
      <c r="W165" s="99"/>
      <c r="X165" s="99"/>
      <c r="Y165" s="99" t="s">
        <v>2097</v>
      </c>
      <c r="Z165" s="892"/>
    </row>
    <row r="166" spans="1:26" s="893" customFormat="1" ht="210.75" hidden="1" customHeight="1">
      <c r="A166" s="99" t="s">
        <v>290</v>
      </c>
      <c r="B166" s="99"/>
      <c r="C166" s="883">
        <v>2</v>
      </c>
      <c r="D166" s="883">
        <v>37</v>
      </c>
      <c r="E166" s="890" t="s">
        <v>5058</v>
      </c>
      <c r="F166" s="99" t="s">
        <v>6590</v>
      </c>
      <c r="G166" s="890" t="s">
        <v>7158</v>
      </c>
      <c r="H166" s="99"/>
      <c r="I166" s="890" t="s">
        <v>7159</v>
      </c>
      <c r="J166" s="890" t="s">
        <v>5070</v>
      </c>
      <c r="K166" s="99" t="s">
        <v>5082</v>
      </c>
      <c r="L166" s="99" t="s">
        <v>6578</v>
      </c>
      <c r="M166" s="891" t="s">
        <v>6589</v>
      </c>
      <c r="N166" s="99" t="s">
        <v>7160</v>
      </c>
      <c r="O166" s="99" t="s">
        <v>7161</v>
      </c>
      <c r="P166" s="99" t="s">
        <v>7162</v>
      </c>
      <c r="Q166" s="99" t="s">
        <v>7163</v>
      </c>
      <c r="R166" s="99" t="s">
        <v>6578</v>
      </c>
      <c r="S166" s="99"/>
      <c r="T166" s="99"/>
      <c r="U166" s="99"/>
      <c r="V166" s="99"/>
      <c r="W166" s="99"/>
      <c r="X166" s="99"/>
      <c r="Y166" s="99" t="s">
        <v>2097</v>
      </c>
      <c r="Z166" s="892"/>
    </row>
    <row r="167" spans="1:26" s="893" customFormat="1" ht="208.7" hidden="1" customHeight="1">
      <c r="A167" s="99" t="s">
        <v>290</v>
      </c>
      <c r="B167" s="99"/>
      <c r="C167" s="883">
        <v>2</v>
      </c>
      <c r="D167" s="883">
        <v>38</v>
      </c>
      <c r="E167" s="890" t="s">
        <v>7164</v>
      </c>
      <c r="F167" s="99" t="s">
        <v>6590</v>
      </c>
      <c r="G167" s="890" t="s">
        <v>7020</v>
      </c>
      <c r="H167" s="99"/>
      <c r="I167" s="890" t="s">
        <v>7165</v>
      </c>
      <c r="J167" s="890" t="s">
        <v>7166</v>
      </c>
      <c r="K167" s="99" t="s">
        <v>7167</v>
      </c>
      <c r="L167" s="99" t="s">
        <v>6578</v>
      </c>
      <c r="M167" s="891" t="s">
        <v>6589</v>
      </c>
      <c r="N167" s="99" t="s">
        <v>7160</v>
      </c>
      <c r="O167" s="890" t="s">
        <v>7168</v>
      </c>
      <c r="P167" s="99" t="s">
        <v>7169</v>
      </c>
      <c r="Q167" s="99" t="s">
        <v>7170</v>
      </c>
      <c r="R167" s="99" t="s">
        <v>6578</v>
      </c>
      <c r="S167" s="99"/>
      <c r="T167" s="99"/>
      <c r="U167" s="99"/>
      <c r="V167" s="99"/>
      <c r="W167" s="99"/>
      <c r="X167" s="99"/>
      <c r="Y167" s="99" t="s">
        <v>2097</v>
      </c>
      <c r="Z167" s="892"/>
    </row>
    <row r="168" spans="1:26" s="895" customFormat="1" ht="63.75" hidden="1">
      <c r="A168" s="99" t="s">
        <v>290</v>
      </c>
      <c r="B168" s="894"/>
      <c r="C168" s="883">
        <v>2</v>
      </c>
      <c r="D168" s="883">
        <v>39</v>
      </c>
      <c r="E168" s="890" t="s">
        <v>7171</v>
      </c>
      <c r="F168" s="99" t="s">
        <v>446</v>
      </c>
      <c r="G168" s="890" t="s">
        <v>7020</v>
      </c>
      <c r="H168" s="99"/>
      <c r="I168" s="890" t="s">
        <v>7172</v>
      </c>
      <c r="J168" s="890" t="s">
        <v>7166</v>
      </c>
      <c r="K168" s="99" t="s">
        <v>7173</v>
      </c>
      <c r="L168" s="99" t="s">
        <v>6578</v>
      </c>
      <c r="M168" s="891" t="s">
        <v>6589</v>
      </c>
      <c r="N168" s="99" t="s">
        <v>7160</v>
      </c>
      <c r="O168" s="99"/>
      <c r="P168" s="99"/>
      <c r="Q168" s="99"/>
      <c r="R168" s="99"/>
      <c r="S168" s="99"/>
      <c r="T168" s="99"/>
      <c r="U168" s="99"/>
      <c r="V168" s="99"/>
      <c r="W168" s="99"/>
      <c r="X168" s="99"/>
      <c r="Y168" s="99" t="s">
        <v>2097</v>
      </c>
      <c r="Z168" s="892"/>
    </row>
    <row r="169" spans="1:26" s="893" customFormat="1" ht="51" hidden="1">
      <c r="A169" s="99" t="s">
        <v>839</v>
      </c>
      <c r="B169" s="99"/>
      <c r="C169" s="883">
        <v>2</v>
      </c>
      <c r="D169" s="883">
        <v>40</v>
      </c>
      <c r="E169" s="890" t="s">
        <v>1164</v>
      </c>
      <c r="F169" s="99" t="s">
        <v>6590</v>
      </c>
      <c r="G169" s="897" t="s">
        <v>7174</v>
      </c>
      <c r="H169" s="99"/>
      <c r="I169" s="891" t="s">
        <v>7175</v>
      </c>
      <c r="J169" s="891" t="s">
        <v>1166</v>
      </c>
      <c r="K169" s="99" t="s">
        <v>1168</v>
      </c>
      <c r="L169" s="99" t="s">
        <v>6578</v>
      </c>
      <c r="M169" s="891"/>
      <c r="N169" s="99"/>
      <c r="O169" s="891" t="s">
        <v>7176</v>
      </c>
      <c r="P169" s="99" t="s">
        <v>7177</v>
      </c>
      <c r="Q169" s="99" t="s">
        <v>7178</v>
      </c>
      <c r="R169" s="99" t="s">
        <v>6578</v>
      </c>
      <c r="S169" s="99"/>
      <c r="T169" s="99"/>
      <c r="U169" s="99"/>
      <c r="V169" s="99"/>
      <c r="W169" s="99"/>
      <c r="X169" s="99"/>
      <c r="Y169" s="99" t="s">
        <v>1170</v>
      </c>
      <c r="Z169" s="892"/>
    </row>
    <row r="170" spans="1:26" s="893" customFormat="1" ht="216.75" hidden="1">
      <c r="A170" s="99" t="s">
        <v>6887</v>
      </c>
      <c r="B170" s="99"/>
      <c r="C170" s="883">
        <v>2</v>
      </c>
      <c r="D170" s="883">
        <v>41</v>
      </c>
      <c r="E170" s="890" t="s">
        <v>3739</v>
      </c>
      <c r="F170" s="99" t="s">
        <v>6590</v>
      </c>
      <c r="G170" s="891" t="s">
        <v>7179</v>
      </c>
      <c r="H170" s="99"/>
      <c r="I170" s="891" t="s">
        <v>7180</v>
      </c>
      <c r="J170" s="891" t="s">
        <v>3749</v>
      </c>
      <c r="K170" s="99" t="s">
        <v>3750</v>
      </c>
      <c r="L170" s="99" t="s">
        <v>6578</v>
      </c>
      <c r="M170" s="891" t="s">
        <v>6589</v>
      </c>
      <c r="N170" s="99" t="s">
        <v>7181</v>
      </c>
      <c r="O170" s="99" t="s">
        <v>7182</v>
      </c>
      <c r="P170" s="99" t="s">
        <v>7183</v>
      </c>
      <c r="Q170" s="99" t="s">
        <v>7184</v>
      </c>
      <c r="R170" s="99" t="s">
        <v>6578</v>
      </c>
      <c r="S170" s="99"/>
      <c r="T170" s="99"/>
      <c r="U170" s="99"/>
      <c r="V170" s="99"/>
      <c r="W170" s="99"/>
      <c r="X170" s="99"/>
      <c r="Y170" s="99" t="s">
        <v>1170</v>
      </c>
      <c r="Z170" s="892"/>
    </row>
    <row r="171" spans="1:26" s="895" customFormat="1" ht="191.25" hidden="1">
      <c r="A171" s="99" t="s">
        <v>6887</v>
      </c>
      <c r="B171" s="894"/>
      <c r="C171" s="883">
        <v>2</v>
      </c>
      <c r="D171" s="883">
        <v>42</v>
      </c>
      <c r="E171" s="890" t="s">
        <v>3740</v>
      </c>
      <c r="F171" s="99" t="s">
        <v>446</v>
      </c>
      <c r="G171" s="891" t="s">
        <v>7179</v>
      </c>
      <c r="H171" s="99"/>
      <c r="I171" s="891" t="s">
        <v>7185</v>
      </c>
      <c r="J171" s="891" t="s">
        <v>3751</v>
      </c>
      <c r="K171" s="99" t="s">
        <v>3752</v>
      </c>
      <c r="L171" s="99" t="s">
        <v>6578</v>
      </c>
      <c r="M171" s="891" t="s">
        <v>6589</v>
      </c>
      <c r="N171" s="99" t="s">
        <v>7181</v>
      </c>
      <c r="O171" s="99"/>
      <c r="P171" s="99"/>
      <c r="Q171" s="99"/>
      <c r="R171" s="99"/>
      <c r="S171" s="99"/>
      <c r="T171" s="99"/>
      <c r="U171" s="99"/>
      <c r="V171" s="99"/>
      <c r="W171" s="99"/>
      <c r="X171" s="99"/>
      <c r="Y171" s="99" t="s">
        <v>1170</v>
      </c>
      <c r="Z171" s="892"/>
    </row>
    <row r="172" spans="1:26" s="893" customFormat="1" ht="76.5" hidden="1">
      <c r="A172" s="99" t="s">
        <v>6887</v>
      </c>
      <c r="B172" s="99"/>
      <c r="C172" s="883">
        <v>2</v>
      </c>
      <c r="D172" s="883">
        <v>43</v>
      </c>
      <c r="E172" s="890" t="s">
        <v>3741</v>
      </c>
      <c r="F172" s="99" t="s">
        <v>6590</v>
      </c>
      <c r="G172" s="891" t="s">
        <v>6576</v>
      </c>
      <c r="H172" s="99"/>
      <c r="I172" s="891" t="s">
        <v>7186</v>
      </c>
      <c r="J172" s="891" t="s">
        <v>3753</v>
      </c>
      <c r="K172" s="99" t="s">
        <v>3754</v>
      </c>
      <c r="L172" s="99" t="s">
        <v>6578</v>
      </c>
      <c r="M172" s="891" t="s">
        <v>6589</v>
      </c>
      <c r="N172" s="99" t="s">
        <v>3835</v>
      </c>
      <c r="O172" s="99" t="s">
        <v>7187</v>
      </c>
      <c r="P172" s="99" t="s">
        <v>7188</v>
      </c>
      <c r="Q172" s="99" t="s">
        <v>7189</v>
      </c>
      <c r="R172" s="99" t="s">
        <v>7190</v>
      </c>
      <c r="S172" s="99"/>
      <c r="T172" s="99"/>
      <c r="U172" s="99"/>
      <c r="V172" s="99"/>
      <c r="W172" s="99"/>
      <c r="X172" s="99"/>
      <c r="Y172" s="99" t="s">
        <v>3759</v>
      </c>
      <c r="Z172" s="892"/>
    </row>
    <row r="173" spans="1:26" s="895" customFormat="1" ht="102" hidden="1">
      <c r="A173" s="99" t="s">
        <v>6887</v>
      </c>
      <c r="B173" s="894"/>
      <c r="C173" s="883">
        <v>2</v>
      </c>
      <c r="D173" s="883">
        <v>44</v>
      </c>
      <c r="E173" s="890" t="s">
        <v>3742</v>
      </c>
      <c r="F173" s="99" t="s">
        <v>434</v>
      </c>
      <c r="G173" s="891" t="s">
        <v>6576</v>
      </c>
      <c r="H173" s="99"/>
      <c r="I173" s="891" t="s">
        <v>7191</v>
      </c>
      <c r="J173" s="891" t="s">
        <v>3755</v>
      </c>
      <c r="K173" s="99" t="s">
        <v>3756</v>
      </c>
      <c r="L173" s="99" t="s">
        <v>6578</v>
      </c>
      <c r="M173" s="891" t="s">
        <v>6589</v>
      </c>
      <c r="N173" s="99" t="s">
        <v>3835</v>
      </c>
      <c r="O173" s="99"/>
      <c r="P173" s="99"/>
      <c r="Q173" s="99"/>
      <c r="R173" s="99"/>
      <c r="S173" s="99"/>
      <c r="T173" s="99"/>
      <c r="U173" s="99"/>
      <c r="V173" s="99"/>
      <c r="W173" s="99"/>
      <c r="X173" s="99"/>
      <c r="Y173" s="99" t="s">
        <v>3759</v>
      </c>
      <c r="Z173" s="892"/>
    </row>
    <row r="174" spans="1:26" s="895" customFormat="1" ht="178.5" hidden="1">
      <c r="A174" s="99" t="s">
        <v>6887</v>
      </c>
      <c r="B174" s="894"/>
      <c r="C174" s="883">
        <v>2</v>
      </c>
      <c r="D174" s="883">
        <v>45</v>
      </c>
      <c r="E174" s="890" t="s">
        <v>7192</v>
      </c>
      <c r="F174" s="99" t="s">
        <v>6590</v>
      </c>
      <c r="G174" s="891" t="s">
        <v>6576</v>
      </c>
      <c r="H174" s="99"/>
      <c r="I174" s="891" t="s">
        <v>7193</v>
      </c>
      <c r="J174" s="891" t="s">
        <v>7194</v>
      </c>
      <c r="K174" s="99" t="s">
        <v>7195</v>
      </c>
      <c r="L174" s="99" t="s">
        <v>6578</v>
      </c>
      <c r="M174" s="891" t="s">
        <v>6589</v>
      </c>
      <c r="N174" s="99" t="s">
        <v>3835</v>
      </c>
      <c r="O174" s="99" t="s">
        <v>7196</v>
      </c>
      <c r="P174" s="99" t="s">
        <v>7197</v>
      </c>
      <c r="Q174" s="99" t="s">
        <v>7198</v>
      </c>
      <c r="R174" s="900" t="s">
        <v>7199</v>
      </c>
      <c r="S174" s="99"/>
      <c r="T174" s="99"/>
      <c r="U174" s="99"/>
      <c r="V174" s="99"/>
      <c r="W174" s="99"/>
      <c r="X174" s="99"/>
      <c r="Y174" s="99" t="s">
        <v>3759</v>
      </c>
      <c r="Z174" s="892"/>
    </row>
    <row r="175" spans="1:26" s="895" customFormat="1" ht="204" hidden="1">
      <c r="A175" s="99" t="s">
        <v>6887</v>
      </c>
      <c r="B175" s="894"/>
      <c r="C175" s="883">
        <v>2</v>
      </c>
      <c r="D175" s="883">
        <v>46</v>
      </c>
      <c r="E175" s="890" t="s">
        <v>7200</v>
      </c>
      <c r="F175" s="99" t="s">
        <v>6590</v>
      </c>
      <c r="G175" s="891" t="s">
        <v>6576</v>
      </c>
      <c r="H175" s="99"/>
      <c r="I175" s="891" t="s">
        <v>7201</v>
      </c>
      <c r="J175" s="891" t="s">
        <v>7202</v>
      </c>
      <c r="K175" s="99" t="s">
        <v>7203</v>
      </c>
      <c r="L175" s="99" t="s">
        <v>6578</v>
      </c>
      <c r="M175" s="891" t="s">
        <v>6589</v>
      </c>
      <c r="N175" s="99" t="s">
        <v>3835</v>
      </c>
      <c r="O175" s="99" t="s">
        <v>7204</v>
      </c>
      <c r="P175" s="99"/>
      <c r="Q175" s="99"/>
      <c r="R175" s="898" t="s">
        <v>7205</v>
      </c>
      <c r="S175" s="99"/>
      <c r="T175" s="99"/>
      <c r="U175" s="99"/>
      <c r="V175" s="99"/>
      <c r="W175" s="99"/>
      <c r="X175" s="99"/>
      <c r="Y175" s="99" t="s">
        <v>3759</v>
      </c>
      <c r="Z175" s="892"/>
    </row>
    <row r="176" spans="1:26" s="893" customFormat="1" ht="153" hidden="1">
      <c r="A176" s="99" t="s">
        <v>6947</v>
      </c>
      <c r="B176" s="99"/>
      <c r="C176" s="883">
        <v>2</v>
      </c>
      <c r="D176" s="883">
        <v>47</v>
      </c>
      <c r="E176" s="890" t="s">
        <v>4337</v>
      </c>
      <c r="F176" s="99" t="s">
        <v>6590</v>
      </c>
      <c r="G176" s="891" t="s">
        <v>7206</v>
      </c>
      <c r="H176" s="99"/>
      <c r="I176" s="891" t="s">
        <v>7207</v>
      </c>
      <c r="J176" s="891" t="s">
        <v>4338</v>
      </c>
      <c r="K176" s="99" t="s">
        <v>4339</v>
      </c>
      <c r="L176" s="99" t="s">
        <v>6578</v>
      </c>
      <c r="M176" s="891"/>
      <c r="N176" s="99"/>
      <c r="O176" s="99" t="s">
        <v>7208</v>
      </c>
      <c r="P176" s="99" t="s">
        <v>7209</v>
      </c>
      <c r="Q176" s="99" t="s">
        <v>7210</v>
      </c>
      <c r="R176" s="99" t="s">
        <v>6578</v>
      </c>
      <c r="S176" s="99"/>
      <c r="T176" s="99"/>
      <c r="U176" s="99"/>
      <c r="V176" s="99"/>
      <c r="W176" s="99"/>
      <c r="X176" s="99"/>
      <c r="Y176" s="99" t="s">
        <v>4340</v>
      </c>
      <c r="Z176" s="892"/>
    </row>
    <row r="177" spans="1:26" s="893" customFormat="1" ht="38.25" hidden="1">
      <c r="A177" s="99" t="s">
        <v>48</v>
      </c>
      <c r="B177" s="99"/>
      <c r="C177" s="883">
        <v>2</v>
      </c>
      <c r="D177" s="883">
        <v>48</v>
      </c>
      <c r="E177" s="890" t="s">
        <v>4054</v>
      </c>
      <c r="F177" s="99" t="s">
        <v>6590</v>
      </c>
      <c r="G177" s="891" t="s">
        <v>7211</v>
      </c>
      <c r="H177" s="99"/>
      <c r="I177" s="891" t="s">
        <v>7212</v>
      </c>
      <c r="J177" s="891" t="s">
        <v>4063</v>
      </c>
      <c r="K177" s="99" t="s">
        <v>4072</v>
      </c>
      <c r="L177" s="99" t="s">
        <v>6578</v>
      </c>
      <c r="M177" s="891" t="s">
        <v>6589</v>
      </c>
      <c r="N177" s="99" t="s">
        <v>7213</v>
      </c>
      <c r="O177" s="99" t="s">
        <v>7214</v>
      </c>
      <c r="P177" s="99" t="s">
        <v>7215</v>
      </c>
      <c r="Q177" s="99" t="s">
        <v>7216</v>
      </c>
      <c r="R177" s="99" t="s">
        <v>6578</v>
      </c>
      <c r="S177" s="99"/>
      <c r="T177" s="99"/>
      <c r="U177" s="99"/>
      <c r="V177" s="99"/>
      <c r="W177" s="99"/>
      <c r="X177" s="99"/>
      <c r="Y177" s="99" t="s">
        <v>4081</v>
      </c>
      <c r="Z177" s="892"/>
    </row>
    <row r="178" spans="1:26" s="893" customFormat="1" ht="38.25" hidden="1">
      <c r="A178" s="99" t="s">
        <v>48</v>
      </c>
      <c r="B178" s="99"/>
      <c r="C178" s="883">
        <v>2</v>
      </c>
      <c r="D178" s="883">
        <v>49</v>
      </c>
      <c r="E178" s="890" t="s">
        <v>4055</v>
      </c>
      <c r="F178" s="99" t="s">
        <v>6590</v>
      </c>
      <c r="G178" s="891" t="s">
        <v>7211</v>
      </c>
      <c r="H178" s="99"/>
      <c r="I178" s="891" t="s">
        <v>7217</v>
      </c>
      <c r="J178" s="891" t="s">
        <v>4064</v>
      </c>
      <c r="K178" s="99" t="s">
        <v>4073</v>
      </c>
      <c r="L178" s="99" t="s">
        <v>6578</v>
      </c>
      <c r="M178" s="891" t="s">
        <v>6589</v>
      </c>
      <c r="N178" s="99" t="s">
        <v>7213</v>
      </c>
      <c r="O178" s="99" t="s">
        <v>7214</v>
      </c>
      <c r="P178" s="99" t="s">
        <v>7215</v>
      </c>
      <c r="Q178" s="99" t="s">
        <v>7216</v>
      </c>
      <c r="R178" s="99" t="s">
        <v>6578</v>
      </c>
      <c r="S178" s="99"/>
      <c r="T178" s="99"/>
      <c r="U178" s="99"/>
      <c r="V178" s="99"/>
      <c r="W178" s="99"/>
      <c r="X178" s="99"/>
      <c r="Y178" s="99" t="s">
        <v>4081</v>
      </c>
      <c r="Z178" s="892"/>
    </row>
    <row r="179" spans="1:26" s="893" customFormat="1" ht="51" hidden="1">
      <c r="A179" s="99" t="s">
        <v>48</v>
      </c>
      <c r="B179" s="99"/>
      <c r="C179" s="883">
        <v>2</v>
      </c>
      <c r="D179" s="883">
        <v>50</v>
      </c>
      <c r="E179" s="890" t="s">
        <v>4056</v>
      </c>
      <c r="F179" s="99" t="s">
        <v>6590</v>
      </c>
      <c r="G179" s="891" t="s">
        <v>7211</v>
      </c>
      <c r="H179" s="99"/>
      <c r="I179" s="891" t="s">
        <v>7218</v>
      </c>
      <c r="J179" s="891" t="s">
        <v>4065</v>
      </c>
      <c r="K179" s="99" t="s">
        <v>4074</v>
      </c>
      <c r="L179" s="99" t="s">
        <v>6578</v>
      </c>
      <c r="M179" s="891" t="s">
        <v>6589</v>
      </c>
      <c r="N179" s="99" t="s">
        <v>7213</v>
      </c>
      <c r="O179" s="99" t="s">
        <v>7214</v>
      </c>
      <c r="P179" s="99" t="s">
        <v>7215</v>
      </c>
      <c r="Q179" s="99" t="s">
        <v>7216</v>
      </c>
      <c r="R179" s="99" t="s">
        <v>6578</v>
      </c>
      <c r="S179" s="99"/>
      <c r="T179" s="99"/>
      <c r="U179" s="99"/>
      <c r="V179" s="99"/>
      <c r="W179" s="99"/>
      <c r="X179" s="99"/>
      <c r="Y179" s="99" t="s">
        <v>4081</v>
      </c>
      <c r="Z179" s="892"/>
    </row>
    <row r="180" spans="1:26" s="893" customFormat="1" ht="38.25" hidden="1">
      <c r="A180" s="99" t="s">
        <v>48</v>
      </c>
      <c r="B180" s="99"/>
      <c r="C180" s="883">
        <v>2</v>
      </c>
      <c r="D180" s="883">
        <v>51</v>
      </c>
      <c r="E180" s="890" t="s">
        <v>4057</v>
      </c>
      <c r="F180" s="99" t="s">
        <v>6590</v>
      </c>
      <c r="G180" s="891" t="s">
        <v>7211</v>
      </c>
      <c r="H180" s="99"/>
      <c r="I180" s="891" t="s">
        <v>7219</v>
      </c>
      <c r="J180" s="891" t="s">
        <v>4066</v>
      </c>
      <c r="K180" s="99" t="s">
        <v>4075</v>
      </c>
      <c r="L180" s="99" t="s">
        <v>6578</v>
      </c>
      <c r="M180" s="891" t="s">
        <v>6589</v>
      </c>
      <c r="N180" s="99" t="s">
        <v>7213</v>
      </c>
      <c r="O180" s="99" t="s">
        <v>7214</v>
      </c>
      <c r="P180" s="99" t="s">
        <v>7215</v>
      </c>
      <c r="Q180" s="99" t="s">
        <v>7216</v>
      </c>
      <c r="R180" s="99" t="s">
        <v>6578</v>
      </c>
      <c r="S180" s="99"/>
      <c r="T180" s="99"/>
      <c r="U180" s="99"/>
      <c r="V180" s="99"/>
      <c r="W180" s="99"/>
      <c r="X180" s="99"/>
      <c r="Y180" s="99" t="s">
        <v>4081</v>
      </c>
      <c r="Z180" s="892"/>
    </row>
    <row r="181" spans="1:26" s="893" customFormat="1" ht="38.25" hidden="1">
      <c r="A181" s="99" t="s">
        <v>48</v>
      </c>
      <c r="B181" s="99"/>
      <c r="C181" s="883">
        <v>2</v>
      </c>
      <c r="D181" s="883">
        <v>52</v>
      </c>
      <c r="E181" s="890" t="s">
        <v>4058</v>
      </c>
      <c r="F181" s="99" t="s">
        <v>6590</v>
      </c>
      <c r="G181" s="891" t="s">
        <v>7211</v>
      </c>
      <c r="H181" s="99"/>
      <c r="I181" s="891" t="s">
        <v>7220</v>
      </c>
      <c r="J181" s="891" t="s">
        <v>4067</v>
      </c>
      <c r="K181" s="99" t="s">
        <v>4076</v>
      </c>
      <c r="L181" s="99" t="s">
        <v>6578</v>
      </c>
      <c r="M181" s="891" t="s">
        <v>6589</v>
      </c>
      <c r="N181" s="99" t="s">
        <v>7213</v>
      </c>
      <c r="O181" s="99" t="s">
        <v>7214</v>
      </c>
      <c r="P181" s="99" t="s">
        <v>7215</v>
      </c>
      <c r="Q181" s="99" t="s">
        <v>7216</v>
      </c>
      <c r="R181" s="99" t="s">
        <v>6578</v>
      </c>
      <c r="S181" s="99"/>
      <c r="T181" s="99"/>
      <c r="U181" s="99"/>
      <c r="V181" s="99"/>
      <c r="W181" s="99"/>
      <c r="X181" s="99"/>
      <c r="Y181" s="99" t="s">
        <v>4081</v>
      </c>
      <c r="Z181" s="892"/>
    </row>
    <row r="182" spans="1:26" s="893" customFormat="1" ht="51" hidden="1">
      <c r="A182" s="99" t="s">
        <v>48</v>
      </c>
      <c r="B182" s="99"/>
      <c r="C182" s="883">
        <v>2</v>
      </c>
      <c r="D182" s="883">
        <v>53</v>
      </c>
      <c r="E182" s="890" t="s">
        <v>4059</v>
      </c>
      <c r="F182" s="99" t="s">
        <v>6590</v>
      </c>
      <c r="G182" s="891" t="s">
        <v>7211</v>
      </c>
      <c r="H182" s="99"/>
      <c r="I182" s="891" t="s">
        <v>7221</v>
      </c>
      <c r="J182" s="891" t="s">
        <v>4068</v>
      </c>
      <c r="K182" s="99" t="s">
        <v>4077</v>
      </c>
      <c r="L182" s="99" t="s">
        <v>6578</v>
      </c>
      <c r="M182" s="891" t="s">
        <v>6589</v>
      </c>
      <c r="N182" s="99" t="s">
        <v>7213</v>
      </c>
      <c r="O182" s="99" t="s">
        <v>7214</v>
      </c>
      <c r="P182" s="99" t="s">
        <v>7215</v>
      </c>
      <c r="Q182" s="99" t="s">
        <v>7216</v>
      </c>
      <c r="R182" s="99" t="s">
        <v>6578</v>
      </c>
      <c r="S182" s="99"/>
      <c r="T182" s="99"/>
      <c r="U182" s="99"/>
      <c r="V182" s="99"/>
      <c r="W182" s="99"/>
      <c r="X182" s="99"/>
      <c r="Y182" s="99" t="s">
        <v>4081</v>
      </c>
      <c r="Z182" s="892"/>
    </row>
    <row r="183" spans="1:26" s="893" customFormat="1" ht="267.75" hidden="1">
      <c r="A183" s="99" t="s">
        <v>48</v>
      </c>
      <c r="B183" s="99"/>
      <c r="C183" s="883">
        <v>2</v>
      </c>
      <c r="D183" s="883">
        <v>54</v>
      </c>
      <c r="E183" s="890" t="s">
        <v>4060</v>
      </c>
      <c r="F183" s="99" t="s">
        <v>6590</v>
      </c>
      <c r="G183" s="891" t="s">
        <v>7222</v>
      </c>
      <c r="H183" s="99"/>
      <c r="I183" s="891" t="s">
        <v>7223</v>
      </c>
      <c r="J183" s="891" t="s">
        <v>4069</v>
      </c>
      <c r="K183" s="99" t="s">
        <v>4078</v>
      </c>
      <c r="L183" s="99" t="s">
        <v>6578</v>
      </c>
      <c r="M183" s="891"/>
      <c r="N183" s="99"/>
      <c r="O183" s="99" t="s">
        <v>7224</v>
      </c>
      <c r="P183" s="99" t="s">
        <v>7225</v>
      </c>
      <c r="Q183" s="99" t="s">
        <v>7226</v>
      </c>
      <c r="R183" s="99" t="s">
        <v>6578</v>
      </c>
      <c r="S183" s="99"/>
      <c r="T183" s="99"/>
      <c r="U183" s="99"/>
      <c r="V183" s="99"/>
      <c r="W183" s="99"/>
      <c r="X183" s="99"/>
      <c r="Y183" s="99" t="s">
        <v>4082</v>
      </c>
      <c r="Z183" s="892"/>
    </row>
    <row r="184" spans="1:26" s="893" customFormat="1" ht="204" hidden="1">
      <c r="A184" s="99" t="s">
        <v>48</v>
      </c>
      <c r="B184" s="99"/>
      <c r="C184" s="883">
        <v>2</v>
      </c>
      <c r="D184" s="883">
        <v>55</v>
      </c>
      <c r="E184" s="890" t="s">
        <v>4061</v>
      </c>
      <c r="F184" s="99" t="s">
        <v>6590</v>
      </c>
      <c r="G184" s="891" t="s">
        <v>7227</v>
      </c>
      <c r="H184" s="99"/>
      <c r="I184" s="891" t="s">
        <v>7228</v>
      </c>
      <c r="J184" s="891" t="s">
        <v>4070</v>
      </c>
      <c r="K184" s="99" t="s">
        <v>4079</v>
      </c>
      <c r="L184" s="99" t="s">
        <v>6578</v>
      </c>
      <c r="M184" s="891" t="s">
        <v>6589</v>
      </c>
      <c r="N184" s="99" t="s">
        <v>7229</v>
      </c>
      <c r="O184" s="891" t="s">
        <v>7230</v>
      </c>
      <c r="P184" s="99" t="s">
        <v>7231</v>
      </c>
      <c r="Q184" s="99" t="s">
        <v>7232</v>
      </c>
      <c r="R184" s="99" t="s">
        <v>6578</v>
      </c>
      <c r="S184" s="99"/>
      <c r="T184" s="99"/>
      <c r="U184" s="99"/>
      <c r="V184" s="99"/>
      <c r="W184" s="99"/>
      <c r="X184" s="99"/>
      <c r="Y184" s="99" t="s">
        <v>4083</v>
      </c>
      <c r="Z184" s="892"/>
    </row>
    <row r="185" spans="1:26" s="895" customFormat="1" ht="89.25" hidden="1">
      <c r="A185" s="99" t="s">
        <v>48</v>
      </c>
      <c r="B185" s="894"/>
      <c r="C185" s="883">
        <v>2</v>
      </c>
      <c r="D185" s="883">
        <v>56</v>
      </c>
      <c r="E185" s="890" t="s">
        <v>4062</v>
      </c>
      <c r="F185" s="99" t="s">
        <v>446</v>
      </c>
      <c r="G185" s="891" t="s">
        <v>7227</v>
      </c>
      <c r="H185" s="99"/>
      <c r="I185" s="891" t="s">
        <v>7233</v>
      </c>
      <c r="J185" s="891" t="s">
        <v>4071</v>
      </c>
      <c r="K185" s="99" t="s">
        <v>4080</v>
      </c>
      <c r="L185" s="99" t="s">
        <v>6578</v>
      </c>
      <c r="M185" s="891" t="s">
        <v>6589</v>
      </c>
      <c r="N185" s="99" t="s">
        <v>7229</v>
      </c>
      <c r="O185" s="99"/>
      <c r="P185" s="99"/>
      <c r="Q185" s="99"/>
      <c r="R185" s="99"/>
      <c r="S185" s="99"/>
      <c r="T185" s="99"/>
      <c r="U185" s="99"/>
      <c r="V185" s="99"/>
      <c r="W185" s="99"/>
      <c r="X185" s="99"/>
      <c r="Y185" s="99" t="s">
        <v>4083</v>
      </c>
      <c r="Z185" s="892"/>
    </row>
    <row r="186" spans="1:26" s="893" customFormat="1" ht="114.75" hidden="1">
      <c r="A186" s="99" t="s">
        <v>564</v>
      </c>
      <c r="B186" s="99"/>
      <c r="C186" s="883">
        <v>2</v>
      </c>
      <c r="D186" s="883">
        <v>57</v>
      </c>
      <c r="E186" s="890" t="s">
        <v>540</v>
      </c>
      <c r="F186" s="99" t="s">
        <v>6590</v>
      </c>
      <c r="G186" s="891" t="s">
        <v>7234</v>
      </c>
      <c r="H186" s="99"/>
      <c r="I186" s="891" t="s">
        <v>7235</v>
      </c>
      <c r="J186" s="891" t="s">
        <v>541</v>
      </c>
      <c r="K186" s="99" t="s">
        <v>542</v>
      </c>
      <c r="L186" s="99" t="s">
        <v>6578</v>
      </c>
      <c r="M186" s="891" t="s">
        <v>6589</v>
      </c>
      <c r="N186" s="99" t="s">
        <v>570</v>
      </c>
      <c r="O186" s="99" t="s">
        <v>7236</v>
      </c>
      <c r="P186" s="99" t="s">
        <v>6608</v>
      </c>
      <c r="Q186" s="99" t="s">
        <v>6609</v>
      </c>
      <c r="R186" s="99" t="s">
        <v>6578</v>
      </c>
      <c r="S186" s="99"/>
      <c r="T186" s="99"/>
      <c r="U186" s="99"/>
      <c r="V186" s="99"/>
      <c r="W186" s="99"/>
      <c r="X186" s="99"/>
      <c r="Y186" s="99" t="s">
        <v>543</v>
      </c>
      <c r="Z186" s="892"/>
    </row>
    <row r="187" spans="1:26" s="893" customFormat="1" ht="409.5" hidden="1">
      <c r="A187" s="99" t="s">
        <v>564</v>
      </c>
      <c r="B187" s="99"/>
      <c r="C187" s="883">
        <v>2</v>
      </c>
      <c r="D187" s="883">
        <v>58</v>
      </c>
      <c r="E187" s="890" t="s">
        <v>544</v>
      </c>
      <c r="F187" s="99" t="s">
        <v>6590</v>
      </c>
      <c r="G187" s="897" t="s">
        <v>7237</v>
      </c>
      <c r="H187" s="99"/>
      <c r="I187" s="891" t="s">
        <v>7238</v>
      </c>
      <c r="J187" s="891" t="s">
        <v>545</v>
      </c>
      <c r="K187" s="99" t="s">
        <v>4369</v>
      </c>
      <c r="L187" s="99" t="s">
        <v>6578</v>
      </c>
      <c r="M187" s="891" t="s">
        <v>6589</v>
      </c>
      <c r="N187" s="99" t="s">
        <v>570</v>
      </c>
      <c r="O187" s="99" t="s">
        <v>7239</v>
      </c>
      <c r="P187" s="99" t="s">
        <v>7240</v>
      </c>
      <c r="Q187" s="99" t="s">
        <v>7241</v>
      </c>
      <c r="R187" s="901" t="s">
        <v>6578</v>
      </c>
      <c r="S187" s="99"/>
      <c r="T187" s="99"/>
      <c r="U187" s="99"/>
      <c r="V187" s="99"/>
      <c r="W187" s="99"/>
      <c r="X187" s="99"/>
      <c r="Y187" s="99" t="s">
        <v>543</v>
      </c>
      <c r="Z187" s="892"/>
    </row>
    <row r="188" spans="1:26" s="893" customFormat="1" ht="102" hidden="1">
      <c r="A188" s="99" t="s">
        <v>564</v>
      </c>
      <c r="B188" s="99"/>
      <c r="C188" s="883">
        <v>2</v>
      </c>
      <c r="D188" s="883">
        <v>59</v>
      </c>
      <c r="E188" s="890" t="s">
        <v>4380</v>
      </c>
      <c r="F188" s="99" t="s">
        <v>6590</v>
      </c>
      <c r="G188" s="897" t="s">
        <v>7237</v>
      </c>
      <c r="H188" s="99"/>
      <c r="I188" s="891" t="s">
        <v>7242</v>
      </c>
      <c r="J188" s="891" t="s">
        <v>4381</v>
      </c>
      <c r="K188" s="99" t="s">
        <v>4382</v>
      </c>
      <c r="L188" s="99" t="s">
        <v>6578</v>
      </c>
      <c r="M188" s="891" t="s">
        <v>6589</v>
      </c>
      <c r="N188" s="99" t="s">
        <v>570</v>
      </c>
      <c r="O188" s="893" t="s">
        <v>7243</v>
      </c>
      <c r="P188" s="99" t="s">
        <v>7244</v>
      </c>
      <c r="Q188" s="99" t="s">
        <v>7245</v>
      </c>
      <c r="R188" s="898" t="s">
        <v>7246</v>
      </c>
      <c r="S188" s="99"/>
      <c r="T188" s="99"/>
      <c r="U188" s="99"/>
      <c r="V188" s="99"/>
      <c r="W188" s="99"/>
      <c r="X188" s="99"/>
      <c r="Y188" s="99" t="s">
        <v>543</v>
      </c>
      <c r="Z188" s="892"/>
    </row>
    <row r="189" spans="1:26" s="893" customFormat="1" ht="127.5" hidden="1">
      <c r="A189" s="99" t="s">
        <v>564</v>
      </c>
      <c r="B189" s="99"/>
      <c r="C189" s="883">
        <v>2</v>
      </c>
      <c r="D189" s="883">
        <v>60</v>
      </c>
      <c r="E189" s="890" t="s">
        <v>4387</v>
      </c>
      <c r="F189" s="99" t="s">
        <v>422</v>
      </c>
      <c r="G189" s="891" t="s">
        <v>7247</v>
      </c>
      <c r="H189" s="99"/>
      <c r="I189" s="891" t="s">
        <v>7248</v>
      </c>
      <c r="J189" s="891" t="s">
        <v>4388</v>
      </c>
      <c r="K189" s="99" t="s">
        <v>4389</v>
      </c>
      <c r="L189" s="99" t="s">
        <v>6578</v>
      </c>
      <c r="M189" s="891" t="s">
        <v>6589</v>
      </c>
      <c r="N189" s="99" t="s">
        <v>570</v>
      </c>
      <c r="O189" s="99"/>
      <c r="P189" s="99"/>
      <c r="Q189" s="99"/>
      <c r="R189" s="99"/>
      <c r="S189" s="99"/>
      <c r="T189" s="99"/>
      <c r="U189" s="99"/>
      <c r="V189" s="99"/>
      <c r="W189" s="99"/>
      <c r="X189" s="99"/>
      <c r="Y189" s="99" t="s">
        <v>543</v>
      </c>
      <c r="Z189" s="892"/>
    </row>
    <row r="190" spans="1:26" s="893" customFormat="1" ht="127.5" hidden="1">
      <c r="A190" s="99" t="s">
        <v>564</v>
      </c>
      <c r="B190" s="99"/>
      <c r="C190" s="883">
        <v>2</v>
      </c>
      <c r="D190" s="883">
        <v>61</v>
      </c>
      <c r="E190" s="890" t="s">
        <v>4403</v>
      </c>
      <c r="F190" s="99" t="s">
        <v>422</v>
      </c>
      <c r="G190" s="891" t="s">
        <v>7249</v>
      </c>
      <c r="H190" s="99"/>
      <c r="I190" s="891" t="s">
        <v>7250</v>
      </c>
      <c r="J190" s="891" t="s">
        <v>4404</v>
      </c>
      <c r="K190" s="99" t="s">
        <v>4405</v>
      </c>
      <c r="L190" s="99" t="s">
        <v>6578</v>
      </c>
      <c r="M190" s="891" t="s">
        <v>6589</v>
      </c>
      <c r="N190" s="99" t="s">
        <v>570</v>
      </c>
      <c r="O190" s="99"/>
      <c r="P190" s="99"/>
      <c r="Q190" s="99"/>
      <c r="R190" s="99"/>
      <c r="S190" s="99"/>
      <c r="T190" s="99"/>
      <c r="U190" s="99"/>
      <c r="V190" s="99"/>
      <c r="W190" s="99"/>
      <c r="X190" s="99"/>
      <c r="Y190" s="99" t="s">
        <v>543</v>
      </c>
      <c r="Z190" s="892"/>
    </row>
    <row r="191" spans="1:26" s="893" customFormat="1" ht="267.75" hidden="1">
      <c r="A191" s="99" t="s">
        <v>6887</v>
      </c>
      <c r="B191" s="99"/>
      <c r="C191" s="883">
        <v>2</v>
      </c>
      <c r="D191" s="883">
        <v>62</v>
      </c>
      <c r="E191" s="890" t="s">
        <v>7251</v>
      </c>
      <c r="F191" s="99" t="s">
        <v>6590</v>
      </c>
      <c r="G191" s="891" t="s">
        <v>7252</v>
      </c>
      <c r="H191" s="99"/>
      <c r="I191" s="891" t="s">
        <v>7253</v>
      </c>
      <c r="J191" s="891" t="s">
        <v>7254</v>
      </c>
      <c r="K191" s="99" t="s">
        <v>7255</v>
      </c>
      <c r="L191" s="99" t="s">
        <v>6578</v>
      </c>
      <c r="M191" s="891" t="s">
        <v>6589</v>
      </c>
      <c r="N191" s="99" t="s">
        <v>7256</v>
      </c>
      <c r="O191" s="99" t="s">
        <v>7257</v>
      </c>
      <c r="P191" s="99" t="s">
        <v>7258</v>
      </c>
      <c r="Q191" s="99" t="s">
        <v>7259</v>
      </c>
      <c r="R191" s="99" t="s">
        <v>6578</v>
      </c>
      <c r="S191" s="99"/>
      <c r="T191" s="99"/>
      <c r="U191" s="99"/>
      <c r="V191" s="99"/>
      <c r="W191" s="99"/>
      <c r="X191" s="99"/>
      <c r="Y191" s="99" t="s">
        <v>7260</v>
      </c>
      <c r="Z191" s="892"/>
    </row>
    <row r="192" spans="1:26" s="893" customFormat="1" ht="76.5" hidden="1">
      <c r="A192" s="99" t="s">
        <v>6887</v>
      </c>
      <c r="B192" s="99"/>
      <c r="C192" s="883">
        <v>2</v>
      </c>
      <c r="D192" s="883">
        <v>63</v>
      </c>
      <c r="E192" s="890" t="s">
        <v>7261</v>
      </c>
      <c r="F192" s="99" t="s">
        <v>446</v>
      </c>
      <c r="G192" s="891" t="s">
        <v>7252</v>
      </c>
      <c r="H192" s="99"/>
      <c r="I192" s="891" t="s">
        <v>7262</v>
      </c>
      <c r="J192" s="891" t="s">
        <v>7263</v>
      </c>
      <c r="K192" s="99" t="s">
        <v>7264</v>
      </c>
      <c r="L192" s="99" t="s">
        <v>6578</v>
      </c>
      <c r="M192" s="891" t="s">
        <v>6589</v>
      </c>
      <c r="N192" s="99" t="s">
        <v>7256</v>
      </c>
      <c r="O192" s="99"/>
      <c r="P192" s="99"/>
      <c r="Q192" s="99"/>
      <c r="R192" s="99"/>
      <c r="S192" s="99"/>
      <c r="T192" s="99"/>
      <c r="U192" s="99"/>
      <c r="V192" s="99"/>
      <c r="W192" s="99"/>
      <c r="X192" s="99"/>
      <c r="Y192" s="99" t="s">
        <v>7260</v>
      </c>
      <c r="Z192" s="892"/>
    </row>
    <row r="193" spans="1:26" s="893" customFormat="1" ht="76.5" hidden="1">
      <c r="A193" s="99" t="s">
        <v>6887</v>
      </c>
      <c r="B193" s="99"/>
      <c r="C193" s="883">
        <v>2</v>
      </c>
      <c r="D193" s="883">
        <v>64</v>
      </c>
      <c r="E193" s="890" t="s">
        <v>7265</v>
      </c>
      <c r="F193" s="99" t="s">
        <v>422</v>
      </c>
      <c r="G193" s="891" t="s">
        <v>7266</v>
      </c>
      <c r="H193" s="99"/>
      <c r="I193" s="891" t="s">
        <v>7267</v>
      </c>
      <c r="J193" s="891" t="s">
        <v>7268</v>
      </c>
      <c r="K193" s="99" t="s">
        <v>7269</v>
      </c>
      <c r="L193" s="99" t="s">
        <v>6578</v>
      </c>
      <c r="M193" s="891" t="s">
        <v>6589</v>
      </c>
      <c r="N193" s="99" t="s">
        <v>7256</v>
      </c>
      <c r="O193" s="99"/>
      <c r="P193" s="99"/>
      <c r="Q193" s="99"/>
      <c r="R193" s="99"/>
      <c r="S193" s="99"/>
      <c r="T193" s="99"/>
      <c r="U193" s="99"/>
      <c r="V193" s="99"/>
      <c r="W193" s="99"/>
      <c r="X193" s="99"/>
      <c r="Y193" s="99" t="s">
        <v>7260</v>
      </c>
      <c r="Z193" s="892"/>
    </row>
    <row r="194" spans="1:26" s="893" customFormat="1" ht="76.5" hidden="1">
      <c r="A194" s="99" t="s">
        <v>6887</v>
      </c>
      <c r="B194" s="99"/>
      <c r="C194" s="883">
        <v>2</v>
      </c>
      <c r="D194" s="883">
        <v>65</v>
      </c>
      <c r="E194" s="890" t="s">
        <v>7270</v>
      </c>
      <c r="F194" s="99" t="s">
        <v>6590</v>
      </c>
      <c r="G194" s="891" t="s">
        <v>7266</v>
      </c>
      <c r="H194" s="99"/>
      <c r="I194" s="891" t="s">
        <v>7271</v>
      </c>
      <c r="J194" s="891" t="s">
        <v>7272</v>
      </c>
      <c r="K194" s="99" t="s">
        <v>7273</v>
      </c>
      <c r="L194" s="99"/>
      <c r="M194" s="891" t="s">
        <v>6589</v>
      </c>
      <c r="N194" s="99" t="s">
        <v>7256</v>
      </c>
      <c r="O194" s="99" t="s">
        <v>7214</v>
      </c>
      <c r="P194" s="99" t="s">
        <v>7215</v>
      </c>
      <c r="Q194" s="99" t="s">
        <v>7216</v>
      </c>
      <c r="R194" s="99" t="s">
        <v>6578</v>
      </c>
      <c r="S194" s="99"/>
      <c r="T194" s="99"/>
      <c r="U194" s="99"/>
      <c r="V194" s="99"/>
      <c r="W194" s="99"/>
      <c r="X194" s="99"/>
      <c r="Y194" s="99" t="s">
        <v>7260</v>
      </c>
      <c r="Z194" s="892"/>
    </row>
    <row r="195" spans="1:26" s="893" customFormat="1" ht="89.25" hidden="1">
      <c r="A195" s="99" t="s">
        <v>7274</v>
      </c>
      <c r="B195" s="99"/>
      <c r="C195" s="883">
        <v>2</v>
      </c>
      <c r="D195" s="883">
        <v>66</v>
      </c>
      <c r="E195" s="890" t="s">
        <v>2240</v>
      </c>
      <c r="F195" s="99" t="s">
        <v>6590</v>
      </c>
      <c r="G195" s="890" t="s">
        <v>7275</v>
      </c>
      <c r="H195" s="99"/>
      <c r="I195" s="890" t="s">
        <v>7276</v>
      </c>
      <c r="J195" s="890" t="s">
        <v>1304</v>
      </c>
      <c r="K195" s="99" t="s">
        <v>7277</v>
      </c>
      <c r="L195" s="99" t="s">
        <v>6578</v>
      </c>
      <c r="M195" s="891" t="s">
        <v>6589</v>
      </c>
      <c r="N195" s="99" t="s">
        <v>7278</v>
      </c>
      <c r="O195" s="99" t="s">
        <v>7214</v>
      </c>
      <c r="P195" s="99" t="s">
        <v>7215</v>
      </c>
      <c r="Q195" s="99" t="s">
        <v>7216</v>
      </c>
      <c r="R195" s="99" t="s">
        <v>6578</v>
      </c>
      <c r="S195" s="99"/>
      <c r="T195" s="99"/>
      <c r="U195" s="99"/>
      <c r="V195" s="99"/>
      <c r="W195" s="99"/>
      <c r="X195" s="99"/>
      <c r="Y195" s="99" t="s">
        <v>1306</v>
      </c>
      <c r="Z195" s="892"/>
    </row>
    <row r="196" spans="1:26" s="893" customFormat="1" ht="296.45" hidden="1" customHeight="1">
      <c r="A196" s="99" t="s">
        <v>7274</v>
      </c>
      <c r="B196" s="99"/>
      <c r="C196" s="883">
        <v>2</v>
      </c>
      <c r="D196" s="883">
        <v>67</v>
      </c>
      <c r="E196" s="890" t="s">
        <v>3269</v>
      </c>
      <c r="F196" s="99" t="s">
        <v>6590</v>
      </c>
      <c r="G196" s="891" t="s">
        <v>7279</v>
      </c>
      <c r="H196" s="99"/>
      <c r="I196" s="891" t="s">
        <v>7280</v>
      </c>
      <c r="J196" s="893" t="s">
        <v>1305</v>
      </c>
      <c r="K196" s="99" t="s">
        <v>7281</v>
      </c>
      <c r="L196" s="99" t="s">
        <v>6578</v>
      </c>
      <c r="M196" s="891" t="s">
        <v>6589</v>
      </c>
      <c r="N196" s="99" t="s">
        <v>7278</v>
      </c>
      <c r="O196" s="99" t="s">
        <v>7214</v>
      </c>
      <c r="P196" s="99" t="s">
        <v>7215</v>
      </c>
      <c r="Q196" s="99" t="s">
        <v>7216</v>
      </c>
      <c r="R196" s="99" t="s">
        <v>6578</v>
      </c>
      <c r="S196" s="99"/>
      <c r="T196" s="99"/>
      <c r="U196" s="99"/>
      <c r="V196" s="99"/>
      <c r="W196" s="99"/>
      <c r="X196" s="99"/>
      <c r="Y196" s="99" t="s">
        <v>1306</v>
      </c>
      <c r="Z196" s="892"/>
    </row>
    <row r="197" spans="1:26" s="893" customFormat="1" ht="165.75" hidden="1">
      <c r="A197" s="99" t="s">
        <v>6947</v>
      </c>
      <c r="B197" s="99"/>
      <c r="C197" s="883">
        <v>2</v>
      </c>
      <c r="D197" s="883">
        <v>68</v>
      </c>
      <c r="E197" s="890" t="s">
        <v>4411</v>
      </c>
      <c r="F197" s="99" t="s">
        <v>6590</v>
      </c>
      <c r="G197" s="891" t="s">
        <v>7282</v>
      </c>
      <c r="H197" s="99"/>
      <c r="I197" s="891" t="s">
        <v>7283</v>
      </c>
      <c r="J197" s="891" t="s">
        <v>4412</v>
      </c>
      <c r="K197" s="99" t="s">
        <v>4413</v>
      </c>
      <c r="L197" s="99" t="s">
        <v>6578</v>
      </c>
      <c r="M197" s="891" t="s">
        <v>6589</v>
      </c>
      <c r="N197" s="99" t="s">
        <v>7284</v>
      </c>
      <c r="O197" s="99" t="s">
        <v>7285</v>
      </c>
      <c r="P197" s="99" t="s">
        <v>7286</v>
      </c>
      <c r="Q197" s="891" t="s">
        <v>7287</v>
      </c>
      <c r="R197" s="902" t="s">
        <v>7288</v>
      </c>
      <c r="S197" s="99"/>
      <c r="T197" s="99"/>
      <c r="U197" s="99"/>
      <c r="V197" s="99"/>
      <c r="W197" s="99"/>
      <c r="X197" s="99"/>
      <c r="Y197" s="99" t="s">
        <v>4414</v>
      </c>
      <c r="Z197" s="892"/>
    </row>
    <row r="198" spans="1:26" s="893" customFormat="1" ht="63.75" hidden="1">
      <c r="A198" s="99" t="s">
        <v>6947</v>
      </c>
      <c r="B198" s="99"/>
      <c r="C198" s="883">
        <v>2</v>
      </c>
      <c r="D198" s="883">
        <v>69</v>
      </c>
      <c r="E198" s="890" t="s">
        <v>4434</v>
      </c>
      <c r="F198" s="99" t="s">
        <v>6590</v>
      </c>
      <c r="G198" s="891" t="s">
        <v>7289</v>
      </c>
      <c r="H198" s="99"/>
      <c r="I198" s="890" t="s">
        <v>7290</v>
      </c>
      <c r="J198" s="891" t="s">
        <v>4435</v>
      </c>
      <c r="K198" s="99" t="s">
        <v>4436</v>
      </c>
      <c r="L198" s="99" t="s">
        <v>6578</v>
      </c>
      <c r="M198" s="891" t="s">
        <v>6589</v>
      </c>
      <c r="N198" s="99" t="s">
        <v>7284</v>
      </c>
      <c r="O198" s="99" t="s">
        <v>7291</v>
      </c>
      <c r="P198" s="99" t="s">
        <v>7292</v>
      </c>
      <c r="Q198" s="99" t="s">
        <v>7293</v>
      </c>
      <c r="R198" s="99" t="s">
        <v>6578</v>
      </c>
      <c r="S198" s="99"/>
      <c r="T198" s="99"/>
      <c r="U198" s="99"/>
      <c r="V198" s="99"/>
      <c r="W198" s="99"/>
      <c r="X198" s="99"/>
      <c r="Y198" s="99" t="s">
        <v>4414</v>
      </c>
      <c r="Z198" s="892"/>
    </row>
    <row r="199" spans="1:26" s="893" customFormat="1" ht="63.75" hidden="1">
      <c r="A199" s="99" t="s">
        <v>6947</v>
      </c>
      <c r="B199" s="99"/>
      <c r="C199" s="883">
        <v>2</v>
      </c>
      <c r="D199" s="883">
        <v>70</v>
      </c>
      <c r="E199" s="890" t="s">
        <v>4446</v>
      </c>
      <c r="F199" s="99" t="s">
        <v>6590</v>
      </c>
      <c r="G199" s="891" t="s">
        <v>6576</v>
      </c>
      <c r="H199" s="99"/>
      <c r="I199" s="890" t="s">
        <v>7294</v>
      </c>
      <c r="J199" s="891" t="s">
        <v>4447</v>
      </c>
      <c r="K199" s="99" t="s">
        <v>4448</v>
      </c>
      <c r="L199" s="99" t="s">
        <v>6578</v>
      </c>
      <c r="M199" s="891" t="s">
        <v>6589</v>
      </c>
      <c r="N199" s="99" t="s">
        <v>7284</v>
      </c>
      <c r="O199" s="99" t="s">
        <v>7295</v>
      </c>
      <c r="P199" s="99" t="s">
        <v>7296</v>
      </c>
      <c r="Q199" s="99" t="s">
        <v>7297</v>
      </c>
      <c r="R199" s="99" t="s">
        <v>6578</v>
      </c>
      <c r="S199" s="99"/>
      <c r="T199" s="99"/>
      <c r="U199" s="99"/>
      <c r="V199" s="99"/>
      <c r="W199" s="99"/>
      <c r="X199" s="99"/>
      <c r="Y199" s="99" t="s">
        <v>4414</v>
      </c>
      <c r="Z199" s="892"/>
    </row>
    <row r="200" spans="1:26" s="893" customFormat="1" ht="51" hidden="1">
      <c r="A200" s="99" t="s">
        <v>6947</v>
      </c>
      <c r="B200" s="99"/>
      <c r="C200" s="883">
        <v>2</v>
      </c>
      <c r="D200" s="883">
        <v>71</v>
      </c>
      <c r="E200" s="890" t="s">
        <v>4455</v>
      </c>
      <c r="F200" s="99" t="s">
        <v>422</v>
      </c>
      <c r="G200" s="891" t="s">
        <v>7298</v>
      </c>
      <c r="H200" s="99"/>
      <c r="I200" s="890" t="s">
        <v>7299</v>
      </c>
      <c r="J200" s="891" t="s">
        <v>4456</v>
      </c>
      <c r="K200" s="99" t="s">
        <v>4457</v>
      </c>
      <c r="L200" s="99" t="s">
        <v>6578</v>
      </c>
      <c r="M200" s="891" t="s">
        <v>6589</v>
      </c>
      <c r="N200" s="99" t="s">
        <v>7284</v>
      </c>
      <c r="O200" s="99"/>
      <c r="P200" s="99"/>
      <c r="Q200" s="99"/>
      <c r="R200" s="99"/>
      <c r="S200" s="99"/>
      <c r="T200" s="99"/>
      <c r="U200" s="99"/>
      <c r="V200" s="99"/>
      <c r="W200" s="99"/>
      <c r="X200" s="99"/>
      <c r="Y200" s="99" t="s">
        <v>4414</v>
      </c>
      <c r="Z200" s="892"/>
    </row>
    <row r="201" spans="1:26" s="893" customFormat="1" ht="25.5" hidden="1">
      <c r="A201" s="99" t="s">
        <v>6947</v>
      </c>
      <c r="B201" s="99"/>
      <c r="C201" s="883">
        <v>2</v>
      </c>
      <c r="D201" s="883">
        <v>72</v>
      </c>
      <c r="E201" s="890" t="s">
        <v>4462</v>
      </c>
      <c r="F201" s="99" t="s">
        <v>447</v>
      </c>
      <c r="G201" s="891" t="s">
        <v>7266</v>
      </c>
      <c r="H201" s="99"/>
      <c r="I201" s="890" t="s">
        <v>7300</v>
      </c>
      <c r="J201" s="891" t="s">
        <v>4463</v>
      </c>
      <c r="K201" s="99" t="s">
        <v>4464</v>
      </c>
      <c r="L201" s="99" t="s">
        <v>6578</v>
      </c>
      <c r="M201" s="891" t="s">
        <v>6589</v>
      </c>
      <c r="N201" s="99" t="s">
        <v>7284</v>
      </c>
      <c r="O201" s="99"/>
      <c r="P201" s="99"/>
      <c r="Q201" s="99"/>
      <c r="R201" s="99"/>
      <c r="S201" s="99"/>
      <c r="T201" s="99"/>
      <c r="U201" s="99"/>
      <c r="V201" s="99"/>
      <c r="W201" s="99"/>
      <c r="X201" s="99"/>
      <c r="Y201" s="99" t="s">
        <v>4414</v>
      </c>
      <c r="Z201" s="892"/>
    </row>
    <row r="202" spans="1:26" s="893" customFormat="1" ht="38.25" hidden="1">
      <c r="A202" s="99" t="s">
        <v>6947</v>
      </c>
      <c r="B202" s="99"/>
      <c r="C202" s="883">
        <v>2</v>
      </c>
      <c r="D202" s="883">
        <v>73</v>
      </c>
      <c r="E202" s="890" t="s">
        <v>4468</v>
      </c>
      <c r="F202" s="99" t="s">
        <v>422</v>
      </c>
      <c r="G202" s="891" t="s">
        <v>7266</v>
      </c>
      <c r="H202" s="99"/>
      <c r="I202" s="890" t="s">
        <v>7301</v>
      </c>
      <c r="J202" s="891" t="s">
        <v>4469</v>
      </c>
      <c r="K202" s="99" t="s">
        <v>4470</v>
      </c>
      <c r="L202" s="99" t="s">
        <v>6578</v>
      </c>
      <c r="M202" s="891" t="s">
        <v>6589</v>
      </c>
      <c r="N202" s="99" t="s">
        <v>7284</v>
      </c>
      <c r="O202" s="99"/>
      <c r="P202" s="99"/>
      <c r="Q202" s="99"/>
      <c r="R202" s="99"/>
      <c r="S202" s="99"/>
      <c r="T202" s="99"/>
      <c r="U202" s="99"/>
      <c r="V202" s="99"/>
      <c r="W202" s="99"/>
      <c r="X202" s="99"/>
      <c r="Y202" s="99" t="s">
        <v>4414</v>
      </c>
      <c r="Z202" s="892"/>
    </row>
    <row r="203" spans="1:26" s="905" customFormat="1" ht="25.5" hidden="1">
      <c r="A203" s="99" t="s">
        <v>6947</v>
      </c>
      <c r="B203" s="903"/>
      <c r="C203" s="883">
        <v>2</v>
      </c>
      <c r="D203" s="904">
        <v>74</v>
      </c>
      <c r="E203" s="890" t="s">
        <v>4474</v>
      </c>
      <c r="F203" s="99" t="s">
        <v>447</v>
      </c>
      <c r="G203" s="891" t="s">
        <v>7302</v>
      </c>
      <c r="H203" s="99"/>
      <c r="I203" s="890" t="s">
        <v>7303</v>
      </c>
      <c r="J203" s="891" t="s">
        <v>4475</v>
      </c>
      <c r="K203" s="99" t="s">
        <v>4476</v>
      </c>
      <c r="L203" s="99" t="s">
        <v>6578</v>
      </c>
      <c r="M203" s="891" t="s">
        <v>6589</v>
      </c>
      <c r="N203" s="99" t="s">
        <v>7284</v>
      </c>
      <c r="O203" s="99"/>
      <c r="P203" s="99"/>
      <c r="Q203" s="99"/>
      <c r="R203" s="99"/>
      <c r="S203" s="99"/>
      <c r="T203" s="99"/>
      <c r="U203" s="99"/>
      <c r="V203" s="99"/>
      <c r="W203" s="99"/>
      <c r="X203" s="99"/>
      <c r="Y203" s="99" t="s">
        <v>4414</v>
      </c>
      <c r="Z203" s="892"/>
    </row>
    <row r="204" spans="1:26" s="893" customFormat="1" ht="51" hidden="1">
      <c r="A204" s="99" t="s">
        <v>6947</v>
      </c>
      <c r="B204" s="99"/>
      <c r="C204" s="883">
        <v>2</v>
      </c>
      <c r="D204" s="883">
        <v>75</v>
      </c>
      <c r="E204" s="890" t="s">
        <v>4480</v>
      </c>
      <c r="F204" s="99" t="s">
        <v>6590</v>
      </c>
      <c r="G204" s="891" t="s">
        <v>7266</v>
      </c>
      <c r="H204" s="99"/>
      <c r="I204" s="890" t="s">
        <v>7304</v>
      </c>
      <c r="J204" s="891" t="s">
        <v>4481</v>
      </c>
      <c r="K204" s="99" t="s">
        <v>4482</v>
      </c>
      <c r="L204" s="99" t="s">
        <v>6578</v>
      </c>
      <c r="M204" s="891" t="s">
        <v>6589</v>
      </c>
      <c r="N204" s="99" t="s">
        <v>7284</v>
      </c>
      <c r="O204" s="890" t="s">
        <v>7295</v>
      </c>
      <c r="P204" s="99" t="s">
        <v>7296</v>
      </c>
      <c r="Q204" s="99" t="s">
        <v>7297</v>
      </c>
      <c r="R204" s="99" t="s">
        <v>6578</v>
      </c>
      <c r="S204" s="99"/>
      <c r="T204" s="99"/>
      <c r="U204" s="99"/>
      <c r="V204" s="99"/>
      <c r="W204" s="99"/>
      <c r="X204" s="99"/>
      <c r="Y204" s="99" t="s">
        <v>4414</v>
      </c>
      <c r="Z204" s="892"/>
    </row>
    <row r="205" spans="1:26" s="893" customFormat="1" ht="89.25" hidden="1">
      <c r="A205" s="99" t="s">
        <v>6947</v>
      </c>
      <c r="B205" s="99"/>
      <c r="C205" s="883">
        <v>2</v>
      </c>
      <c r="D205" s="883">
        <v>76</v>
      </c>
      <c r="E205" s="890" t="s">
        <v>4486</v>
      </c>
      <c r="F205" s="99" t="s">
        <v>6590</v>
      </c>
      <c r="G205" s="897" t="s">
        <v>7305</v>
      </c>
      <c r="H205" s="99"/>
      <c r="I205" s="890" t="s">
        <v>7306</v>
      </c>
      <c r="J205" s="891" t="s">
        <v>4487</v>
      </c>
      <c r="K205" s="99" t="s">
        <v>4488</v>
      </c>
      <c r="L205" s="99" t="s">
        <v>6578</v>
      </c>
      <c r="M205" s="891" t="s">
        <v>6589</v>
      </c>
      <c r="N205" s="99" t="s">
        <v>7284</v>
      </c>
      <c r="O205" s="99" t="s">
        <v>7307</v>
      </c>
      <c r="P205" s="99" t="s">
        <v>7308</v>
      </c>
      <c r="Q205" s="99" t="s">
        <v>7309</v>
      </c>
      <c r="R205" s="99" t="s">
        <v>6578</v>
      </c>
      <c r="S205" s="99"/>
      <c r="T205" s="99"/>
      <c r="U205" s="99"/>
      <c r="V205" s="99"/>
      <c r="W205" s="99"/>
      <c r="X205" s="99"/>
      <c r="Y205" s="99" t="s">
        <v>4414</v>
      </c>
      <c r="Z205" s="892"/>
    </row>
    <row r="206" spans="1:26" s="893" customFormat="1" ht="280.5" hidden="1">
      <c r="A206" s="99" t="s">
        <v>6846</v>
      </c>
      <c r="B206" s="99"/>
      <c r="C206" s="883">
        <v>2</v>
      </c>
      <c r="D206" s="883">
        <v>77</v>
      </c>
      <c r="E206" s="896" t="s">
        <v>3611</v>
      </c>
      <c r="F206" s="99" t="s">
        <v>6590</v>
      </c>
      <c r="G206" s="891" t="s">
        <v>7310</v>
      </c>
      <c r="H206" s="99"/>
      <c r="I206" s="896" t="s">
        <v>7311</v>
      </c>
      <c r="J206" s="891" t="s">
        <v>3614</v>
      </c>
      <c r="K206" s="99" t="s">
        <v>3617</v>
      </c>
      <c r="L206" s="99" t="s">
        <v>6578</v>
      </c>
      <c r="M206" s="891" t="s">
        <v>6589</v>
      </c>
      <c r="N206" s="99" t="s">
        <v>7312</v>
      </c>
      <c r="O206" s="99" t="s">
        <v>7313</v>
      </c>
      <c r="P206" s="99" t="s">
        <v>7314</v>
      </c>
      <c r="Q206" s="99" t="s">
        <v>7315</v>
      </c>
      <c r="R206" s="99" t="s">
        <v>6578</v>
      </c>
      <c r="S206" s="99"/>
      <c r="T206" s="99"/>
      <c r="U206" s="99"/>
      <c r="V206" s="99"/>
      <c r="W206" s="99"/>
      <c r="X206" s="99"/>
      <c r="Y206" s="99" t="s">
        <v>3618</v>
      </c>
      <c r="Z206" s="892"/>
    </row>
    <row r="207" spans="1:26" s="893" customFormat="1" ht="89.25" hidden="1">
      <c r="A207" s="99" t="s">
        <v>6846</v>
      </c>
      <c r="B207" s="99"/>
      <c r="C207" s="883">
        <v>2</v>
      </c>
      <c r="D207" s="883">
        <v>78</v>
      </c>
      <c r="E207" s="896" t="s">
        <v>7316</v>
      </c>
      <c r="F207" s="99" t="s">
        <v>446</v>
      </c>
      <c r="G207" s="891" t="s">
        <v>7310</v>
      </c>
      <c r="H207" s="99"/>
      <c r="I207" s="896" t="s">
        <v>7317</v>
      </c>
      <c r="J207" s="891" t="s">
        <v>7318</v>
      </c>
      <c r="K207" s="99" t="s">
        <v>7319</v>
      </c>
      <c r="L207" s="99" t="s">
        <v>6578</v>
      </c>
      <c r="M207" s="891" t="s">
        <v>6589</v>
      </c>
      <c r="N207" s="99" t="s">
        <v>7312</v>
      </c>
      <c r="O207" s="99"/>
      <c r="P207" s="99"/>
      <c r="Q207" s="99"/>
      <c r="R207" s="99"/>
      <c r="S207" s="99"/>
      <c r="T207" s="99"/>
      <c r="U207" s="99"/>
      <c r="V207" s="99"/>
      <c r="W207" s="99"/>
      <c r="X207" s="99"/>
      <c r="Y207" s="99" t="s">
        <v>3618</v>
      </c>
      <c r="Z207" s="892"/>
    </row>
    <row r="208" spans="1:26" s="893" customFormat="1" ht="51" hidden="1">
      <c r="A208" s="99" t="s">
        <v>6846</v>
      </c>
      <c r="B208" s="99"/>
      <c r="C208" s="883">
        <v>2</v>
      </c>
      <c r="D208" s="883">
        <v>79</v>
      </c>
      <c r="E208" s="896" t="s">
        <v>3619</v>
      </c>
      <c r="F208" s="99" t="s">
        <v>6590</v>
      </c>
      <c r="G208" s="891" t="s">
        <v>7320</v>
      </c>
      <c r="H208" s="99"/>
      <c r="I208" s="896" t="s">
        <v>7321</v>
      </c>
      <c r="J208" s="891" t="s">
        <v>3623</v>
      </c>
      <c r="K208" s="99" t="s">
        <v>3627</v>
      </c>
      <c r="L208" s="99" t="s">
        <v>6578</v>
      </c>
      <c r="M208" s="891" t="s">
        <v>6589</v>
      </c>
      <c r="N208" s="99" t="s">
        <v>7322</v>
      </c>
      <c r="O208" s="99" t="s">
        <v>7323</v>
      </c>
      <c r="P208" s="99" t="s">
        <v>7324</v>
      </c>
      <c r="Q208" s="99" t="s">
        <v>7325</v>
      </c>
      <c r="R208" s="99" t="s">
        <v>6578</v>
      </c>
      <c r="S208" s="99"/>
      <c r="T208" s="99"/>
      <c r="U208" s="99"/>
      <c r="V208" s="99"/>
      <c r="W208" s="99"/>
      <c r="X208" s="99"/>
      <c r="Y208" s="99" t="s">
        <v>3618</v>
      </c>
      <c r="Z208" s="892"/>
    </row>
    <row r="209" spans="1:26" s="893" customFormat="1" ht="165.75" hidden="1">
      <c r="A209" s="99" t="s">
        <v>6846</v>
      </c>
      <c r="B209" s="99"/>
      <c r="C209" s="883">
        <v>2</v>
      </c>
      <c r="D209" s="883">
        <v>80</v>
      </c>
      <c r="E209" s="896" t="s">
        <v>3620</v>
      </c>
      <c r="F209" s="99" t="s">
        <v>434</v>
      </c>
      <c r="G209" s="891" t="s">
        <v>7326</v>
      </c>
      <c r="H209" s="99"/>
      <c r="I209" s="896" t="s">
        <v>7327</v>
      </c>
      <c r="J209" s="891" t="s">
        <v>3624</v>
      </c>
      <c r="K209" s="99" t="s">
        <v>3628</v>
      </c>
      <c r="L209" s="99" t="s">
        <v>6578</v>
      </c>
      <c r="M209" s="891" t="s">
        <v>6589</v>
      </c>
      <c r="N209" s="99" t="s">
        <v>7322</v>
      </c>
      <c r="O209" s="99"/>
      <c r="P209" s="99"/>
      <c r="Q209" s="99"/>
      <c r="R209" s="99"/>
      <c r="S209" s="99"/>
      <c r="T209" s="99"/>
      <c r="U209" s="99"/>
      <c r="V209" s="99"/>
      <c r="W209" s="99"/>
      <c r="X209" s="99"/>
      <c r="Y209" s="99" t="s">
        <v>3618</v>
      </c>
      <c r="Z209" s="892"/>
    </row>
    <row r="210" spans="1:26" s="893" customFormat="1" ht="63.75" hidden="1">
      <c r="A210" s="99" t="s">
        <v>6846</v>
      </c>
      <c r="B210" s="99"/>
      <c r="C210" s="883">
        <v>2</v>
      </c>
      <c r="D210" s="883">
        <v>81</v>
      </c>
      <c r="E210" s="896" t="s">
        <v>3621</v>
      </c>
      <c r="F210" s="99" t="s">
        <v>434</v>
      </c>
      <c r="G210" s="891" t="s">
        <v>6779</v>
      </c>
      <c r="H210" s="99"/>
      <c r="I210" s="896" t="s">
        <v>7328</v>
      </c>
      <c r="J210" s="896" t="s">
        <v>3625</v>
      </c>
      <c r="K210" s="99" t="s">
        <v>3629</v>
      </c>
      <c r="L210" s="99" t="s">
        <v>6578</v>
      </c>
      <c r="M210" s="891"/>
      <c r="N210" s="99"/>
      <c r="O210" s="99"/>
      <c r="P210" s="99"/>
      <c r="Q210" s="99"/>
      <c r="R210" s="99"/>
      <c r="S210" s="99"/>
      <c r="T210" s="99"/>
      <c r="U210" s="99"/>
      <c r="V210" s="99"/>
      <c r="W210" s="99"/>
      <c r="X210" s="99"/>
      <c r="Y210" s="99" t="s">
        <v>3618</v>
      </c>
      <c r="Z210" s="892"/>
    </row>
    <row r="211" spans="1:26" s="893" customFormat="1" ht="409.5" hidden="1">
      <c r="A211" s="99" t="s">
        <v>6887</v>
      </c>
      <c r="B211" s="99"/>
      <c r="C211" s="883">
        <v>2</v>
      </c>
      <c r="D211" s="883">
        <v>82</v>
      </c>
      <c r="E211" s="896" t="s">
        <v>3760</v>
      </c>
      <c r="F211" s="99" t="s">
        <v>6590</v>
      </c>
      <c r="G211" s="891" t="s">
        <v>7329</v>
      </c>
      <c r="H211" s="99"/>
      <c r="I211" s="896" t="s">
        <v>7330</v>
      </c>
      <c r="J211" s="891" t="s">
        <v>3761</v>
      </c>
      <c r="K211" s="99" t="s">
        <v>3762</v>
      </c>
      <c r="L211" s="99" t="s">
        <v>6578</v>
      </c>
      <c r="M211" s="891" t="s">
        <v>6589</v>
      </c>
      <c r="N211" s="99" t="s">
        <v>7331</v>
      </c>
      <c r="O211" s="99" t="s">
        <v>7332</v>
      </c>
      <c r="P211" s="99" t="s">
        <v>7333</v>
      </c>
      <c r="Q211" s="99" t="s">
        <v>7334</v>
      </c>
      <c r="R211" s="99" t="s">
        <v>6578</v>
      </c>
      <c r="S211" s="99"/>
      <c r="T211" s="99"/>
      <c r="U211" s="99"/>
      <c r="V211" s="99"/>
      <c r="W211" s="99"/>
      <c r="X211" s="99"/>
      <c r="Y211" s="99" t="s">
        <v>3763</v>
      </c>
      <c r="Z211" s="892"/>
    </row>
    <row r="212" spans="1:26" s="893" customFormat="1" ht="51" hidden="1">
      <c r="A212" s="99" t="s">
        <v>6887</v>
      </c>
      <c r="B212" s="99"/>
      <c r="C212" s="883">
        <v>2</v>
      </c>
      <c r="D212" s="883">
        <v>83</v>
      </c>
      <c r="E212" s="896" t="s">
        <v>7335</v>
      </c>
      <c r="F212" s="99" t="s">
        <v>446</v>
      </c>
      <c r="G212" s="891" t="s">
        <v>7329</v>
      </c>
      <c r="H212" s="99"/>
      <c r="I212" s="896" t="s">
        <v>7336</v>
      </c>
      <c r="J212" s="891" t="s">
        <v>7337</v>
      </c>
      <c r="K212" s="99" t="s">
        <v>7338</v>
      </c>
      <c r="L212" s="99" t="s">
        <v>6578</v>
      </c>
      <c r="M212" s="891" t="s">
        <v>6589</v>
      </c>
      <c r="N212" s="99" t="s">
        <v>7331</v>
      </c>
      <c r="O212" s="99"/>
      <c r="P212" s="99"/>
      <c r="Q212" s="99"/>
      <c r="R212" s="99"/>
      <c r="S212" s="99"/>
      <c r="T212" s="99"/>
      <c r="U212" s="99"/>
      <c r="V212" s="99"/>
      <c r="W212" s="99"/>
      <c r="X212" s="99"/>
      <c r="Y212" s="99" t="s">
        <v>3763</v>
      </c>
      <c r="Z212" s="892"/>
    </row>
    <row r="213" spans="1:26" s="893" customFormat="1" ht="63.75" hidden="1">
      <c r="A213" s="99" t="s">
        <v>6887</v>
      </c>
      <c r="B213" s="99"/>
      <c r="C213" s="883">
        <v>2</v>
      </c>
      <c r="D213" s="883">
        <v>84</v>
      </c>
      <c r="E213" s="896" t="s">
        <v>3764</v>
      </c>
      <c r="F213" s="99" t="s">
        <v>6590</v>
      </c>
      <c r="G213" s="891" t="s">
        <v>7339</v>
      </c>
      <c r="H213" s="99"/>
      <c r="I213" s="896" t="s">
        <v>7340</v>
      </c>
      <c r="J213" s="891" t="s">
        <v>3765</v>
      </c>
      <c r="K213" s="99" t="s">
        <v>3766</v>
      </c>
      <c r="L213" s="99" t="s">
        <v>6578</v>
      </c>
      <c r="M213" s="891" t="s">
        <v>6589</v>
      </c>
      <c r="N213" s="99" t="s">
        <v>3849</v>
      </c>
      <c r="O213" s="896" t="s">
        <v>7341</v>
      </c>
      <c r="P213" s="99" t="s">
        <v>7342</v>
      </c>
      <c r="Q213" s="99" t="s">
        <v>7343</v>
      </c>
      <c r="R213" s="99" t="s">
        <v>6578</v>
      </c>
      <c r="S213" s="99"/>
      <c r="T213" s="99"/>
      <c r="U213" s="99"/>
      <c r="V213" s="99"/>
      <c r="W213" s="99"/>
      <c r="X213" s="99"/>
      <c r="Y213" s="99" t="s">
        <v>3763</v>
      </c>
      <c r="Z213" s="892"/>
    </row>
    <row r="214" spans="1:26" s="893" customFormat="1" ht="51" hidden="1">
      <c r="A214" s="99" t="s">
        <v>6887</v>
      </c>
      <c r="B214" s="99"/>
      <c r="C214" s="883">
        <v>2</v>
      </c>
      <c r="D214" s="883">
        <v>85</v>
      </c>
      <c r="E214" s="896" t="s">
        <v>7344</v>
      </c>
      <c r="F214" s="99" t="s">
        <v>446</v>
      </c>
      <c r="G214" s="891" t="s">
        <v>7339</v>
      </c>
      <c r="H214" s="99"/>
      <c r="I214" s="896" t="s">
        <v>7345</v>
      </c>
      <c r="J214" s="891" t="s">
        <v>7346</v>
      </c>
      <c r="K214" s="99" t="s">
        <v>7347</v>
      </c>
      <c r="L214" s="99" t="s">
        <v>6578</v>
      </c>
      <c r="M214" s="891" t="s">
        <v>6589</v>
      </c>
      <c r="N214" s="99" t="s">
        <v>3849</v>
      </c>
      <c r="O214" s="99"/>
      <c r="P214" s="99"/>
      <c r="Q214" s="99"/>
      <c r="R214" s="99"/>
      <c r="S214" s="99"/>
      <c r="T214" s="99"/>
      <c r="U214" s="99"/>
      <c r="V214" s="99"/>
      <c r="W214" s="99"/>
      <c r="X214" s="99"/>
      <c r="Y214" s="99" t="s">
        <v>3763</v>
      </c>
      <c r="Z214" s="892"/>
    </row>
    <row r="215" spans="1:26" s="893" customFormat="1" ht="38.25" hidden="1">
      <c r="A215" s="99" t="s">
        <v>6887</v>
      </c>
      <c r="B215" s="99"/>
      <c r="C215" s="883">
        <v>2</v>
      </c>
      <c r="D215" s="883">
        <v>86</v>
      </c>
      <c r="E215" s="896" t="s">
        <v>7348</v>
      </c>
      <c r="F215" s="99" t="s">
        <v>446</v>
      </c>
      <c r="G215" s="891" t="s">
        <v>7349</v>
      </c>
      <c r="H215" s="99"/>
      <c r="I215" s="896" t="s">
        <v>7350</v>
      </c>
      <c r="J215" s="891" t="s">
        <v>7351</v>
      </c>
      <c r="K215" s="99" t="s">
        <v>7352</v>
      </c>
      <c r="L215" s="99" t="s">
        <v>6578</v>
      </c>
      <c r="M215" s="891"/>
      <c r="N215" s="99"/>
      <c r="O215" s="99"/>
      <c r="P215" s="99"/>
      <c r="Q215" s="99"/>
      <c r="R215" s="99"/>
      <c r="S215" s="99"/>
      <c r="T215" s="99"/>
      <c r="U215" s="99"/>
      <c r="V215" s="99"/>
      <c r="W215" s="99"/>
      <c r="X215" s="99"/>
      <c r="Y215" s="99" t="s">
        <v>3763</v>
      </c>
      <c r="Z215" s="892"/>
    </row>
    <row r="216" spans="1:26" s="893" customFormat="1" ht="129" hidden="1" customHeight="1">
      <c r="A216" s="99" t="s">
        <v>564</v>
      </c>
      <c r="B216" s="99"/>
      <c r="C216" s="883">
        <v>2</v>
      </c>
      <c r="D216" s="883">
        <v>87</v>
      </c>
      <c r="E216" s="896" t="s">
        <v>4493</v>
      </c>
      <c r="F216" s="99" t="s">
        <v>6590</v>
      </c>
      <c r="G216" s="891" t="s">
        <v>6576</v>
      </c>
      <c r="H216" s="99"/>
      <c r="I216" s="896" t="s">
        <v>7353</v>
      </c>
      <c r="J216" s="891" t="s">
        <v>4494</v>
      </c>
      <c r="K216" s="99" t="s">
        <v>4495</v>
      </c>
      <c r="L216" s="99" t="s">
        <v>6578</v>
      </c>
      <c r="M216" s="891" t="s">
        <v>6589</v>
      </c>
      <c r="N216" s="99" t="s">
        <v>7354</v>
      </c>
      <c r="O216" s="896" t="s">
        <v>7355</v>
      </c>
      <c r="P216" s="99" t="s">
        <v>7356</v>
      </c>
      <c r="Q216" s="99" t="s">
        <v>7357</v>
      </c>
      <c r="R216" s="99" t="s">
        <v>6578</v>
      </c>
      <c r="S216" s="99"/>
      <c r="T216" s="99"/>
      <c r="U216" s="99"/>
      <c r="V216" s="99"/>
      <c r="W216" s="99"/>
      <c r="X216" s="99"/>
      <c r="Y216" s="99" t="s">
        <v>4496</v>
      </c>
      <c r="Z216" s="892"/>
    </row>
    <row r="217" spans="1:26" s="893" customFormat="1" ht="76.5" hidden="1">
      <c r="A217" s="99" t="s">
        <v>564</v>
      </c>
      <c r="B217" s="99"/>
      <c r="C217" s="883">
        <v>2</v>
      </c>
      <c r="D217" s="883">
        <v>88</v>
      </c>
      <c r="E217" s="896" t="s">
        <v>7358</v>
      </c>
      <c r="F217" s="99" t="s">
        <v>446</v>
      </c>
      <c r="G217" s="891" t="s">
        <v>6576</v>
      </c>
      <c r="H217" s="99"/>
      <c r="I217" s="896" t="s">
        <v>7359</v>
      </c>
      <c r="J217" s="891" t="s">
        <v>7360</v>
      </c>
      <c r="K217" s="99" t="s">
        <v>7361</v>
      </c>
      <c r="L217" s="99" t="s">
        <v>6578</v>
      </c>
      <c r="M217" s="891" t="s">
        <v>6589</v>
      </c>
      <c r="N217" s="99" t="s">
        <v>7354</v>
      </c>
      <c r="O217" s="99"/>
      <c r="P217" s="99"/>
      <c r="Q217" s="99"/>
      <c r="R217" s="99"/>
      <c r="S217" s="99"/>
      <c r="T217" s="99"/>
      <c r="U217" s="99"/>
      <c r="V217" s="99"/>
      <c r="W217" s="99"/>
      <c r="X217" s="99"/>
      <c r="Y217" s="99" t="s">
        <v>4496</v>
      </c>
      <c r="Z217" s="892"/>
    </row>
    <row r="218" spans="1:26" s="893" customFormat="1" ht="409.5" hidden="1">
      <c r="A218" s="99" t="s">
        <v>862</v>
      </c>
      <c r="B218" s="99"/>
      <c r="C218" s="883">
        <v>2</v>
      </c>
      <c r="D218" s="883">
        <v>89</v>
      </c>
      <c r="E218" s="896" t="s">
        <v>4895</v>
      </c>
      <c r="F218" s="99" t="s">
        <v>6590</v>
      </c>
      <c r="G218" s="891" t="s">
        <v>7362</v>
      </c>
      <c r="H218" s="99"/>
      <c r="I218" s="896" t="s">
        <v>7363</v>
      </c>
      <c r="J218" s="891" t="s">
        <v>7364</v>
      </c>
      <c r="K218" s="99" t="s">
        <v>4941</v>
      </c>
      <c r="L218" s="99" t="s">
        <v>6578</v>
      </c>
      <c r="M218" s="891" t="s">
        <v>6589</v>
      </c>
      <c r="N218" s="99" t="s">
        <v>7365</v>
      </c>
      <c r="O218" s="906" t="s">
        <v>7366</v>
      </c>
      <c r="P218" s="906" t="s">
        <v>7367</v>
      </c>
      <c r="Q218" s="906" t="s">
        <v>7368</v>
      </c>
      <c r="R218" s="99" t="s">
        <v>6578</v>
      </c>
      <c r="S218" s="99"/>
      <c r="T218" s="99"/>
      <c r="U218" s="99"/>
      <c r="V218" s="99"/>
      <c r="W218" s="99"/>
      <c r="X218" s="99"/>
      <c r="Y218" s="99"/>
      <c r="Z218" s="892"/>
    </row>
    <row r="219" spans="1:26" s="893" customFormat="1" ht="63.75" hidden="1">
      <c r="A219" s="99" t="s">
        <v>862</v>
      </c>
      <c r="B219" s="99"/>
      <c r="C219" s="883">
        <v>2</v>
      </c>
      <c r="D219" s="883">
        <v>90</v>
      </c>
      <c r="E219" s="896" t="s">
        <v>4896</v>
      </c>
      <c r="F219" s="99" t="s">
        <v>446</v>
      </c>
      <c r="G219" s="891" t="s">
        <v>7362</v>
      </c>
      <c r="H219" s="99"/>
      <c r="I219" s="896" t="s">
        <v>7369</v>
      </c>
      <c r="J219" s="891" t="s">
        <v>4949</v>
      </c>
      <c r="K219" s="99" t="s">
        <v>4950</v>
      </c>
      <c r="L219" s="99" t="s">
        <v>6578</v>
      </c>
      <c r="M219" s="891" t="s">
        <v>6589</v>
      </c>
      <c r="N219" s="99" t="s">
        <v>7365</v>
      </c>
      <c r="O219" s="99"/>
      <c r="P219" s="99"/>
      <c r="Q219" s="99"/>
      <c r="R219" s="99"/>
      <c r="S219" s="99"/>
      <c r="T219" s="99"/>
      <c r="U219" s="99"/>
      <c r="V219" s="99"/>
      <c r="W219" s="99"/>
      <c r="X219" s="99"/>
      <c r="Y219" s="99" t="s">
        <v>3631</v>
      </c>
      <c r="Z219" s="892"/>
    </row>
    <row r="220" spans="1:26" s="893" customFormat="1" ht="76.7" hidden="1" customHeight="1">
      <c r="A220" s="99" t="s">
        <v>862</v>
      </c>
      <c r="B220" s="99"/>
      <c r="C220" s="883">
        <v>2</v>
      </c>
      <c r="D220" s="883">
        <v>91</v>
      </c>
      <c r="E220" s="896" t="s">
        <v>4897</v>
      </c>
      <c r="F220" s="99" t="s">
        <v>434</v>
      </c>
      <c r="G220" s="891" t="s">
        <v>7370</v>
      </c>
      <c r="H220" s="99"/>
      <c r="I220" s="896" t="s">
        <v>7371</v>
      </c>
      <c r="J220" s="891" t="s">
        <v>4952</v>
      </c>
      <c r="K220" s="99" t="s">
        <v>4953</v>
      </c>
      <c r="L220" s="99" t="s">
        <v>6578</v>
      </c>
      <c r="M220" s="891" t="s">
        <v>6589</v>
      </c>
      <c r="N220" s="99" t="s">
        <v>7365</v>
      </c>
      <c r="O220" s="99"/>
      <c r="P220" s="99"/>
      <c r="Q220" s="99"/>
      <c r="R220" s="99"/>
      <c r="S220" s="99"/>
      <c r="T220" s="99"/>
      <c r="U220" s="99"/>
      <c r="V220" s="99"/>
      <c r="W220" s="99"/>
      <c r="X220" s="99"/>
      <c r="Y220" s="99" t="s">
        <v>3631</v>
      </c>
      <c r="Z220" s="892"/>
    </row>
    <row r="221" spans="1:26" s="893" customFormat="1" ht="102" hidden="1">
      <c r="A221" s="99" t="s">
        <v>862</v>
      </c>
      <c r="B221" s="99"/>
      <c r="C221" s="883">
        <v>2</v>
      </c>
      <c r="D221" s="883">
        <v>92</v>
      </c>
      <c r="E221" s="896" t="s">
        <v>4898</v>
      </c>
      <c r="F221" s="99" t="s">
        <v>6590</v>
      </c>
      <c r="G221" s="891" t="s">
        <v>7370</v>
      </c>
      <c r="H221" s="99"/>
      <c r="I221" s="891" t="s">
        <v>7372</v>
      </c>
      <c r="J221" s="891" t="s">
        <v>4955</v>
      </c>
      <c r="K221" s="99" t="s">
        <v>4956</v>
      </c>
      <c r="L221" s="99" t="s">
        <v>6578</v>
      </c>
      <c r="M221" s="891" t="s">
        <v>6589</v>
      </c>
      <c r="N221" s="99" t="s">
        <v>7365</v>
      </c>
      <c r="O221" s="99" t="s">
        <v>7373</v>
      </c>
      <c r="P221" s="99" t="s">
        <v>7374</v>
      </c>
      <c r="Q221" s="99" t="s">
        <v>7375</v>
      </c>
      <c r="R221" s="99" t="s">
        <v>6578</v>
      </c>
      <c r="S221" s="99"/>
      <c r="T221" s="99"/>
      <c r="U221" s="99"/>
      <c r="V221" s="99"/>
      <c r="W221" s="99"/>
      <c r="X221" s="99"/>
      <c r="Y221" s="99" t="s">
        <v>3631</v>
      </c>
      <c r="Z221" s="892"/>
    </row>
    <row r="222" spans="1:26" s="893" customFormat="1" ht="76.5" hidden="1">
      <c r="A222" s="99" t="s">
        <v>862</v>
      </c>
      <c r="B222" s="99"/>
      <c r="C222" s="883">
        <v>2</v>
      </c>
      <c r="D222" s="883">
        <v>93</v>
      </c>
      <c r="E222" s="896" t="s">
        <v>4899</v>
      </c>
      <c r="F222" s="99" t="s">
        <v>6590</v>
      </c>
      <c r="G222" s="891" t="s">
        <v>7376</v>
      </c>
      <c r="H222" s="99"/>
      <c r="I222" s="99" t="s">
        <v>7377</v>
      </c>
      <c r="J222" s="891" t="s">
        <v>4959</v>
      </c>
      <c r="K222" s="99" t="s">
        <v>4960</v>
      </c>
      <c r="L222" s="99" t="s">
        <v>6578</v>
      </c>
      <c r="M222" s="891" t="s">
        <v>6589</v>
      </c>
      <c r="N222" s="99" t="s">
        <v>6815</v>
      </c>
      <c r="O222" s="99" t="s">
        <v>7378</v>
      </c>
      <c r="P222" s="891" t="s">
        <v>6608</v>
      </c>
      <c r="Q222" s="891" t="s">
        <v>6609</v>
      </c>
      <c r="R222" s="99" t="s">
        <v>6578</v>
      </c>
      <c r="S222" s="891"/>
      <c r="T222" s="891"/>
      <c r="U222" s="99"/>
      <c r="V222" s="99"/>
      <c r="W222" s="99"/>
      <c r="X222" s="99"/>
      <c r="Y222" s="99" t="s">
        <v>3631</v>
      </c>
      <c r="Z222" s="892"/>
    </row>
    <row r="223" spans="1:26" s="893" customFormat="1" ht="409.5" hidden="1">
      <c r="A223" s="99" t="s">
        <v>862</v>
      </c>
      <c r="B223" s="99"/>
      <c r="C223" s="883">
        <v>2</v>
      </c>
      <c r="D223" s="883">
        <v>94</v>
      </c>
      <c r="E223" s="896" t="s">
        <v>4900</v>
      </c>
      <c r="F223" s="99" t="s">
        <v>6590</v>
      </c>
      <c r="G223" s="891" t="s">
        <v>7362</v>
      </c>
      <c r="H223" s="99"/>
      <c r="I223" s="896" t="s">
        <v>7379</v>
      </c>
      <c r="J223" s="891" t="s">
        <v>4965</v>
      </c>
      <c r="K223" s="99" t="s">
        <v>4966</v>
      </c>
      <c r="L223" s="99" t="s">
        <v>6578</v>
      </c>
      <c r="M223" s="891" t="s">
        <v>6589</v>
      </c>
      <c r="N223" s="99" t="s">
        <v>7380</v>
      </c>
      <c r="O223" s="906" t="s">
        <v>7366</v>
      </c>
      <c r="P223" s="906" t="s">
        <v>7367</v>
      </c>
      <c r="Q223" s="906" t="s">
        <v>7368</v>
      </c>
      <c r="R223" s="99" t="s">
        <v>6578</v>
      </c>
      <c r="S223" s="99"/>
      <c r="T223" s="99"/>
      <c r="U223" s="99"/>
      <c r="V223" s="99"/>
      <c r="W223" s="99"/>
      <c r="X223" s="99"/>
      <c r="Y223" s="99" t="s">
        <v>3631</v>
      </c>
      <c r="Z223" s="892"/>
    </row>
    <row r="224" spans="1:26" s="893" customFormat="1" ht="63.75" hidden="1">
      <c r="A224" s="99" t="s">
        <v>862</v>
      </c>
      <c r="B224" s="99"/>
      <c r="C224" s="883">
        <v>2</v>
      </c>
      <c r="D224" s="883">
        <v>95</v>
      </c>
      <c r="E224" s="896" t="s">
        <v>4901</v>
      </c>
      <c r="F224" s="99" t="s">
        <v>446</v>
      </c>
      <c r="G224" s="891" t="s">
        <v>7362</v>
      </c>
      <c r="H224" s="99"/>
      <c r="I224" s="896" t="s">
        <v>7381</v>
      </c>
      <c r="J224" s="891" t="s">
        <v>4949</v>
      </c>
      <c r="K224" s="99" t="s">
        <v>4968</v>
      </c>
      <c r="L224" s="99" t="s">
        <v>6578</v>
      </c>
      <c r="M224" s="891" t="s">
        <v>6589</v>
      </c>
      <c r="N224" s="99" t="s">
        <v>7380</v>
      </c>
      <c r="O224" s="99"/>
      <c r="P224" s="99"/>
      <c r="Q224" s="99"/>
      <c r="R224" s="99"/>
      <c r="S224" s="99"/>
      <c r="T224" s="99"/>
      <c r="U224" s="99"/>
      <c r="V224" s="99"/>
      <c r="W224" s="99"/>
      <c r="X224" s="99"/>
      <c r="Y224" s="99" t="s">
        <v>3631</v>
      </c>
      <c r="Z224" s="892"/>
    </row>
    <row r="225" spans="1:26" s="893" customFormat="1" ht="63.75" hidden="1">
      <c r="A225" s="99" t="s">
        <v>862</v>
      </c>
      <c r="B225" s="99"/>
      <c r="C225" s="883">
        <v>2</v>
      </c>
      <c r="D225" s="883">
        <v>96</v>
      </c>
      <c r="E225" s="896" t="s">
        <v>4902</v>
      </c>
      <c r="F225" s="99" t="s">
        <v>434</v>
      </c>
      <c r="G225" s="891" t="s">
        <v>7362</v>
      </c>
      <c r="H225" s="99"/>
      <c r="I225" s="896" t="s">
        <v>7382</v>
      </c>
      <c r="J225" s="891" t="s">
        <v>4970</v>
      </c>
      <c r="K225" s="99" t="s">
        <v>4971</v>
      </c>
      <c r="L225" s="99" t="s">
        <v>6578</v>
      </c>
      <c r="M225" s="891" t="s">
        <v>6589</v>
      </c>
      <c r="N225" s="99" t="s">
        <v>7380</v>
      </c>
      <c r="O225" s="99"/>
      <c r="P225" s="99"/>
      <c r="Q225" s="99"/>
      <c r="R225" s="99"/>
      <c r="S225" s="99"/>
      <c r="T225" s="99"/>
      <c r="U225" s="99"/>
      <c r="V225" s="99"/>
      <c r="W225" s="99"/>
      <c r="X225" s="99"/>
      <c r="Y225" s="99" t="s">
        <v>3631</v>
      </c>
      <c r="Z225" s="892"/>
    </row>
    <row r="226" spans="1:26" s="893" customFormat="1" ht="102" hidden="1">
      <c r="A226" s="99" t="s">
        <v>862</v>
      </c>
      <c r="B226" s="99"/>
      <c r="C226" s="883">
        <v>2</v>
      </c>
      <c r="D226" s="883">
        <v>97</v>
      </c>
      <c r="E226" s="896" t="s">
        <v>4903</v>
      </c>
      <c r="F226" s="99" t="s">
        <v>6590</v>
      </c>
      <c r="G226" s="891" t="s">
        <v>7362</v>
      </c>
      <c r="H226" s="99"/>
      <c r="I226" s="891" t="s">
        <v>7383</v>
      </c>
      <c r="J226" s="891" t="s">
        <v>4974</v>
      </c>
      <c r="K226" s="99" t="s">
        <v>4975</v>
      </c>
      <c r="L226" s="99" t="s">
        <v>6578</v>
      </c>
      <c r="M226" s="891" t="s">
        <v>6589</v>
      </c>
      <c r="N226" s="99" t="s">
        <v>7380</v>
      </c>
      <c r="O226" s="99" t="s">
        <v>7373</v>
      </c>
      <c r="P226" s="99" t="s">
        <v>7374</v>
      </c>
      <c r="Q226" s="99" t="s">
        <v>7375</v>
      </c>
      <c r="R226" s="99" t="s">
        <v>6578</v>
      </c>
      <c r="S226" s="99"/>
      <c r="T226" s="99"/>
      <c r="U226" s="99"/>
      <c r="V226" s="99"/>
      <c r="W226" s="99"/>
      <c r="X226" s="99"/>
      <c r="Y226" s="99" t="s">
        <v>3631</v>
      </c>
      <c r="Z226" s="892"/>
    </row>
    <row r="227" spans="1:26" s="893" customFormat="1" ht="409.5" hidden="1">
      <c r="A227" s="99" t="s">
        <v>6846</v>
      </c>
      <c r="B227" s="99"/>
      <c r="C227" s="883">
        <v>2</v>
      </c>
      <c r="D227" s="883">
        <v>98</v>
      </c>
      <c r="E227" s="896" t="s">
        <v>3622</v>
      </c>
      <c r="F227" s="99" t="s">
        <v>6590</v>
      </c>
      <c r="G227" s="891" t="s">
        <v>7384</v>
      </c>
      <c r="H227" s="99"/>
      <c r="I227" s="896" t="s">
        <v>7385</v>
      </c>
      <c r="J227" s="891" t="s">
        <v>3626</v>
      </c>
      <c r="K227" s="99" t="s">
        <v>3630</v>
      </c>
      <c r="L227" s="99" t="s">
        <v>6578</v>
      </c>
      <c r="M227" s="891" t="s">
        <v>6589</v>
      </c>
      <c r="N227" s="99" t="s">
        <v>7386</v>
      </c>
      <c r="O227" s="906" t="s">
        <v>7366</v>
      </c>
      <c r="P227" s="906" t="s">
        <v>7367</v>
      </c>
      <c r="Q227" s="906" t="s">
        <v>7368</v>
      </c>
      <c r="R227" s="99" t="s">
        <v>6578</v>
      </c>
      <c r="S227" s="99"/>
      <c r="T227" s="99"/>
      <c r="U227" s="99"/>
      <c r="V227" s="99"/>
      <c r="W227" s="99"/>
      <c r="X227" s="99"/>
      <c r="Y227" s="99" t="s">
        <v>3631</v>
      </c>
      <c r="Z227" s="892"/>
    </row>
    <row r="228" spans="1:26" s="893" customFormat="1" ht="51" hidden="1">
      <c r="A228" s="99" t="s">
        <v>6846</v>
      </c>
      <c r="B228" s="99"/>
      <c r="C228" s="883">
        <v>2</v>
      </c>
      <c r="D228" s="883">
        <v>99</v>
      </c>
      <c r="E228" s="896" t="s">
        <v>7387</v>
      </c>
      <c r="F228" s="99" t="s">
        <v>446</v>
      </c>
      <c r="G228" s="891" t="s">
        <v>7384</v>
      </c>
      <c r="H228" s="99"/>
      <c r="I228" s="896" t="s">
        <v>7388</v>
      </c>
      <c r="J228" s="896" t="s">
        <v>7389</v>
      </c>
      <c r="K228" s="99" t="s">
        <v>7390</v>
      </c>
      <c r="L228" s="99" t="s">
        <v>6578</v>
      </c>
      <c r="M228" s="891" t="s">
        <v>6589</v>
      </c>
      <c r="N228" s="99" t="s">
        <v>7386</v>
      </c>
      <c r="O228" s="99"/>
      <c r="P228" s="99"/>
      <c r="Q228" s="99"/>
      <c r="R228" s="99"/>
      <c r="S228" s="99"/>
      <c r="T228" s="99"/>
      <c r="U228" s="99"/>
      <c r="V228" s="99"/>
      <c r="W228" s="99"/>
      <c r="X228" s="99"/>
      <c r="Y228" s="99" t="s">
        <v>3631</v>
      </c>
      <c r="Z228" s="892"/>
    </row>
    <row r="229" spans="1:26" s="893" customFormat="1" ht="38.25" hidden="1">
      <c r="A229" s="99" t="s">
        <v>6846</v>
      </c>
      <c r="B229" s="99"/>
      <c r="C229" s="883">
        <v>2</v>
      </c>
      <c r="D229" s="883">
        <v>100</v>
      </c>
      <c r="E229" s="896" t="s">
        <v>7391</v>
      </c>
      <c r="F229" s="99" t="s">
        <v>6590</v>
      </c>
      <c r="G229" s="891" t="s">
        <v>7384</v>
      </c>
      <c r="H229" s="99"/>
      <c r="I229" s="896" t="s">
        <v>7392</v>
      </c>
      <c r="J229" s="896" t="s">
        <v>7393</v>
      </c>
      <c r="K229" s="99" t="s">
        <v>7394</v>
      </c>
      <c r="L229" s="99" t="s">
        <v>6578</v>
      </c>
      <c r="M229" s="891" t="s">
        <v>6589</v>
      </c>
      <c r="N229" s="99" t="s">
        <v>7386</v>
      </c>
      <c r="O229" s="99" t="s">
        <v>6607</v>
      </c>
      <c r="P229" s="99" t="s">
        <v>6608</v>
      </c>
      <c r="Q229" s="99" t="s">
        <v>6609</v>
      </c>
      <c r="R229" s="99" t="s">
        <v>6578</v>
      </c>
      <c r="S229" s="99"/>
      <c r="T229" s="99"/>
      <c r="U229" s="99"/>
      <c r="V229" s="99"/>
      <c r="W229" s="99"/>
      <c r="X229" s="99"/>
      <c r="Y229" s="99" t="s">
        <v>3631</v>
      </c>
      <c r="Z229" s="892"/>
    </row>
    <row r="230" spans="1:26" s="893" customFormat="1" ht="409.5" hidden="1">
      <c r="A230" s="99" t="s">
        <v>862</v>
      </c>
      <c r="B230" s="99"/>
      <c r="C230" s="883">
        <v>2</v>
      </c>
      <c r="D230" s="883">
        <v>101</v>
      </c>
      <c r="E230" s="896" t="s">
        <v>4904</v>
      </c>
      <c r="F230" s="99" t="s">
        <v>6590</v>
      </c>
      <c r="G230" s="891" t="s">
        <v>7370</v>
      </c>
      <c r="H230" s="99"/>
      <c r="I230" s="896" t="s">
        <v>7395</v>
      </c>
      <c r="J230" s="891" t="s">
        <v>4977</v>
      </c>
      <c r="K230" s="99" t="s">
        <v>4978</v>
      </c>
      <c r="L230" s="99" t="s">
        <v>6578</v>
      </c>
      <c r="M230" s="891" t="s">
        <v>6589</v>
      </c>
      <c r="N230" s="99" t="s">
        <v>7396</v>
      </c>
      <c r="O230" s="906" t="s">
        <v>7366</v>
      </c>
      <c r="P230" s="906" t="s">
        <v>7367</v>
      </c>
      <c r="Q230" s="906" t="s">
        <v>7368</v>
      </c>
      <c r="R230" s="99" t="s">
        <v>6578</v>
      </c>
      <c r="S230" s="99"/>
      <c r="T230" s="99"/>
      <c r="U230" s="99"/>
      <c r="V230" s="99"/>
      <c r="W230" s="99"/>
      <c r="X230" s="99"/>
      <c r="Y230" s="99" t="s">
        <v>3631</v>
      </c>
      <c r="Z230" s="892"/>
    </row>
    <row r="231" spans="1:26" s="893" customFormat="1" ht="51" hidden="1">
      <c r="A231" s="99" t="s">
        <v>862</v>
      </c>
      <c r="B231" s="99"/>
      <c r="C231" s="883">
        <v>2</v>
      </c>
      <c r="D231" s="883">
        <v>102</v>
      </c>
      <c r="E231" s="896" t="s">
        <v>7397</v>
      </c>
      <c r="F231" s="99" t="s">
        <v>446</v>
      </c>
      <c r="G231" s="891" t="s">
        <v>7370</v>
      </c>
      <c r="H231" s="99"/>
      <c r="I231" s="896" t="s">
        <v>7398</v>
      </c>
      <c r="J231" s="891" t="s">
        <v>7399</v>
      </c>
      <c r="K231" s="99" t="s">
        <v>7400</v>
      </c>
      <c r="L231" s="99" t="s">
        <v>6578</v>
      </c>
      <c r="M231" s="891" t="s">
        <v>6589</v>
      </c>
      <c r="N231" s="99" t="s">
        <v>7396</v>
      </c>
      <c r="O231" s="99"/>
      <c r="P231" s="99"/>
      <c r="Q231" s="99"/>
      <c r="R231" s="99"/>
      <c r="S231" s="99"/>
      <c r="T231" s="99"/>
      <c r="U231" s="99"/>
      <c r="V231" s="99"/>
      <c r="W231" s="99"/>
      <c r="X231" s="99"/>
      <c r="Y231" s="99" t="s">
        <v>3631</v>
      </c>
      <c r="Z231" s="892"/>
    </row>
    <row r="232" spans="1:26" s="893" customFormat="1" ht="38.25" hidden="1">
      <c r="A232" s="99" t="s">
        <v>862</v>
      </c>
      <c r="B232" s="99"/>
      <c r="C232" s="883">
        <v>2</v>
      </c>
      <c r="D232" s="883">
        <v>103</v>
      </c>
      <c r="E232" s="896" t="s">
        <v>4905</v>
      </c>
      <c r="F232" s="99" t="s">
        <v>6590</v>
      </c>
      <c r="G232" s="891" t="s">
        <v>7370</v>
      </c>
      <c r="H232" s="99"/>
      <c r="I232" s="896" t="s">
        <v>7401</v>
      </c>
      <c r="J232" s="891" t="s">
        <v>4987</v>
      </c>
      <c r="K232" s="99" t="s">
        <v>4988</v>
      </c>
      <c r="L232" s="99" t="s">
        <v>6578</v>
      </c>
      <c r="M232" s="891" t="s">
        <v>6589</v>
      </c>
      <c r="N232" s="99" t="s">
        <v>7396</v>
      </c>
      <c r="O232" s="99" t="s">
        <v>6607</v>
      </c>
      <c r="P232" s="99" t="s">
        <v>6608</v>
      </c>
      <c r="Q232" s="99" t="s">
        <v>6609</v>
      </c>
      <c r="R232" s="99" t="s">
        <v>6578</v>
      </c>
      <c r="S232" s="99"/>
      <c r="T232" s="99"/>
      <c r="U232" s="99"/>
      <c r="V232" s="99"/>
      <c r="W232" s="99"/>
      <c r="X232" s="99"/>
      <c r="Y232" s="99" t="s">
        <v>3631</v>
      </c>
      <c r="Z232" s="892"/>
    </row>
    <row r="233" spans="1:26" s="893" customFormat="1" ht="76.5" hidden="1">
      <c r="A233" s="99" t="s">
        <v>862</v>
      </c>
      <c r="B233" s="99"/>
      <c r="C233" s="883">
        <v>2</v>
      </c>
      <c r="D233" s="883">
        <v>104</v>
      </c>
      <c r="E233" s="896" t="s">
        <v>4906</v>
      </c>
      <c r="F233" s="99" t="s">
        <v>6590</v>
      </c>
      <c r="G233" s="891" t="s">
        <v>7370</v>
      </c>
      <c r="H233" s="99"/>
      <c r="I233" s="896" t="s">
        <v>7402</v>
      </c>
      <c r="J233" s="891" t="s">
        <v>4990</v>
      </c>
      <c r="K233" s="99" t="s">
        <v>4991</v>
      </c>
      <c r="L233" s="99" t="s">
        <v>6578</v>
      </c>
      <c r="M233" s="891"/>
      <c r="N233" s="99"/>
      <c r="O233" s="99" t="s">
        <v>7236</v>
      </c>
      <c r="P233" s="99" t="s">
        <v>6608</v>
      </c>
      <c r="Q233" s="99" t="s">
        <v>6609</v>
      </c>
      <c r="R233" s="99" t="s">
        <v>6578</v>
      </c>
      <c r="S233" s="99"/>
      <c r="T233" s="99"/>
      <c r="U233" s="99"/>
      <c r="V233" s="99"/>
      <c r="W233" s="99"/>
      <c r="X233" s="99"/>
      <c r="Y233" s="99" t="s">
        <v>4992</v>
      </c>
      <c r="Z233" s="892"/>
    </row>
    <row r="234" spans="1:26" s="893" customFormat="1" ht="140.25" hidden="1">
      <c r="A234" s="99" t="s">
        <v>862</v>
      </c>
      <c r="B234" s="99"/>
      <c r="C234" s="883">
        <v>2</v>
      </c>
      <c r="D234" s="883">
        <v>105</v>
      </c>
      <c r="E234" s="896" t="s">
        <v>4907</v>
      </c>
      <c r="F234" s="99" t="s">
        <v>6590</v>
      </c>
      <c r="G234" s="891" t="s">
        <v>7370</v>
      </c>
      <c r="H234" s="99"/>
      <c r="I234" s="896" t="s">
        <v>7403</v>
      </c>
      <c r="J234" s="891" t="s">
        <v>4997</v>
      </c>
      <c r="K234" s="99" t="s">
        <v>4998</v>
      </c>
      <c r="L234" s="99" t="s">
        <v>6578</v>
      </c>
      <c r="M234" s="891"/>
      <c r="N234" s="99"/>
      <c r="O234" s="99" t="s">
        <v>7236</v>
      </c>
      <c r="P234" s="99" t="s">
        <v>6608</v>
      </c>
      <c r="Q234" s="99" t="s">
        <v>6609</v>
      </c>
      <c r="R234" s="99" t="s">
        <v>6578</v>
      </c>
      <c r="S234" s="99"/>
      <c r="T234" s="99"/>
      <c r="U234" s="99"/>
      <c r="V234" s="99"/>
      <c r="W234" s="99"/>
      <c r="X234" s="99"/>
      <c r="Y234" s="907" t="s">
        <v>4999</v>
      </c>
      <c r="Z234" s="892"/>
    </row>
    <row r="235" spans="1:26" s="893" customFormat="1" ht="89.25" hidden="1">
      <c r="A235" s="99" t="s">
        <v>862</v>
      </c>
      <c r="B235" s="99"/>
      <c r="C235" s="883">
        <v>2</v>
      </c>
      <c r="D235" s="883">
        <v>106</v>
      </c>
      <c r="E235" s="896" t="s">
        <v>7404</v>
      </c>
      <c r="F235" s="99" t="s">
        <v>6590</v>
      </c>
      <c r="G235" s="891" t="s">
        <v>6576</v>
      </c>
      <c r="H235" s="99"/>
      <c r="I235" s="896" t="s">
        <v>7405</v>
      </c>
      <c r="J235" s="891" t="s">
        <v>7406</v>
      </c>
      <c r="K235" s="99" t="s">
        <v>7407</v>
      </c>
      <c r="L235" s="99" t="s">
        <v>6578</v>
      </c>
      <c r="M235" s="891"/>
      <c r="N235" s="99"/>
      <c r="O235" s="99" t="s">
        <v>7236</v>
      </c>
      <c r="P235" s="99" t="s">
        <v>6608</v>
      </c>
      <c r="Q235" s="99" t="s">
        <v>6609</v>
      </c>
      <c r="R235" s="99" t="s">
        <v>6578</v>
      </c>
      <c r="S235" s="99"/>
      <c r="T235" s="99"/>
      <c r="U235" s="99"/>
      <c r="V235" s="99"/>
      <c r="W235" s="99"/>
      <c r="X235" s="99"/>
      <c r="Y235" s="907" t="s">
        <v>4999</v>
      </c>
      <c r="Z235" s="892"/>
    </row>
    <row r="236" spans="1:26" s="893" customFormat="1" ht="409.5" hidden="1" customHeight="1">
      <c r="A236" s="99" t="s">
        <v>564</v>
      </c>
      <c r="B236" s="99"/>
      <c r="C236" s="883">
        <v>2</v>
      </c>
      <c r="D236" s="883">
        <v>107</v>
      </c>
      <c r="E236" s="891" t="s">
        <v>3234</v>
      </c>
      <c r="F236" s="99" t="s">
        <v>6590</v>
      </c>
      <c r="G236" s="891" t="s">
        <v>6576</v>
      </c>
      <c r="H236" s="99"/>
      <c r="I236" s="891" t="s">
        <v>7408</v>
      </c>
      <c r="J236" s="891" t="s">
        <v>621</v>
      </c>
      <c r="K236" s="99" t="s">
        <v>7409</v>
      </c>
      <c r="L236" s="99" t="s">
        <v>6578</v>
      </c>
      <c r="M236" s="891" t="s">
        <v>6589</v>
      </c>
      <c r="N236" s="99" t="s">
        <v>7410</v>
      </c>
      <c r="O236" s="896" t="s">
        <v>7411</v>
      </c>
      <c r="P236" s="99" t="s">
        <v>7356</v>
      </c>
      <c r="Q236" s="99" t="s">
        <v>7357</v>
      </c>
      <c r="R236" s="99" t="s">
        <v>6578</v>
      </c>
      <c r="S236" s="99"/>
      <c r="T236" s="99"/>
      <c r="U236" s="99"/>
      <c r="V236" s="99"/>
      <c r="W236" s="99"/>
      <c r="X236" s="99"/>
      <c r="Y236" s="99" t="s">
        <v>622</v>
      </c>
      <c r="Z236" s="892"/>
    </row>
    <row r="237" spans="1:26" s="893" customFormat="1" ht="132" hidden="1" customHeight="1">
      <c r="A237" s="99" t="s">
        <v>564</v>
      </c>
      <c r="B237" s="99"/>
      <c r="C237" s="883">
        <v>2</v>
      </c>
      <c r="D237" s="883">
        <v>108</v>
      </c>
      <c r="E237" s="891" t="s">
        <v>7412</v>
      </c>
      <c r="F237" s="99" t="s">
        <v>446</v>
      </c>
      <c r="G237" s="891" t="s">
        <v>6576</v>
      </c>
      <c r="H237" s="99"/>
      <c r="I237" s="891" t="s">
        <v>7413</v>
      </c>
      <c r="J237" s="891" t="s">
        <v>7414</v>
      </c>
      <c r="K237" s="99" t="s">
        <v>7415</v>
      </c>
      <c r="L237" s="99" t="s">
        <v>6578</v>
      </c>
      <c r="M237" s="891" t="s">
        <v>6589</v>
      </c>
      <c r="N237" s="99" t="s">
        <v>7410</v>
      </c>
      <c r="O237" s="99"/>
      <c r="P237" s="99"/>
      <c r="Q237" s="99"/>
      <c r="R237" s="99"/>
      <c r="S237" s="99"/>
      <c r="T237" s="99"/>
      <c r="U237" s="99"/>
      <c r="V237" s="99"/>
      <c r="W237" s="99"/>
      <c r="X237" s="99"/>
      <c r="Y237" s="99" t="s">
        <v>622</v>
      </c>
      <c r="Z237" s="892"/>
    </row>
    <row r="238" spans="1:26" s="893" customFormat="1" ht="229.35" hidden="1" customHeight="1">
      <c r="A238" s="99" t="s">
        <v>564</v>
      </c>
      <c r="B238" s="99"/>
      <c r="C238" s="883">
        <v>2</v>
      </c>
      <c r="D238" s="883">
        <v>109</v>
      </c>
      <c r="E238" s="891" t="s">
        <v>7416</v>
      </c>
      <c r="F238" s="99" t="s">
        <v>6590</v>
      </c>
      <c r="G238" s="891" t="s">
        <v>6576</v>
      </c>
      <c r="H238" s="99"/>
      <c r="I238" s="891" t="s">
        <v>7417</v>
      </c>
      <c r="J238" s="891" t="s">
        <v>7418</v>
      </c>
      <c r="K238" s="99" t="s">
        <v>7419</v>
      </c>
      <c r="L238" s="99" t="s">
        <v>6578</v>
      </c>
      <c r="M238" s="891" t="s">
        <v>6589</v>
      </c>
      <c r="N238" s="99" t="s">
        <v>7420</v>
      </c>
      <c r="O238" s="99" t="s">
        <v>7421</v>
      </c>
      <c r="P238" s="891" t="s">
        <v>7422</v>
      </c>
      <c r="Q238" s="891" t="s">
        <v>7423</v>
      </c>
      <c r="R238" s="99" t="s">
        <v>6578</v>
      </c>
      <c r="S238" s="99"/>
      <c r="T238" s="99"/>
      <c r="U238" s="99"/>
      <c r="V238" s="99"/>
      <c r="W238" s="99"/>
      <c r="X238" s="99"/>
      <c r="Y238" s="99" t="s">
        <v>622</v>
      </c>
      <c r="Z238" s="892"/>
    </row>
    <row r="239" spans="1:26" s="893" customFormat="1" ht="63.75" hidden="1">
      <c r="A239" s="99" t="s">
        <v>564</v>
      </c>
      <c r="B239" s="99"/>
      <c r="C239" s="883">
        <v>2</v>
      </c>
      <c r="D239" s="883">
        <v>110</v>
      </c>
      <c r="E239" s="891" t="s">
        <v>7424</v>
      </c>
      <c r="F239" s="99" t="s">
        <v>446</v>
      </c>
      <c r="G239" s="891" t="s">
        <v>6576</v>
      </c>
      <c r="H239" s="99"/>
      <c r="I239" s="891" t="s">
        <v>7425</v>
      </c>
      <c r="J239" s="891" t="s">
        <v>7426</v>
      </c>
      <c r="K239" s="891" t="s">
        <v>7427</v>
      </c>
      <c r="L239" s="99" t="s">
        <v>6578</v>
      </c>
      <c r="M239" s="891" t="s">
        <v>6589</v>
      </c>
      <c r="N239" s="99" t="s">
        <v>7420</v>
      </c>
      <c r="O239" s="99"/>
      <c r="P239" s="99"/>
      <c r="Q239" s="99"/>
      <c r="R239" s="99"/>
      <c r="S239" s="99"/>
      <c r="T239" s="99"/>
      <c r="U239" s="99"/>
      <c r="V239" s="99"/>
      <c r="W239" s="99"/>
      <c r="X239" s="99"/>
      <c r="Y239" s="99" t="s">
        <v>622</v>
      </c>
      <c r="Z239" s="892"/>
    </row>
    <row r="240" spans="1:26" ht="51" hidden="1">
      <c r="A240" s="99" t="s">
        <v>564</v>
      </c>
      <c r="B240" s="55"/>
      <c r="C240" s="883">
        <v>2</v>
      </c>
      <c r="D240" s="883">
        <v>111</v>
      </c>
      <c r="E240" s="891" t="s">
        <v>623</v>
      </c>
      <c r="F240" s="99" t="s">
        <v>422</v>
      </c>
      <c r="G240" s="891" t="s">
        <v>7428</v>
      </c>
      <c r="H240" s="908"/>
      <c r="I240" s="891" t="s">
        <v>7429</v>
      </c>
      <c r="J240" s="891" t="s">
        <v>624</v>
      </c>
      <c r="K240" s="99" t="s">
        <v>625</v>
      </c>
      <c r="L240" s="99" t="s">
        <v>6578</v>
      </c>
      <c r="M240" s="891" t="s">
        <v>6589</v>
      </c>
      <c r="N240" s="99" t="s">
        <v>7410</v>
      </c>
      <c r="O240" s="908"/>
      <c r="P240" s="908"/>
      <c r="Q240" s="908"/>
      <c r="R240" s="908"/>
      <c r="S240" s="908"/>
      <c r="T240" s="908"/>
      <c r="U240" s="908"/>
      <c r="V240" s="908"/>
      <c r="W240" s="908"/>
      <c r="X240" s="908"/>
      <c r="Y240" s="99" t="s">
        <v>622</v>
      </c>
      <c r="Z240" s="908"/>
    </row>
    <row r="241" spans="1:26" ht="63.75" hidden="1">
      <c r="A241" s="99" t="s">
        <v>564</v>
      </c>
      <c r="B241" s="55"/>
      <c r="C241" s="883">
        <v>2</v>
      </c>
      <c r="D241" s="883">
        <v>112</v>
      </c>
      <c r="E241" s="891" t="s">
        <v>7430</v>
      </c>
      <c r="F241" s="99" t="s">
        <v>447</v>
      </c>
      <c r="G241" s="891" t="s">
        <v>7428</v>
      </c>
      <c r="H241" s="908"/>
      <c r="I241" s="891" t="s">
        <v>7431</v>
      </c>
      <c r="J241" s="891" t="s">
        <v>7432</v>
      </c>
      <c r="K241" s="99" t="s">
        <v>7433</v>
      </c>
      <c r="L241" s="99" t="s">
        <v>6578</v>
      </c>
      <c r="M241" s="891" t="s">
        <v>6589</v>
      </c>
      <c r="N241" s="99" t="s">
        <v>7410</v>
      </c>
      <c r="O241" s="908"/>
      <c r="P241" s="908"/>
      <c r="Q241" s="908"/>
      <c r="R241" s="908"/>
      <c r="S241" s="908"/>
      <c r="T241" s="908"/>
      <c r="U241" s="908"/>
      <c r="V241" s="908"/>
      <c r="W241" s="908"/>
      <c r="X241" s="908"/>
      <c r="Y241" s="99" t="s">
        <v>622</v>
      </c>
      <c r="Z241" s="908"/>
    </row>
    <row r="242" spans="1:26" ht="204" hidden="1">
      <c r="A242" s="99" t="s">
        <v>564</v>
      </c>
      <c r="B242" s="55"/>
      <c r="C242" s="883">
        <v>2</v>
      </c>
      <c r="D242" s="883">
        <v>113</v>
      </c>
      <c r="E242" s="891" t="s">
        <v>626</v>
      </c>
      <c r="F242" s="99" t="s">
        <v>6590</v>
      </c>
      <c r="G242" s="897" t="s">
        <v>7434</v>
      </c>
      <c r="H242" s="908"/>
      <c r="I242" s="891" t="s">
        <v>7435</v>
      </c>
      <c r="J242" s="891" t="s">
        <v>627</v>
      </c>
      <c r="K242" s="99" t="s">
        <v>628</v>
      </c>
      <c r="L242" s="99" t="s">
        <v>6578</v>
      </c>
      <c r="M242" s="891" t="s">
        <v>6589</v>
      </c>
      <c r="N242" s="99" t="s">
        <v>7436</v>
      </c>
      <c r="O242" s="99" t="s">
        <v>7437</v>
      </c>
      <c r="P242" s="891" t="s">
        <v>7438</v>
      </c>
      <c r="Q242" s="891" t="s">
        <v>7439</v>
      </c>
      <c r="R242" s="902" t="s">
        <v>7440</v>
      </c>
      <c r="S242" s="908"/>
      <c r="T242" s="908"/>
      <c r="U242" s="908"/>
      <c r="V242" s="908"/>
      <c r="W242" s="908"/>
      <c r="X242" s="908"/>
      <c r="Y242" s="99" t="s">
        <v>622</v>
      </c>
      <c r="Z242" s="908"/>
    </row>
    <row r="243" spans="1:26" ht="89.25" hidden="1">
      <c r="A243" s="99" t="s">
        <v>564</v>
      </c>
      <c r="B243" s="55"/>
      <c r="C243" s="883">
        <v>2</v>
      </c>
      <c r="D243" s="883">
        <v>114</v>
      </c>
      <c r="E243" s="891" t="s">
        <v>7441</v>
      </c>
      <c r="F243" s="99" t="s">
        <v>446</v>
      </c>
      <c r="G243" s="897" t="s">
        <v>7434</v>
      </c>
      <c r="H243" s="908"/>
      <c r="I243" s="891" t="s">
        <v>7442</v>
      </c>
      <c r="J243" s="891" t="s">
        <v>7443</v>
      </c>
      <c r="K243" s="99" t="s">
        <v>7444</v>
      </c>
      <c r="L243" s="99" t="s">
        <v>6578</v>
      </c>
      <c r="M243" s="891" t="s">
        <v>6589</v>
      </c>
      <c r="N243" s="99" t="s">
        <v>7436</v>
      </c>
      <c r="O243" s="908"/>
      <c r="P243" s="908"/>
      <c r="Q243" s="908"/>
      <c r="R243" s="908"/>
      <c r="S243" s="908"/>
      <c r="T243" s="908"/>
      <c r="U243" s="908"/>
      <c r="V243" s="908"/>
      <c r="W243" s="908"/>
      <c r="X243" s="908"/>
      <c r="Y243" s="99" t="s">
        <v>622</v>
      </c>
      <c r="Z243" s="908"/>
    </row>
    <row r="244" spans="1:26" ht="409.6" hidden="1">
      <c r="A244" s="99" t="s">
        <v>6947</v>
      </c>
      <c r="B244" s="55"/>
      <c r="C244" s="883">
        <v>2</v>
      </c>
      <c r="D244" s="883">
        <v>115</v>
      </c>
      <c r="E244" s="891" t="s">
        <v>4761</v>
      </c>
      <c r="F244" s="99" t="s">
        <v>6590</v>
      </c>
      <c r="G244" s="891" t="s">
        <v>7445</v>
      </c>
      <c r="H244" s="908"/>
      <c r="I244" s="891" t="s">
        <v>7446</v>
      </c>
      <c r="J244" s="891" t="s">
        <v>4769</v>
      </c>
      <c r="K244" s="99" t="s">
        <v>4770</v>
      </c>
      <c r="L244" s="99" t="s">
        <v>6578</v>
      </c>
      <c r="M244" s="891" t="s">
        <v>6589</v>
      </c>
      <c r="N244" s="99" t="s">
        <v>7447</v>
      </c>
      <c r="O244" s="891" t="s">
        <v>7448</v>
      </c>
      <c r="P244" s="909" t="s">
        <v>7449</v>
      </c>
      <c r="Q244" s="909" t="s">
        <v>7450</v>
      </c>
      <c r="R244" s="99" t="s">
        <v>6578</v>
      </c>
      <c r="S244" s="908"/>
      <c r="T244" s="908"/>
      <c r="U244" s="908"/>
      <c r="V244" s="908"/>
      <c r="W244" s="908"/>
      <c r="X244" s="908"/>
      <c r="Y244" s="99" t="s">
        <v>4771</v>
      </c>
      <c r="Z244" s="908"/>
    </row>
    <row r="245" spans="1:26" ht="38.25" hidden="1">
      <c r="A245" s="99" t="s">
        <v>6947</v>
      </c>
      <c r="B245" s="55"/>
      <c r="C245" s="883">
        <v>2</v>
      </c>
      <c r="D245" s="883">
        <v>116</v>
      </c>
      <c r="E245" s="910" t="s">
        <v>4762</v>
      </c>
      <c r="F245" s="99" t="s">
        <v>446</v>
      </c>
      <c r="G245" s="891" t="s">
        <v>7445</v>
      </c>
      <c r="H245" s="908"/>
      <c r="I245" s="891" t="s">
        <v>7451</v>
      </c>
      <c r="J245" s="891" t="s">
        <v>4776</v>
      </c>
      <c r="K245" s="99" t="s">
        <v>4777</v>
      </c>
      <c r="L245" s="99" t="s">
        <v>6578</v>
      </c>
      <c r="M245" s="891" t="s">
        <v>6589</v>
      </c>
      <c r="N245" s="99" t="s">
        <v>7447</v>
      </c>
      <c r="O245" s="908"/>
      <c r="P245" s="908"/>
      <c r="Q245" s="908"/>
      <c r="R245" s="908"/>
      <c r="S245" s="908"/>
      <c r="T245" s="908"/>
      <c r="U245" s="908"/>
      <c r="V245" s="908"/>
      <c r="W245" s="908"/>
      <c r="X245" s="908"/>
      <c r="Y245" s="99" t="s">
        <v>4771</v>
      </c>
      <c r="Z245" s="908"/>
    </row>
    <row r="246" spans="1:26" ht="25.5" hidden="1">
      <c r="A246" s="99" t="s">
        <v>6947</v>
      </c>
      <c r="B246" s="55"/>
      <c r="C246" s="883">
        <v>2</v>
      </c>
      <c r="D246" s="883">
        <v>117</v>
      </c>
      <c r="E246" s="910" t="s">
        <v>4763</v>
      </c>
      <c r="F246" s="99" t="s">
        <v>434</v>
      </c>
      <c r="G246" s="891" t="s">
        <v>7445</v>
      </c>
      <c r="H246" s="908"/>
      <c r="I246" s="891" t="s">
        <v>7452</v>
      </c>
      <c r="J246" s="891" t="s">
        <v>4779</v>
      </c>
      <c r="K246" s="99" t="s">
        <v>4780</v>
      </c>
      <c r="L246" s="99" t="s">
        <v>6578</v>
      </c>
      <c r="M246" s="891" t="s">
        <v>6589</v>
      </c>
      <c r="N246" s="99" t="s">
        <v>7447</v>
      </c>
      <c r="O246" s="908"/>
      <c r="P246" s="908"/>
      <c r="Q246" s="908"/>
      <c r="R246" s="908"/>
      <c r="S246" s="908"/>
      <c r="T246" s="908"/>
      <c r="U246" s="908"/>
      <c r="V246" s="908"/>
      <c r="W246" s="908"/>
      <c r="X246" s="908"/>
      <c r="Y246" s="99" t="s">
        <v>4771</v>
      </c>
      <c r="Z246" s="908"/>
    </row>
    <row r="247" spans="1:26" ht="409.5" hidden="1">
      <c r="A247" s="99" t="s">
        <v>6947</v>
      </c>
      <c r="B247" s="55"/>
      <c r="C247" s="883">
        <v>2</v>
      </c>
      <c r="D247" s="883">
        <v>118</v>
      </c>
      <c r="E247" s="910" t="s">
        <v>4764</v>
      </c>
      <c r="F247" s="99" t="s">
        <v>6590</v>
      </c>
      <c r="G247" s="891" t="s">
        <v>7445</v>
      </c>
      <c r="H247" s="908"/>
      <c r="I247" s="891" t="s">
        <v>7453</v>
      </c>
      <c r="J247" s="891" t="s">
        <v>4785</v>
      </c>
      <c r="K247" s="99" t="s">
        <v>4786</v>
      </c>
      <c r="L247" s="99" t="s">
        <v>6578</v>
      </c>
      <c r="M247" s="891" t="s">
        <v>6589</v>
      </c>
      <c r="N247" s="99" t="s">
        <v>7447</v>
      </c>
      <c r="O247" s="891" t="s">
        <v>7454</v>
      </c>
      <c r="P247" s="891" t="s">
        <v>7454</v>
      </c>
      <c r="Q247" s="891" t="s">
        <v>7455</v>
      </c>
      <c r="R247" s="891" t="s">
        <v>7456</v>
      </c>
      <c r="S247" s="908"/>
      <c r="T247" s="908"/>
      <c r="U247" s="908"/>
      <c r="V247" s="908"/>
      <c r="W247" s="908"/>
      <c r="X247" s="908"/>
      <c r="Y247" s="99" t="s">
        <v>4771</v>
      </c>
      <c r="Z247" s="908"/>
    </row>
    <row r="248" spans="1:26" ht="39" hidden="1">
      <c r="A248" s="99" t="s">
        <v>6947</v>
      </c>
      <c r="B248" s="55"/>
      <c r="C248" s="883">
        <v>2</v>
      </c>
      <c r="D248" s="883">
        <v>119</v>
      </c>
      <c r="E248" s="910" t="s">
        <v>4765</v>
      </c>
      <c r="F248" s="99" t="s">
        <v>6590</v>
      </c>
      <c r="G248" s="891" t="s">
        <v>7445</v>
      </c>
      <c r="H248" s="908"/>
      <c r="I248" s="891" t="s">
        <v>7457</v>
      </c>
      <c r="J248" s="891" t="s">
        <v>4794</v>
      </c>
      <c r="K248" s="99" t="s">
        <v>4795</v>
      </c>
      <c r="L248" s="99" t="s">
        <v>6578</v>
      </c>
      <c r="M248" s="891" t="s">
        <v>6589</v>
      </c>
      <c r="N248" s="99" t="s">
        <v>7447</v>
      </c>
      <c r="O248" s="909" t="s">
        <v>7236</v>
      </c>
      <c r="P248" s="909" t="s">
        <v>6608</v>
      </c>
      <c r="Q248" s="909" t="s">
        <v>6609</v>
      </c>
      <c r="R248" s="99" t="s">
        <v>6578</v>
      </c>
      <c r="S248" s="908"/>
      <c r="T248" s="908"/>
      <c r="U248" s="908"/>
      <c r="V248" s="908"/>
      <c r="W248" s="908"/>
      <c r="X248" s="908"/>
      <c r="Y248" s="99" t="s">
        <v>4771</v>
      </c>
      <c r="Z248" s="908"/>
    </row>
    <row r="249" spans="1:26" ht="25.5" hidden="1">
      <c r="A249" s="99" t="s">
        <v>7458</v>
      </c>
      <c r="B249" s="55"/>
      <c r="C249" s="883">
        <v>2</v>
      </c>
      <c r="D249" s="883">
        <v>120</v>
      </c>
      <c r="E249" s="910" t="s">
        <v>1559</v>
      </c>
      <c r="F249" s="99" t="s">
        <v>422</v>
      </c>
      <c r="G249" s="891" t="s">
        <v>7445</v>
      </c>
      <c r="H249" s="908"/>
      <c r="I249" s="891" t="s">
        <v>7459</v>
      </c>
      <c r="J249" s="891" t="s">
        <v>7460</v>
      </c>
      <c r="K249" s="99" t="s">
        <v>7461</v>
      </c>
      <c r="L249" s="99" t="s">
        <v>6578</v>
      </c>
      <c r="M249" s="891" t="s">
        <v>6589</v>
      </c>
      <c r="N249" s="99" t="s">
        <v>7447</v>
      </c>
      <c r="O249" s="908"/>
      <c r="P249" s="908"/>
      <c r="Q249" s="908"/>
      <c r="R249" s="908"/>
      <c r="S249" s="908"/>
      <c r="T249" s="908"/>
      <c r="U249" s="908"/>
      <c r="V249" s="908"/>
      <c r="W249" s="908"/>
      <c r="X249" s="908"/>
      <c r="Y249" s="99" t="s">
        <v>4771</v>
      </c>
      <c r="Z249" s="908"/>
    </row>
    <row r="250" spans="1:26" s="913" customFormat="1" ht="357" hidden="1">
      <c r="A250" s="99" t="s">
        <v>7458</v>
      </c>
      <c r="B250" s="911"/>
      <c r="C250" s="883">
        <v>2</v>
      </c>
      <c r="D250" s="883">
        <v>121</v>
      </c>
      <c r="E250" s="912" t="s">
        <v>1560</v>
      </c>
      <c r="F250" s="99" t="s">
        <v>6590</v>
      </c>
      <c r="G250" s="99" t="s">
        <v>3468</v>
      </c>
      <c r="H250" s="99"/>
      <c r="I250" s="99" t="s">
        <v>7462</v>
      </c>
      <c r="J250" s="99" t="s">
        <v>7463</v>
      </c>
      <c r="K250" s="99" t="s">
        <v>7464</v>
      </c>
      <c r="L250" s="99" t="s">
        <v>6578</v>
      </c>
      <c r="M250" s="891" t="s">
        <v>6589</v>
      </c>
      <c r="N250" s="99" t="s">
        <v>7463</v>
      </c>
      <c r="O250" s="99" t="s">
        <v>7465</v>
      </c>
      <c r="P250" s="99" t="s">
        <v>7466</v>
      </c>
      <c r="Q250" s="99" t="s">
        <v>7467</v>
      </c>
      <c r="R250" s="99" t="s">
        <v>6578</v>
      </c>
      <c r="S250" s="99"/>
      <c r="T250" s="99"/>
      <c r="U250" s="99"/>
      <c r="V250" s="99"/>
      <c r="W250" s="99"/>
      <c r="X250" s="99"/>
      <c r="Y250" s="99" t="s">
        <v>2246</v>
      </c>
      <c r="Z250" s="99"/>
    </row>
    <row r="251" spans="1:26" s="913" customFormat="1" ht="63.75" hidden="1">
      <c r="A251" s="99" t="s">
        <v>7458</v>
      </c>
      <c r="B251" s="911"/>
      <c r="C251" s="883">
        <v>2</v>
      </c>
      <c r="D251" s="883">
        <v>122</v>
      </c>
      <c r="E251" s="99" t="s">
        <v>1561</v>
      </c>
      <c r="F251" s="99" t="s">
        <v>446</v>
      </c>
      <c r="G251" s="99" t="s">
        <v>3468</v>
      </c>
      <c r="H251" s="99"/>
      <c r="I251" s="99" t="s">
        <v>7468</v>
      </c>
      <c r="J251" s="99" t="s">
        <v>7469</v>
      </c>
      <c r="K251" s="99" t="s">
        <v>7470</v>
      </c>
      <c r="L251" s="99" t="s">
        <v>6578</v>
      </c>
      <c r="M251" s="891" t="s">
        <v>6589</v>
      </c>
      <c r="N251" s="99" t="s">
        <v>7463</v>
      </c>
      <c r="O251" s="99"/>
      <c r="P251" s="99"/>
      <c r="Q251" s="99"/>
      <c r="R251" s="99"/>
      <c r="S251" s="99"/>
      <c r="T251" s="99"/>
      <c r="U251" s="99"/>
      <c r="V251" s="99"/>
      <c r="W251" s="99"/>
      <c r="X251" s="99"/>
      <c r="Y251" s="99" t="s">
        <v>2246</v>
      </c>
      <c r="Z251" s="99"/>
    </row>
    <row r="252" spans="1:26" s="913" customFormat="1" ht="242.25" hidden="1">
      <c r="A252" s="99" t="s">
        <v>7458</v>
      </c>
      <c r="B252" s="911"/>
      <c r="C252" s="883">
        <v>2</v>
      </c>
      <c r="D252" s="883">
        <v>123</v>
      </c>
      <c r="E252" s="912" t="s">
        <v>1562</v>
      </c>
      <c r="F252" s="99" t="s">
        <v>6590</v>
      </c>
      <c r="G252" s="99" t="s">
        <v>3468</v>
      </c>
      <c r="H252" s="99"/>
      <c r="I252" s="99" t="s">
        <v>7471</v>
      </c>
      <c r="J252" s="99" t="s">
        <v>4804</v>
      </c>
      <c r="K252" s="99" t="s">
        <v>4805</v>
      </c>
      <c r="L252" s="99" t="s">
        <v>6578</v>
      </c>
      <c r="M252" s="891" t="s">
        <v>6589</v>
      </c>
      <c r="N252" s="99" t="s">
        <v>7472</v>
      </c>
      <c r="O252" s="99" t="s">
        <v>7473</v>
      </c>
      <c r="P252" s="99" t="s">
        <v>7474</v>
      </c>
      <c r="Q252" s="99" t="s">
        <v>7475</v>
      </c>
      <c r="R252" s="99" t="s">
        <v>6578</v>
      </c>
      <c r="S252" s="99"/>
      <c r="T252" s="99"/>
      <c r="U252" s="99"/>
      <c r="V252" s="99"/>
      <c r="W252" s="99"/>
      <c r="X252" s="99"/>
      <c r="Y252" s="99" t="s">
        <v>2246</v>
      </c>
      <c r="Z252" s="99"/>
    </row>
    <row r="253" spans="1:26" s="913" customFormat="1" ht="69" hidden="1" customHeight="1">
      <c r="A253" s="99" t="s">
        <v>7458</v>
      </c>
      <c r="B253" s="911"/>
      <c r="C253" s="883">
        <v>2</v>
      </c>
      <c r="D253" s="883">
        <v>124</v>
      </c>
      <c r="E253" s="99" t="s">
        <v>1563</v>
      </c>
      <c r="F253" s="99" t="s">
        <v>446</v>
      </c>
      <c r="G253" s="99" t="s">
        <v>3468</v>
      </c>
      <c r="H253" s="99"/>
      <c r="I253" s="99" t="s">
        <v>7476</v>
      </c>
      <c r="J253" s="99" t="s">
        <v>4812</v>
      </c>
      <c r="K253" s="99" t="s">
        <v>4813</v>
      </c>
      <c r="L253" s="99" t="s">
        <v>6578</v>
      </c>
      <c r="M253" s="891" t="s">
        <v>6589</v>
      </c>
      <c r="N253" s="99" t="s">
        <v>7472</v>
      </c>
      <c r="O253" s="99"/>
      <c r="P253" s="99"/>
      <c r="Q253" s="99"/>
      <c r="R253" s="99"/>
      <c r="S253" s="99"/>
      <c r="T253" s="99"/>
      <c r="U253" s="99"/>
      <c r="V253" s="99"/>
      <c r="W253" s="99"/>
      <c r="X253" s="99"/>
      <c r="Y253" s="99" t="s">
        <v>2246</v>
      </c>
      <c r="Z253" s="99"/>
    </row>
    <row r="254" spans="1:26" s="913" customFormat="1" ht="158.44999999999999" hidden="1" customHeight="1">
      <c r="A254" s="99" t="s">
        <v>7458</v>
      </c>
      <c r="B254" s="911"/>
      <c r="C254" s="883">
        <v>2</v>
      </c>
      <c r="D254" s="883">
        <v>125</v>
      </c>
      <c r="E254" s="912" t="s">
        <v>1564</v>
      </c>
      <c r="F254" s="99" t="s">
        <v>6590</v>
      </c>
      <c r="G254" s="99" t="s">
        <v>3468</v>
      </c>
      <c r="H254" s="99"/>
      <c r="I254" s="99" t="s">
        <v>7477</v>
      </c>
      <c r="J254" s="912" t="s">
        <v>1564</v>
      </c>
      <c r="K254" s="99" t="s">
        <v>7478</v>
      </c>
      <c r="L254" s="99" t="s">
        <v>6578</v>
      </c>
      <c r="M254" s="891" t="s">
        <v>6589</v>
      </c>
      <c r="N254" s="99" t="s">
        <v>1564</v>
      </c>
      <c r="O254" s="99" t="s">
        <v>7479</v>
      </c>
      <c r="P254" s="99" t="s">
        <v>7480</v>
      </c>
      <c r="Q254" s="99" t="s">
        <v>7481</v>
      </c>
      <c r="R254" s="99" t="s">
        <v>6578</v>
      </c>
      <c r="S254" s="99"/>
      <c r="T254" s="99"/>
      <c r="U254" s="99"/>
      <c r="V254" s="99"/>
      <c r="W254" s="99"/>
      <c r="X254" s="99"/>
      <c r="Y254" s="99" t="s">
        <v>2246</v>
      </c>
      <c r="Z254" s="99"/>
    </row>
    <row r="255" spans="1:26" s="913" customFormat="1" ht="63.75" hidden="1">
      <c r="A255" s="99" t="s">
        <v>7458</v>
      </c>
      <c r="B255" s="911"/>
      <c r="C255" s="883">
        <v>2</v>
      </c>
      <c r="D255" s="883">
        <v>126</v>
      </c>
      <c r="E255" s="99" t="s">
        <v>1565</v>
      </c>
      <c r="F255" s="99" t="s">
        <v>446</v>
      </c>
      <c r="G255" s="99" t="s">
        <v>3468</v>
      </c>
      <c r="H255" s="99"/>
      <c r="I255" s="99" t="s">
        <v>7482</v>
      </c>
      <c r="J255" s="99" t="s">
        <v>7483</v>
      </c>
      <c r="K255" s="99" t="s">
        <v>7484</v>
      </c>
      <c r="L255" s="99" t="s">
        <v>6578</v>
      </c>
      <c r="M255" s="891" t="s">
        <v>6589</v>
      </c>
      <c r="N255" s="99" t="s">
        <v>1564</v>
      </c>
      <c r="O255" s="99"/>
      <c r="P255" s="99"/>
      <c r="Q255" s="99"/>
      <c r="R255" s="99"/>
      <c r="S255" s="99"/>
      <c r="T255" s="99"/>
      <c r="U255" s="99"/>
      <c r="V255" s="99"/>
      <c r="W255" s="99"/>
      <c r="X255" s="99"/>
      <c r="Y255" s="99" t="s">
        <v>2246</v>
      </c>
      <c r="Z255" s="99"/>
    </row>
    <row r="256" spans="1:26" s="913" customFormat="1" ht="153" hidden="1">
      <c r="A256" s="99" t="s">
        <v>7458</v>
      </c>
      <c r="B256" s="911"/>
      <c r="C256" s="883">
        <v>2</v>
      </c>
      <c r="D256" s="883">
        <v>127</v>
      </c>
      <c r="E256" s="912" t="s">
        <v>1566</v>
      </c>
      <c r="F256" s="99" t="s">
        <v>6590</v>
      </c>
      <c r="G256" s="99" t="s">
        <v>3468</v>
      </c>
      <c r="H256" s="99"/>
      <c r="I256" s="99" t="s">
        <v>7485</v>
      </c>
      <c r="J256" s="99" t="s">
        <v>7486</v>
      </c>
      <c r="K256" s="99" t="s">
        <v>7487</v>
      </c>
      <c r="L256" s="99" t="s">
        <v>6578</v>
      </c>
      <c r="M256" s="891" t="s">
        <v>6589</v>
      </c>
      <c r="N256" s="99" t="s">
        <v>7488</v>
      </c>
      <c r="O256" s="99" t="s">
        <v>7489</v>
      </c>
      <c r="P256" s="99" t="s">
        <v>7490</v>
      </c>
      <c r="Q256" s="99" t="s">
        <v>7491</v>
      </c>
      <c r="R256" s="99" t="s">
        <v>6578</v>
      </c>
      <c r="S256" s="99"/>
      <c r="T256" s="99"/>
      <c r="U256" s="99"/>
      <c r="V256" s="99"/>
      <c r="W256" s="99"/>
      <c r="X256" s="99"/>
      <c r="Y256" s="99" t="s">
        <v>2246</v>
      </c>
      <c r="Z256" s="99"/>
    </row>
    <row r="257" spans="1:26" s="913" customFormat="1" ht="38.25" hidden="1">
      <c r="A257" s="99" t="s">
        <v>7458</v>
      </c>
      <c r="B257" s="911"/>
      <c r="C257" s="883">
        <v>2</v>
      </c>
      <c r="D257" s="883">
        <v>128</v>
      </c>
      <c r="E257" s="99" t="s">
        <v>1567</v>
      </c>
      <c r="F257" s="99" t="s">
        <v>446</v>
      </c>
      <c r="G257" s="99" t="s">
        <v>3468</v>
      </c>
      <c r="H257" s="99"/>
      <c r="I257" s="99" t="s">
        <v>7492</v>
      </c>
      <c r="J257" s="99" t="s">
        <v>7493</v>
      </c>
      <c r="K257" s="99" t="s">
        <v>7494</v>
      </c>
      <c r="L257" s="99" t="s">
        <v>6578</v>
      </c>
      <c r="M257" s="891" t="s">
        <v>6589</v>
      </c>
      <c r="N257" s="99" t="s">
        <v>7488</v>
      </c>
      <c r="O257" s="99"/>
      <c r="P257" s="99"/>
      <c r="Q257" s="99"/>
      <c r="R257" s="99"/>
      <c r="S257" s="99"/>
      <c r="T257" s="99"/>
      <c r="U257" s="99"/>
      <c r="V257" s="99"/>
      <c r="W257" s="99"/>
      <c r="X257" s="99"/>
      <c r="Y257" s="99" t="s">
        <v>2246</v>
      </c>
      <c r="Z257" s="99"/>
    </row>
    <row r="258" spans="1:26" s="913" customFormat="1" ht="308.10000000000002" hidden="1" customHeight="1">
      <c r="A258" s="99" t="s">
        <v>7458</v>
      </c>
      <c r="B258" s="911"/>
      <c r="C258" s="883">
        <v>2</v>
      </c>
      <c r="D258" s="883">
        <v>129</v>
      </c>
      <c r="E258" s="99" t="s">
        <v>1568</v>
      </c>
      <c r="F258" s="99" t="s">
        <v>434</v>
      </c>
      <c r="G258" s="99" t="s">
        <v>3468</v>
      </c>
      <c r="H258" s="99"/>
      <c r="I258" s="99" t="s">
        <v>7495</v>
      </c>
      <c r="J258" s="99" t="s">
        <v>7496</v>
      </c>
      <c r="K258" s="99" t="s">
        <v>7497</v>
      </c>
      <c r="L258" s="99" t="s">
        <v>6578</v>
      </c>
      <c r="M258" s="891"/>
      <c r="N258" s="99"/>
      <c r="O258" s="99"/>
      <c r="P258" s="99"/>
      <c r="Q258" s="99"/>
      <c r="R258" s="99"/>
      <c r="S258" s="99"/>
      <c r="T258" s="99"/>
      <c r="U258" s="99"/>
      <c r="V258" s="99"/>
      <c r="W258" s="99"/>
      <c r="X258" s="99"/>
      <c r="Y258" s="99" t="s">
        <v>2246</v>
      </c>
      <c r="Z258" s="99"/>
    </row>
    <row r="259" spans="1:26" s="913" customFormat="1" ht="76.5" hidden="1">
      <c r="A259" s="99" t="s">
        <v>7458</v>
      </c>
      <c r="B259" s="911"/>
      <c r="C259" s="883">
        <v>2</v>
      </c>
      <c r="D259" s="883">
        <v>130</v>
      </c>
      <c r="E259" s="99" t="s">
        <v>4766</v>
      </c>
      <c r="F259" s="99" t="s">
        <v>434</v>
      </c>
      <c r="G259" s="99" t="s">
        <v>3468</v>
      </c>
      <c r="H259" s="99"/>
      <c r="I259" s="99" t="s">
        <v>7498</v>
      </c>
      <c r="J259" s="99" t="s">
        <v>4814</v>
      </c>
      <c r="K259" s="99" t="s">
        <v>4815</v>
      </c>
      <c r="L259" s="99" t="s">
        <v>6578</v>
      </c>
      <c r="M259" s="891"/>
      <c r="N259" s="99"/>
      <c r="O259" s="99"/>
      <c r="P259" s="99"/>
      <c r="Q259" s="99"/>
      <c r="R259" s="99"/>
      <c r="S259" s="99"/>
      <c r="T259" s="99"/>
      <c r="U259" s="99"/>
      <c r="V259" s="99"/>
      <c r="W259" s="99"/>
      <c r="X259" s="99"/>
      <c r="Y259" s="99" t="s">
        <v>2246</v>
      </c>
      <c r="Z259" s="99"/>
    </row>
    <row r="260" spans="1:26" s="913" customFormat="1" ht="216.75" hidden="1">
      <c r="A260" s="99" t="s">
        <v>7458</v>
      </c>
      <c r="B260" s="911"/>
      <c r="C260" s="883">
        <v>2</v>
      </c>
      <c r="D260" s="883">
        <v>131</v>
      </c>
      <c r="E260" s="912" t="s">
        <v>4767</v>
      </c>
      <c r="F260" s="99" t="s">
        <v>6590</v>
      </c>
      <c r="G260" s="99" t="s">
        <v>3468</v>
      </c>
      <c r="H260" s="99"/>
      <c r="I260" s="99" t="s">
        <v>7499</v>
      </c>
      <c r="J260" s="99" t="s">
        <v>4829</v>
      </c>
      <c r="K260" s="99" t="s">
        <v>4830</v>
      </c>
      <c r="L260" s="99" t="s">
        <v>6578</v>
      </c>
      <c r="M260" s="891"/>
      <c r="N260" s="99"/>
      <c r="O260" s="99" t="s">
        <v>7500</v>
      </c>
      <c r="P260" s="99" t="s">
        <v>7501</v>
      </c>
      <c r="Q260" s="99" t="s">
        <v>7502</v>
      </c>
      <c r="R260" s="99" t="s">
        <v>6578</v>
      </c>
      <c r="S260" s="99"/>
      <c r="T260" s="99"/>
      <c r="U260" s="99"/>
      <c r="V260" s="99"/>
      <c r="W260" s="99"/>
      <c r="X260" s="99"/>
      <c r="Y260" s="99" t="s">
        <v>2246</v>
      </c>
      <c r="Z260" s="99"/>
    </row>
    <row r="261" spans="1:26" s="913" customFormat="1" ht="102" hidden="1">
      <c r="A261" s="99" t="s">
        <v>7458</v>
      </c>
      <c r="B261" s="911"/>
      <c r="C261" s="883">
        <v>2</v>
      </c>
      <c r="D261" s="883">
        <v>132</v>
      </c>
      <c r="E261" s="912" t="s">
        <v>7503</v>
      </c>
      <c r="F261" s="99" t="s">
        <v>6590</v>
      </c>
      <c r="G261" s="99" t="s">
        <v>3468</v>
      </c>
      <c r="H261" s="99"/>
      <c r="I261" s="99" t="s">
        <v>7504</v>
      </c>
      <c r="J261" s="99" t="s">
        <v>7505</v>
      </c>
      <c r="K261" s="99" t="s">
        <v>7506</v>
      </c>
      <c r="L261" s="99" t="s">
        <v>6578</v>
      </c>
      <c r="M261" s="891"/>
      <c r="N261" s="99"/>
      <c r="O261" s="99" t="s">
        <v>7507</v>
      </c>
      <c r="P261" s="99" t="s">
        <v>7508</v>
      </c>
      <c r="Q261" s="99" t="s">
        <v>7509</v>
      </c>
      <c r="R261" s="99" t="s">
        <v>6578</v>
      </c>
      <c r="S261" s="99"/>
      <c r="T261" s="99"/>
      <c r="U261" s="99"/>
      <c r="V261" s="99"/>
      <c r="W261" s="99"/>
      <c r="X261" s="99"/>
      <c r="Y261" s="99" t="s">
        <v>2246</v>
      </c>
      <c r="Z261" s="99"/>
    </row>
    <row r="262" spans="1:26" s="913" customFormat="1" ht="409.5" hidden="1">
      <c r="A262" s="99" t="s">
        <v>7458</v>
      </c>
      <c r="B262" s="911"/>
      <c r="C262" s="883">
        <v>2</v>
      </c>
      <c r="D262" s="883">
        <v>133</v>
      </c>
      <c r="E262" s="99" t="s">
        <v>4768</v>
      </c>
      <c r="F262" s="99" t="s">
        <v>6590</v>
      </c>
      <c r="G262" s="99" t="s">
        <v>3468</v>
      </c>
      <c r="H262" s="99"/>
      <c r="I262" s="99" t="s">
        <v>7510</v>
      </c>
      <c r="J262" s="99" t="s">
        <v>4838</v>
      </c>
      <c r="K262" s="99" t="s">
        <v>4839</v>
      </c>
      <c r="L262" s="99" t="s">
        <v>6578</v>
      </c>
      <c r="M262" s="891" t="s">
        <v>6589</v>
      </c>
      <c r="N262" s="99" t="s">
        <v>7511</v>
      </c>
      <c r="O262" s="99" t="s">
        <v>7512</v>
      </c>
      <c r="P262" s="99" t="s">
        <v>7513</v>
      </c>
      <c r="Q262" s="99" t="s">
        <v>7514</v>
      </c>
      <c r="R262" s="99" t="s">
        <v>6578</v>
      </c>
      <c r="S262" s="99"/>
      <c r="T262" s="99"/>
      <c r="U262" s="99"/>
      <c r="V262" s="99"/>
      <c r="W262" s="99"/>
      <c r="X262" s="99"/>
      <c r="Y262" s="99" t="s">
        <v>2246</v>
      </c>
      <c r="Z262" s="99"/>
    </row>
    <row r="263" spans="1:26" s="1" customFormat="1" ht="63.75" hidden="1">
      <c r="A263" s="99" t="s">
        <v>7458</v>
      </c>
      <c r="B263" s="46"/>
      <c r="C263" s="883">
        <v>2</v>
      </c>
      <c r="D263" s="883">
        <v>134</v>
      </c>
      <c r="E263" s="891" t="s">
        <v>7515</v>
      </c>
      <c r="F263" s="99" t="s">
        <v>446</v>
      </c>
      <c r="G263" s="99" t="s">
        <v>3468</v>
      </c>
      <c r="H263" s="99"/>
      <c r="I263" s="99" t="s">
        <v>7516</v>
      </c>
      <c r="J263" s="99" t="s">
        <v>7517</v>
      </c>
      <c r="K263" s="99" t="s">
        <v>7518</v>
      </c>
      <c r="L263" s="99" t="s">
        <v>6578</v>
      </c>
      <c r="M263" s="891" t="s">
        <v>6589</v>
      </c>
      <c r="N263" s="99" t="s">
        <v>7511</v>
      </c>
      <c r="O263" s="99"/>
      <c r="P263" s="99"/>
      <c r="Q263" s="99"/>
      <c r="R263" s="99"/>
      <c r="S263" s="99"/>
      <c r="T263" s="99"/>
      <c r="U263" s="99"/>
      <c r="V263" s="99"/>
      <c r="W263" s="99"/>
      <c r="X263" s="99"/>
      <c r="Y263" s="99" t="s">
        <v>2246</v>
      </c>
      <c r="Z263" s="99"/>
    </row>
    <row r="264" spans="1:26" s="1" customFormat="1" ht="63.75" hidden="1">
      <c r="A264" s="99" t="s">
        <v>7458</v>
      </c>
      <c r="B264" s="46"/>
      <c r="C264" s="883">
        <v>2</v>
      </c>
      <c r="D264" s="883">
        <v>135</v>
      </c>
      <c r="E264" s="99" t="s">
        <v>7519</v>
      </c>
      <c r="F264" s="99" t="s">
        <v>6590</v>
      </c>
      <c r="G264" s="99" t="s">
        <v>3468</v>
      </c>
      <c r="H264" s="99"/>
      <c r="I264" s="99" t="s">
        <v>7520</v>
      </c>
      <c r="J264" s="99" t="s">
        <v>7521</v>
      </c>
      <c r="K264" s="99" t="s">
        <v>7522</v>
      </c>
      <c r="L264" s="99" t="s">
        <v>6578</v>
      </c>
      <c r="M264" s="891"/>
      <c r="N264" s="99"/>
      <c r="O264" s="99" t="s">
        <v>7523</v>
      </c>
      <c r="P264" s="99" t="s">
        <v>7524</v>
      </c>
      <c r="Q264" s="99" t="s">
        <v>7525</v>
      </c>
      <c r="R264" s="99" t="s">
        <v>6578</v>
      </c>
      <c r="S264" s="99"/>
      <c r="T264" s="99"/>
      <c r="U264" s="99"/>
      <c r="V264" s="99"/>
      <c r="W264" s="99"/>
      <c r="X264" s="99"/>
      <c r="Y264" s="99" t="s">
        <v>2246</v>
      </c>
      <c r="Z264" s="99"/>
    </row>
    <row r="265" spans="1:26" s="1" customFormat="1" ht="267.75" hidden="1">
      <c r="A265" s="99" t="s">
        <v>7458</v>
      </c>
      <c r="B265" s="46"/>
      <c r="C265" s="883">
        <v>2</v>
      </c>
      <c r="D265" s="883">
        <v>136</v>
      </c>
      <c r="E265" s="99" t="s">
        <v>7526</v>
      </c>
      <c r="F265" s="99" t="s">
        <v>6590</v>
      </c>
      <c r="G265" s="99" t="s">
        <v>3468</v>
      </c>
      <c r="H265" s="99"/>
      <c r="I265" s="99" t="s">
        <v>7527</v>
      </c>
      <c r="J265" s="99" t="s">
        <v>7528</v>
      </c>
      <c r="K265" s="99" t="s">
        <v>7529</v>
      </c>
      <c r="L265" s="99" t="s">
        <v>6578</v>
      </c>
      <c r="M265" s="891"/>
      <c r="N265" s="99"/>
      <c r="O265" s="99" t="s">
        <v>7530</v>
      </c>
      <c r="P265" s="99" t="s">
        <v>7531</v>
      </c>
      <c r="Q265" s="891" t="s">
        <v>7532</v>
      </c>
      <c r="R265" s="99" t="s">
        <v>6578</v>
      </c>
      <c r="S265" s="99"/>
      <c r="T265" s="99"/>
      <c r="U265" s="99"/>
      <c r="V265" s="99"/>
      <c r="W265" s="99"/>
      <c r="X265" s="99"/>
      <c r="Y265" s="99" t="s">
        <v>2246</v>
      </c>
      <c r="Z265" s="99"/>
    </row>
    <row r="266" spans="1:26" s="1" customFormat="1" ht="131.1" hidden="1" customHeight="1">
      <c r="A266" s="99" t="s">
        <v>7458</v>
      </c>
      <c r="B266" s="46"/>
      <c r="C266" s="883">
        <v>2</v>
      </c>
      <c r="D266" s="883">
        <v>137</v>
      </c>
      <c r="E266" s="99" t="s">
        <v>2243</v>
      </c>
      <c r="F266" s="99" t="s">
        <v>6590</v>
      </c>
      <c r="G266" s="99" t="s">
        <v>3468</v>
      </c>
      <c r="H266" s="99"/>
      <c r="I266" s="99" t="s">
        <v>7533</v>
      </c>
      <c r="J266" s="99" t="s">
        <v>2242</v>
      </c>
      <c r="K266" s="99" t="s">
        <v>7534</v>
      </c>
      <c r="L266" s="99" t="s">
        <v>6578</v>
      </c>
      <c r="M266" s="891" t="s">
        <v>6589</v>
      </c>
      <c r="N266" s="99" t="s">
        <v>7535</v>
      </c>
      <c r="O266" s="99" t="s">
        <v>7536</v>
      </c>
      <c r="P266" s="99" t="s">
        <v>7537</v>
      </c>
      <c r="Q266" s="99" t="s">
        <v>7538</v>
      </c>
      <c r="R266" s="99" t="s">
        <v>6578</v>
      </c>
      <c r="S266" s="99"/>
      <c r="T266" s="99"/>
      <c r="U266" s="99"/>
      <c r="V266" s="99"/>
      <c r="W266" s="99"/>
      <c r="X266" s="99"/>
      <c r="Y266" s="99" t="s">
        <v>2246</v>
      </c>
      <c r="Z266" s="99"/>
    </row>
    <row r="267" spans="1:26" s="1" customFormat="1" ht="51" hidden="1">
      <c r="A267" s="99" t="s">
        <v>7458</v>
      </c>
      <c r="B267" s="46"/>
      <c r="C267" s="883">
        <v>2</v>
      </c>
      <c r="D267" s="883">
        <v>138</v>
      </c>
      <c r="E267" s="99" t="s">
        <v>7539</v>
      </c>
      <c r="F267" s="99" t="s">
        <v>6590</v>
      </c>
      <c r="G267" s="99" t="s">
        <v>3468</v>
      </c>
      <c r="H267" s="99"/>
      <c r="I267" s="99" t="s">
        <v>7540</v>
      </c>
      <c r="J267" s="99" t="s">
        <v>7541</v>
      </c>
      <c r="K267" s="99" t="s">
        <v>7542</v>
      </c>
      <c r="L267" s="99" t="s">
        <v>6578</v>
      </c>
      <c r="M267" s="891" t="s">
        <v>6589</v>
      </c>
      <c r="N267" s="99" t="s">
        <v>7535</v>
      </c>
      <c r="O267" s="891" t="s">
        <v>6719</v>
      </c>
      <c r="P267" s="99" t="s">
        <v>7215</v>
      </c>
      <c r="Q267" s="99" t="s">
        <v>7216</v>
      </c>
      <c r="R267" s="99" t="s">
        <v>6578</v>
      </c>
      <c r="S267" s="99"/>
      <c r="T267" s="99"/>
      <c r="U267" s="99"/>
      <c r="V267" s="99"/>
      <c r="W267" s="99"/>
      <c r="X267" s="99"/>
      <c r="Y267" s="99" t="s">
        <v>2246</v>
      </c>
      <c r="Z267" s="99"/>
    </row>
    <row r="268" spans="1:26" s="1" customFormat="1" ht="38.25" hidden="1">
      <c r="A268" s="99" t="s">
        <v>7458</v>
      </c>
      <c r="B268" s="46"/>
      <c r="C268" s="883">
        <v>2</v>
      </c>
      <c r="D268" s="883">
        <v>139</v>
      </c>
      <c r="E268" s="891" t="s">
        <v>7543</v>
      </c>
      <c r="F268" s="99" t="s">
        <v>446</v>
      </c>
      <c r="G268" s="99" t="s">
        <v>3468</v>
      </c>
      <c r="H268" s="99"/>
      <c r="I268" s="99" t="s">
        <v>7544</v>
      </c>
      <c r="J268" s="99" t="s">
        <v>7545</v>
      </c>
      <c r="K268" s="99" t="s">
        <v>7546</v>
      </c>
      <c r="L268" s="99" t="s">
        <v>6578</v>
      </c>
      <c r="M268" s="891"/>
      <c r="N268" s="99"/>
      <c r="O268" s="891"/>
      <c r="P268" s="99"/>
      <c r="Q268" s="99"/>
      <c r="R268" s="99"/>
      <c r="S268" s="99"/>
      <c r="T268" s="99"/>
      <c r="U268" s="99"/>
      <c r="V268" s="99"/>
      <c r="W268" s="99"/>
      <c r="X268" s="99"/>
      <c r="Y268" s="99" t="s">
        <v>2246</v>
      </c>
      <c r="Z268" s="99"/>
    </row>
    <row r="269" spans="1:26" ht="15.75">
      <c r="E269" s="915"/>
      <c r="F269" s="915"/>
      <c r="G269" s="915"/>
      <c r="H269" s="915"/>
      <c r="I269" s="915"/>
      <c r="J269" s="916"/>
      <c r="K269" s="916"/>
      <c r="L269" s="916"/>
      <c r="M269" s="915"/>
      <c r="N269" s="916"/>
      <c r="O269" s="915"/>
      <c r="P269" s="915"/>
      <c r="Q269" s="915"/>
      <c r="R269" s="915"/>
      <c r="S269" s="915"/>
      <c r="T269" s="915"/>
      <c r="U269" s="917"/>
      <c r="V269" s="915"/>
      <c r="W269" s="915"/>
      <c r="X269" s="915"/>
      <c r="Y269" s="915"/>
      <c r="Z269" s="915"/>
    </row>
  </sheetData>
  <autoFilter ref="A4:Z268" xr:uid="{1C694FDA-A131-4E97-A438-17771F6AFDBC}">
    <filterColumn colId="0">
      <filters>
        <filter val="Physical Exams &amp; Findings"/>
      </filters>
    </filterColumn>
  </autoFilter>
  <mergeCells count="1">
    <mergeCell ref="A1:XFD1"/>
  </mergeCells>
  <conditionalFormatting sqref="E154:E155 E157:E158 E220:E228 E165:E218 E160:E163 E150:E152 E130:E148">
    <cfRule type="cellIs" dxfId="644" priority="12" operator="equal">
      <formula>"_"</formula>
    </cfRule>
  </conditionalFormatting>
  <conditionalFormatting sqref="E219">
    <cfRule type="cellIs" dxfId="643" priority="11" operator="equal">
      <formula>"_"</formula>
    </cfRule>
  </conditionalFormatting>
  <conditionalFormatting sqref="E149">
    <cfRule type="cellIs" dxfId="642" priority="10" operator="equal">
      <formula>"_"</formula>
    </cfRule>
  </conditionalFormatting>
  <conditionalFormatting sqref="E156">
    <cfRule type="cellIs" dxfId="641" priority="9" operator="equal">
      <formula>"_"</formula>
    </cfRule>
  </conditionalFormatting>
  <conditionalFormatting sqref="E159">
    <cfRule type="cellIs" dxfId="640" priority="8" operator="equal">
      <formula>"_"</formula>
    </cfRule>
  </conditionalFormatting>
  <conditionalFormatting sqref="E153">
    <cfRule type="cellIs" dxfId="639" priority="7" operator="equal">
      <formula>"_"</formula>
    </cfRule>
  </conditionalFormatting>
  <conditionalFormatting sqref="E164">
    <cfRule type="cellIs" dxfId="638" priority="6" operator="equal">
      <formula>"_"</formula>
    </cfRule>
  </conditionalFormatting>
  <conditionalFormatting sqref="E113 E5:E76 E78:E108">
    <cfRule type="cellIs" dxfId="637" priority="5" operator="equal">
      <formula>"_"</formula>
    </cfRule>
  </conditionalFormatting>
  <conditionalFormatting sqref="E109:E111">
    <cfRule type="cellIs" dxfId="636" priority="4" operator="equal">
      <formula>"_"</formula>
    </cfRule>
  </conditionalFormatting>
  <conditionalFormatting sqref="E112">
    <cfRule type="cellIs" dxfId="635" priority="3" operator="equal">
      <formula>"_"</formula>
    </cfRule>
  </conditionalFormatting>
  <conditionalFormatting sqref="E77">
    <cfRule type="cellIs" dxfId="634" priority="2" operator="equal">
      <formula>"_"</formula>
    </cfRule>
  </conditionalFormatting>
  <conditionalFormatting sqref="E2:E1048576">
    <cfRule type="containsText" dxfId="633" priority="1" operator="containsText" text="Concomitant">
      <formula>NOT(ISERROR(SEARCH("Concomitant",E2)))</formula>
    </cfRule>
  </conditionalFormatting>
  <dataValidations count="1">
    <dataValidation type="list" allowBlank="1" showInputMessage="1" showErrorMessage="1" sqref="M269:M389 F269:F844" xr:uid="{5F3BE155-83F5-4F08-A4A9-1BF39CA1A16F}">
      <formula1>#REF!</formula1>
    </dataValidation>
  </dataValidations>
  <hyperlinks>
    <hyperlink ref="G151" r:id="rId1" xr:uid="{BF4BFC45-7EB8-4C77-91B8-5A66BCA683E1}"/>
    <hyperlink ref="R242" r:id="rId2" xr:uid="{D63B35FC-39E2-4432-ABBC-1714BADDFA2C}"/>
    <hyperlink ref="R175" r:id="rId3" location="/search?publicId=3162733&amp;version=1.0_x000a__x000a_NCI Thesaurus" xr:uid="{3DC54E4A-8A88-4B22-A189-7F35CBA08976}"/>
    <hyperlink ref="R174" r:id="rId4" location="/search?publicId=2321160&amp;version=4.0_x000a__x000a_Link to Value Domain to the Unit of Measure for Medication (171 Permissible values)" xr:uid="{0B0F6141-4EA6-469A-969A-6601762B2120}"/>
    <hyperlink ref="R197" r:id="rId5" location="/search?publicId=3125302&amp;version=1.1" xr:uid="{6305D34D-4AF9-4708-98D7-EC4C88BE78FD}"/>
    <hyperlink ref="R188" r:id="rId6" xr:uid="{198EF966-FFA5-4CF2-BEC0-76DFCB50B07F}"/>
    <hyperlink ref="Q147" r:id="rId7" xr:uid="{9753C300-7444-4FF3-AB0A-B600BB703D60}"/>
    <hyperlink ref="P147" r:id="rId8" xr:uid="{C183E878-364D-4E83-B10B-79D42D2EB42D}"/>
    <hyperlink ref="R147" r:id="rId9" xr:uid="{E368E4B4-7094-4BEE-A2F0-EA48B4A3228D}"/>
    <hyperlink ref="R143" r:id="rId10" xr:uid="{0E980C70-FE3A-4A8C-B1DF-B353D8123040}"/>
    <hyperlink ref="G243" r:id="rId11" xr:uid="{6C116EA3-676E-407C-9B7B-478C97706FB7}"/>
    <hyperlink ref="G188" r:id="rId12" xr:uid="{348286DD-2C16-47D2-AD1C-7F5BE40FDC27}"/>
    <hyperlink ref="G150" r:id="rId13" display="https://wwwn.cdc.gov/nchs/data/nhanes/2017-2018/questionnaires/HIQ_J.pdf  _x000a__x000a_question HIQ.031 " xr:uid="{2347CA4B-76F1-4A02-955B-94B7B11DB469}"/>
    <hyperlink ref="G205" r:id="rId14" location="/search?publicId=2944515&amp;version=1.0" xr:uid="{1E2279EC-B59C-49BD-9866-F319BF62068A}"/>
    <hyperlink ref="G242" r:id="rId15" xr:uid="{491841E7-A44E-41A2-A6E1-C665BFEF59FB}"/>
    <hyperlink ref="G187" r:id="rId16" xr:uid="{DAD24BE9-46E3-473E-AAE5-94CAC7CC2A6A}"/>
    <hyperlink ref="G169" r:id="rId17" display="https://wwwn.cdc.gov/nchs/data/nhanes/2017-2018/questionnaires/HIQ_J.pdf _x000a_question HIQ.031 " xr:uid="{81CB5B21-5CBD-41B9-BC0F-C63DF465D33D}"/>
    <hyperlink ref="G149" r:id="rId18" display="https://wwwn.cdc.gov/nchs/data/nhanes/2017-2018/questionnaires/HIQ_J.pdf  _x000a__x000a_question HIQ.031 " xr:uid="{65FCADE0-D757-46F8-A786-304E1BA76EF2}"/>
    <hyperlink ref="G145" r:id="rId19" xr:uid="{34312042-7D6B-425F-BE2D-C800A4BCEED9}"/>
    <hyperlink ref="G144" r:id="rId20" xr:uid="{EFE50C69-F724-4E99-925C-7D2A66DFD84F}"/>
    <hyperlink ref="G142" r:id="rId21" xr:uid="{36192212-6F7C-4ED8-B70D-D3C4424F9F2D}"/>
  </hyperlinks>
  <pageMargins left="0.7" right="0.7" top="0.75" bottom="0.75" header="0.3" footer="0.3"/>
  <pageSetup orientation="portrait" horizontalDpi="90" verticalDpi="90" r:id="rId2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AF9-38B6-4BBD-B265-A0E07282CEC6}">
  <sheetPr>
    <tabColor theme="5" tint="0.39997558519241921"/>
  </sheetPr>
  <dimension ref="A1:AL65"/>
  <sheetViews>
    <sheetView workbookViewId="0">
      <pane ySplit="2" topLeftCell="A33" activePane="bottomLeft" state="frozen"/>
      <selection pane="bottomLeft" activeCell="B1" sqref="B1:F1"/>
    </sheetView>
  </sheetViews>
  <sheetFormatPr defaultColWidth="9.140625" defaultRowHeight="15"/>
  <cols>
    <col min="1" max="3" width="9.140625" style="2"/>
    <col min="4" max="4" width="15.140625" style="2" customWidth="1"/>
    <col min="5" max="5" width="21" style="2" customWidth="1"/>
    <col min="6" max="6" width="21.140625" style="2" customWidth="1"/>
    <col min="7" max="8" width="11.5703125" style="2" bestFit="1" customWidth="1"/>
    <col min="9" max="9" width="28.7109375" style="2" customWidth="1"/>
    <col min="10" max="10" width="9.140625" style="2"/>
    <col min="11" max="11" width="12.28515625" style="2" customWidth="1"/>
    <col min="12" max="12" width="18.7109375" style="2" customWidth="1"/>
    <col min="13" max="13" width="27" style="2" customWidth="1"/>
    <col min="14" max="14" width="78" style="2" customWidth="1"/>
    <col min="15" max="15" width="24.28515625" style="2" customWidth="1"/>
    <col min="16" max="16" width="20.140625" style="2" customWidth="1"/>
    <col min="17" max="17" width="22.42578125" style="2" customWidth="1"/>
    <col min="18" max="16384" width="9.140625" style="2"/>
  </cols>
  <sheetData>
    <row r="1" spans="1:38" ht="36" customHeight="1">
      <c r="A1" s="271" t="s">
        <v>1412</v>
      </c>
      <c r="B1" s="948" t="s">
        <v>5530</v>
      </c>
      <c r="C1" s="949"/>
      <c r="D1" s="949"/>
      <c r="E1" s="949"/>
      <c r="F1" s="949"/>
      <c r="G1" s="950" t="s">
        <v>3915</v>
      </c>
      <c r="H1" s="951"/>
      <c r="I1" s="951"/>
      <c r="J1" s="951"/>
      <c r="K1" s="951"/>
      <c r="L1" s="951"/>
      <c r="M1" s="951"/>
      <c r="N1" s="951"/>
      <c r="O1" s="952"/>
      <c r="P1" s="953" t="s">
        <v>2</v>
      </c>
      <c r="Q1" s="953"/>
    </row>
    <row r="2" spans="1:38" ht="60.75" customHeight="1">
      <c r="A2" s="535"/>
      <c r="B2" s="535" t="s">
        <v>2042</v>
      </c>
      <c r="C2" s="535" t="s">
        <v>5</v>
      </c>
      <c r="D2" s="535" t="s">
        <v>6</v>
      </c>
      <c r="E2" s="535" t="s">
        <v>2041</v>
      </c>
      <c r="F2" s="535" t="s">
        <v>9</v>
      </c>
      <c r="G2" s="544" t="s">
        <v>1927</v>
      </c>
      <c r="H2" s="544" t="s">
        <v>2316</v>
      </c>
      <c r="I2" s="545" t="s">
        <v>1926</v>
      </c>
      <c r="J2" s="545" t="s">
        <v>4179</v>
      </c>
      <c r="K2" s="545" t="s">
        <v>2044</v>
      </c>
      <c r="L2" s="545" t="s">
        <v>1224</v>
      </c>
      <c r="M2" s="545" t="s">
        <v>1552</v>
      </c>
      <c r="N2" s="545" t="s">
        <v>1622</v>
      </c>
      <c r="O2" s="546" t="s">
        <v>1925</v>
      </c>
      <c r="P2" s="547" t="s">
        <v>4025</v>
      </c>
      <c r="Q2" s="547" t="s">
        <v>3712</v>
      </c>
    </row>
    <row r="3" spans="1:38" ht="40.5" customHeight="1">
      <c r="A3" s="46">
        <v>1</v>
      </c>
      <c r="B3" s="46" t="s">
        <v>48</v>
      </c>
      <c r="C3" s="46" t="s">
        <v>3289</v>
      </c>
      <c r="D3" s="46" t="s">
        <v>50</v>
      </c>
      <c r="E3" s="46" t="s">
        <v>52</v>
      </c>
      <c r="F3" s="46" t="s">
        <v>53</v>
      </c>
      <c r="G3" s="46">
        <v>2</v>
      </c>
      <c r="H3" s="46">
        <v>1</v>
      </c>
      <c r="I3" s="266" t="s">
        <v>2579</v>
      </c>
      <c r="J3" s="266" t="s">
        <v>4084</v>
      </c>
      <c r="K3" s="536">
        <v>645</v>
      </c>
      <c r="L3" s="536" t="s">
        <v>2635</v>
      </c>
      <c r="M3" s="536" t="s">
        <v>4177</v>
      </c>
      <c r="N3" s="536" t="s">
        <v>4180</v>
      </c>
      <c r="O3" s="536" t="s">
        <v>1046</v>
      </c>
      <c r="P3" s="536" t="s">
        <v>4208</v>
      </c>
      <c r="Q3" s="536" t="s">
        <v>4228</v>
      </c>
    </row>
    <row r="4" spans="1:38">
      <c r="A4" s="46"/>
      <c r="B4" s="46"/>
      <c r="C4" s="46"/>
      <c r="D4" s="46"/>
      <c r="E4" s="46"/>
      <c r="F4" s="46"/>
      <c r="G4" s="46"/>
      <c r="H4" s="46"/>
      <c r="I4" s="46"/>
      <c r="J4" s="46"/>
      <c r="K4" s="266">
        <v>812</v>
      </c>
      <c r="L4" s="50" t="s">
        <v>1478</v>
      </c>
      <c r="M4" s="50" t="s">
        <v>2468</v>
      </c>
      <c r="N4" s="50" t="s">
        <v>4155</v>
      </c>
      <c r="O4" s="50" t="s">
        <v>1046</v>
      </c>
      <c r="P4" s="50" t="s">
        <v>4209</v>
      </c>
      <c r="Q4" s="50" t="s">
        <v>4229</v>
      </c>
    </row>
    <row r="5" spans="1:38">
      <c r="A5" s="46"/>
      <c r="B5" s="46"/>
      <c r="C5" s="46"/>
      <c r="D5" s="46"/>
      <c r="E5" s="46"/>
      <c r="F5" s="46"/>
      <c r="G5" s="46"/>
      <c r="H5" s="46"/>
      <c r="I5" s="46"/>
      <c r="J5" s="46"/>
      <c r="K5" s="266">
        <v>645</v>
      </c>
      <c r="L5" s="50" t="s">
        <v>1488</v>
      </c>
      <c r="M5" s="50" t="s">
        <v>1487</v>
      </c>
      <c r="N5" s="50" t="s">
        <v>2182</v>
      </c>
      <c r="O5" s="50" t="s">
        <v>1051</v>
      </c>
      <c r="P5" s="50" t="s">
        <v>4210</v>
      </c>
      <c r="Q5" s="50" t="s">
        <v>4230</v>
      </c>
    </row>
    <row r="6" spans="1:38" s="548" customFormat="1">
      <c r="A6" s="198"/>
      <c r="B6" s="198"/>
      <c r="C6" s="198"/>
      <c r="D6" s="198"/>
      <c r="E6" s="198"/>
      <c r="F6" s="198"/>
      <c r="G6" s="198"/>
      <c r="H6" s="198"/>
      <c r="I6" s="198"/>
      <c r="J6" s="198"/>
      <c r="K6" s="198"/>
      <c r="L6" s="446"/>
      <c r="M6" s="446"/>
      <c r="N6" s="446"/>
      <c r="O6" s="446"/>
      <c r="P6" s="446"/>
      <c r="Q6" s="446"/>
      <c r="R6" s="2"/>
      <c r="S6" s="2"/>
      <c r="T6" s="2"/>
      <c r="U6" s="2"/>
      <c r="V6" s="2"/>
      <c r="W6" s="2"/>
      <c r="X6" s="2"/>
      <c r="Y6" s="2"/>
      <c r="Z6" s="2"/>
      <c r="AA6" s="2"/>
      <c r="AB6" s="2"/>
      <c r="AC6" s="2"/>
      <c r="AD6" s="2"/>
      <c r="AE6" s="2"/>
      <c r="AF6" s="2"/>
      <c r="AG6" s="2"/>
      <c r="AH6" s="2"/>
      <c r="AI6" s="2"/>
      <c r="AJ6" s="2"/>
      <c r="AK6" s="2"/>
      <c r="AL6" s="2"/>
    </row>
    <row r="7" spans="1:38" ht="60" customHeight="1">
      <c r="A7" s="46">
        <v>2</v>
      </c>
      <c r="B7" s="46" t="s">
        <v>48</v>
      </c>
      <c r="C7" s="46" t="s">
        <v>397</v>
      </c>
      <c r="D7" s="46" t="s">
        <v>63</v>
      </c>
      <c r="E7" s="46" t="s">
        <v>65</v>
      </c>
      <c r="F7" s="46" t="s">
        <v>53</v>
      </c>
      <c r="G7" s="46">
        <v>2</v>
      </c>
      <c r="H7" s="46">
        <v>2</v>
      </c>
      <c r="I7" s="266" t="s">
        <v>2580</v>
      </c>
      <c r="J7" s="266" t="s">
        <v>4085</v>
      </c>
      <c r="K7" s="536">
        <v>632</v>
      </c>
      <c r="L7" s="536" t="s">
        <v>2635</v>
      </c>
      <c r="M7" s="536" t="s">
        <v>4177</v>
      </c>
      <c r="N7" s="536" t="s">
        <v>4180</v>
      </c>
      <c r="O7" s="536" t="s">
        <v>1046</v>
      </c>
      <c r="P7" s="536" t="s">
        <v>4208</v>
      </c>
      <c r="Q7" s="536" t="s">
        <v>4228</v>
      </c>
    </row>
    <row r="8" spans="1:38">
      <c r="A8" s="46"/>
      <c r="B8" s="46"/>
      <c r="C8" s="46"/>
      <c r="D8" s="46"/>
      <c r="E8" s="46"/>
      <c r="F8" s="46"/>
      <c r="G8" s="46"/>
      <c r="H8" s="46"/>
      <c r="I8" s="46"/>
      <c r="J8" s="46"/>
      <c r="K8" s="266">
        <v>632</v>
      </c>
      <c r="L8" s="50" t="s">
        <v>1478</v>
      </c>
      <c r="M8" s="50" t="s">
        <v>2468</v>
      </c>
      <c r="N8" s="50" t="s">
        <v>4155</v>
      </c>
      <c r="O8" s="50" t="s">
        <v>1046</v>
      </c>
      <c r="P8" s="50" t="s">
        <v>4209</v>
      </c>
      <c r="Q8" s="50" t="s">
        <v>4229</v>
      </c>
    </row>
    <row r="9" spans="1:38">
      <c r="A9" s="46"/>
      <c r="B9" s="46"/>
      <c r="C9" s="46"/>
      <c r="D9" s="46"/>
      <c r="E9" s="46"/>
      <c r="F9" s="46"/>
      <c r="G9" s="46"/>
      <c r="H9" s="46"/>
      <c r="I9" s="46"/>
      <c r="J9" s="46"/>
      <c r="K9" s="266">
        <v>660</v>
      </c>
      <c r="L9" s="50" t="s">
        <v>2257</v>
      </c>
      <c r="M9" s="50" t="s">
        <v>2270</v>
      </c>
      <c r="N9" s="50" t="s">
        <v>2291</v>
      </c>
      <c r="O9" s="50" t="s">
        <v>1046</v>
      </c>
      <c r="P9" s="50" t="s">
        <v>3198</v>
      </c>
      <c r="Q9" s="50" t="s">
        <v>4231</v>
      </c>
    </row>
    <row r="10" spans="1:38" s="548" customFormat="1">
      <c r="A10" s="198"/>
      <c r="B10" s="198"/>
      <c r="C10" s="198"/>
      <c r="D10" s="198"/>
      <c r="E10" s="198"/>
      <c r="F10" s="198"/>
      <c r="G10" s="198"/>
      <c r="H10" s="198"/>
      <c r="I10" s="198"/>
      <c r="J10" s="198"/>
      <c r="K10" s="198"/>
      <c r="L10" s="446"/>
      <c r="M10" s="446"/>
      <c r="N10" s="446"/>
      <c r="O10" s="446"/>
      <c r="P10" s="446"/>
      <c r="Q10" s="446"/>
      <c r="R10" s="2"/>
      <c r="S10" s="2"/>
      <c r="T10" s="2"/>
      <c r="U10" s="2"/>
      <c r="V10" s="2"/>
      <c r="W10" s="2"/>
      <c r="X10" s="2"/>
      <c r="Y10" s="2"/>
      <c r="Z10" s="2"/>
      <c r="AA10" s="2"/>
      <c r="AB10" s="2"/>
      <c r="AC10" s="2"/>
      <c r="AD10" s="2"/>
      <c r="AE10" s="2"/>
      <c r="AF10" s="2"/>
      <c r="AG10" s="2"/>
      <c r="AH10" s="2"/>
      <c r="AI10" s="2"/>
      <c r="AJ10" s="2"/>
      <c r="AK10" s="2"/>
      <c r="AL10" s="2"/>
    </row>
    <row r="11" spans="1:38" ht="36" customHeight="1">
      <c r="A11" s="46">
        <v>3</v>
      </c>
      <c r="B11" s="46" t="s">
        <v>48</v>
      </c>
      <c r="C11" s="46" t="s">
        <v>4054</v>
      </c>
      <c r="D11" s="46" t="s">
        <v>4063</v>
      </c>
      <c r="E11" s="46" t="s">
        <v>4072</v>
      </c>
      <c r="F11" s="46" t="s">
        <v>4081</v>
      </c>
      <c r="G11" s="46">
        <v>4</v>
      </c>
      <c r="H11" s="46">
        <v>4</v>
      </c>
      <c r="I11" s="266" t="s">
        <v>4086</v>
      </c>
      <c r="J11" s="266" t="s">
        <v>4087</v>
      </c>
      <c r="K11" s="266">
        <v>708</v>
      </c>
      <c r="L11" s="50" t="s">
        <v>4102</v>
      </c>
      <c r="M11" s="50" t="s">
        <v>4128</v>
      </c>
      <c r="N11" s="50" t="s">
        <v>3699</v>
      </c>
      <c r="O11" s="50" t="s">
        <v>1046</v>
      </c>
      <c r="P11" s="249" t="s">
        <v>4211</v>
      </c>
      <c r="Q11" s="249" t="s">
        <v>4232</v>
      </c>
    </row>
    <row r="12" spans="1:38">
      <c r="A12" s="46"/>
      <c r="B12" s="46"/>
      <c r="C12" s="46"/>
      <c r="D12" s="46"/>
      <c r="E12" s="46"/>
      <c r="F12" s="46"/>
      <c r="G12" s="46"/>
      <c r="H12" s="46"/>
      <c r="I12" s="46"/>
      <c r="J12" s="46"/>
      <c r="K12" s="266">
        <v>637</v>
      </c>
      <c r="L12" s="50" t="s">
        <v>4103</v>
      </c>
      <c r="M12" s="50" t="s">
        <v>4129</v>
      </c>
      <c r="N12" s="50" t="s">
        <v>4156</v>
      </c>
      <c r="O12" s="50" t="s">
        <v>1046</v>
      </c>
      <c r="P12" s="50" t="s">
        <v>4212</v>
      </c>
      <c r="Q12" s="50" t="s">
        <v>4233</v>
      </c>
    </row>
    <row r="13" spans="1:38">
      <c r="A13" s="46"/>
      <c r="B13" s="46"/>
      <c r="C13" s="46"/>
      <c r="D13" s="46"/>
      <c r="E13" s="46"/>
      <c r="F13" s="46"/>
      <c r="G13" s="46"/>
      <c r="H13" s="46"/>
      <c r="I13" s="46"/>
      <c r="J13" s="46"/>
      <c r="K13" s="266">
        <v>637</v>
      </c>
      <c r="L13" s="50" t="s">
        <v>4104</v>
      </c>
      <c r="M13" s="50" t="s">
        <v>4130</v>
      </c>
      <c r="N13" s="50" t="s">
        <v>4157</v>
      </c>
      <c r="O13" s="50" t="s">
        <v>1266</v>
      </c>
      <c r="P13" s="249" t="s">
        <v>4213</v>
      </c>
      <c r="Q13" s="249" t="s">
        <v>4234</v>
      </c>
    </row>
    <row r="14" spans="1:38">
      <c r="A14" s="46"/>
      <c r="B14" s="46"/>
      <c r="C14" s="46"/>
      <c r="D14" s="46"/>
      <c r="E14" s="46"/>
      <c r="F14" s="46"/>
      <c r="G14" s="46"/>
      <c r="H14" s="46"/>
      <c r="I14" s="46"/>
      <c r="J14" s="46"/>
      <c r="K14" s="266">
        <v>673</v>
      </c>
      <c r="L14" s="50" t="s">
        <v>4105</v>
      </c>
      <c r="M14" s="50" t="s">
        <v>4131</v>
      </c>
      <c r="N14" s="50" t="s">
        <v>2477</v>
      </c>
      <c r="O14" s="536" t="s">
        <v>1052</v>
      </c>
      <c r="P14" s="536" t="s">
        <v>4211</v>
      </c>
      <c r="Q14" s="536" t="s">
        <v>4232</v>
      </c>
    </row>
    <row r="15" spans="1:38" s="548" customFormat="1">
      <c r="A15" s="198"/>
      <c r="B15" s="198"/>
      <c r="C15" s="198"/>
      <c r="D15" s="198"/>
      <c r="E15" s="198"/>
      <c r="F15" s="198"/>
      <c r="G15" s="198"/>
      <c r="H15" s="198"/>
      <c r="I15" s="198"/>
      <c r="J15" s="198"/>
      <c r="K15" s="551"/>
      <c r="L15" s="446"/>
      <c r="M15" s="446"/>
      <c r="N15" s="446"/>
      <c r="O15" s="446"/>
      <c r="P15" s="446"/>
      <c r="Q15" s="446"/>
      <c r="R15" s="2"/>
      <c r="S15" s="2"/>
      <c r="T15" s="2"/>
      <c r="U15" s="2"/>
      <c r="V15" s="2"/>
      <c r="W15" s="2"/>
      <c r="X15" s="2"/>
      <c r="Y15" s="2"/>
      <c r="Z15" s="2"/>
      <c r="AA15" s="2"/>
      <c r="AB15" s="2"/>
      <c r="AC15" s="2"/>
      <c r="AD15" s="2"/>
      <c r="AE15" s="2"/>
      <c r="AF15" s="2"/>
      <c r="AG15" s="2"/>
      <c r="AH15" s="2"/>
      <c r="AI15" s="2"/>
      <c r="AJ15" s="2"/>
      <c r="AK15" s="2"/>
      <c r="AL15" s="2"/>
    </row>
    <row r="16" spans="1:38" ht="24" customHeight="1">
      <c r="A16" s="46">
        <v>4</v>
      </c>
      <c r="B16" s="46" t="s">
        <v>48</v>
      </c>
      <c r="C16" s="46" t="s">
        <v>4055</v>
      </c>
      <c r="D16" s="46" t="s">
        <v>4064</v>
      </c>
      <c r="E16" s="46" t="s">
        <v>4073</v>
      </c>
      <c r="F16" s="46" t="s">
        <v>4081</v>
      </c>
      <c r="G16" s="46">
        <v>4</v>
      </c>
      <c r="H16" s="46">
        <v>4</v>
      </c>
      <c r="I16" s="266" t="s">
        <v>4088</v>
      </c>
      <c r="J16" s="266" t="s">
        <v>4089</v>
      </c>
      <c r="K16" s="266">
        <v>641</v>
      </c>
      <c r="L16" s="50" t="s">
        <v>4106</v>
      </c>
      <c r="M16" s="50" t="s">
        <v>4132</v>
      </c>
      <c r="N16" s="50" t="s">
        <v>4172</v>
      </c>
      <c r="O16" s="50" t="s">
        <v>1052</v>
      </c>
      <c r="P16" s="50" t="s">
        <v>4214</v>
      </c>
      <c r="Q16" s="50" t="s">
        <v>4235</v>
      </c>
    </row>
    <row r="17" spans="1:38">
      <c r="A17" s="46"/>
      <c r="B17" s="46"/>
      <c r="C17" s="46"/>
      <c r="D17" s="46"/>
      <c r="E17" s="46"/>
      <c r="F17" s="46"/>
      <c r="G17" s="46"/>
      <c r="H17" s="46"/>
      <c r="I17" s="46"/>
      <c r="J17" s="46"/>
      <c r="K17" s="266">
        <v>624</v>
      </c>
      <c r="L17" s="50" t="s">
        <v>4107</v>
      </c>
      <c r="M17" s="50" t="s">
        <v>4133</v>
      </c>
      <c r="N17" s="50" t="s">
        <v>4158</v>
      </c>
      <c r="O17" s="50" t="s">
        <v>1266</v>
      </c>
      <c r="P17" s="50" t="s">
        <v>4215</v>
      </c>
      <c r="Q17" s="50" t="s">
        <v>4236</v>
      </c>
    </row>
    <row r="18" spans="1:38">
      <c r="A18" s="46"/>
      <c r="B18" s="46"/>
      <c r="C18" s="46"/>
      <c r="D18" s="46"/>
      <c r="E18" s="46"/>
      <c r="F18" s="46"/>
      <c r="G18" s="46"/>
      <c r="H18" s="46"/>
      <c r="I18" s="46"/>
      <c r="J18" s="46"/>
      <c r="K18" s="266">
        <v>807</v>
      </c>
      <c r="L18" s="50" t="s">
        <v>4108</v>
      </c>
      <c r="M18" s="50" t="s">
        <v>4134</v>
      </c>
      <c r="N18" s="50" t="s">
        <v>4159</v>
      </c>
      <c r="O18" s="50" t="s">
        <v>1046</v>
      </c>
      <c r="P18" s="50" t="s">
        <v>4214</v>
      </c>
      <c r="Q18" s="50" t="s">
        <v>4235</v>
      </c>
    </row>
    <row r="19" spans="1:38">
      <c r="A19" s="46"/>
      <c r="B19" s="46"/>
      <c r="C19" s="46"/>
      <c r="D19" s="46"/>
      <c r="E19" s="46"/>
      <c r="F19" s="46"/>
      <c r="G19" s="46"/>
      <c r="H19" s="46"/>
      <c r="I19" s="46"/>
      <c r="J19" s="46"/>
      <c r="K19" s="266">
        <v>624</v>
      </c>
      <c r="L19" s="50" t="s">
        <v>4109</v>
      </c>
      <c r="M19" s="50" t="s">
        <v>4135</v>
      </c>
      <c r="N19" s="50" t="s">
        <v>4160</v>
      </c>
      <c r="O19" s="50" t="s">
        <v>1379</v>
      </c>
      <c r="P19" s="50" t="s">
        <v>4216</v>
      </c>
      <c r="Q19" s="50" t="s">
        <v>4237</v>
      </c>
    </row>
    <row r="20" spans="1:38" s="548" customFormat="1">
      <c r="A20" s="198"/>
      <c r="B20" s="198"/>
      <c r="C20" s="198"/>
      <c r="D20" s="198"/>
      <c r="E20" s="198"/>
      <c r="F20" s="198"/>
      <c r="G20" s="198"/>
      <c r="H20" s="198"/>
      <c r="I20" s="198"/>
      <c r="J20" s="198"/>
      <c r="K20" s="551"/>
      <c r="L20" s="446"/>
      <c r="M20" s="446"/>
      <c r="N20" s="446"/>
      <c r="O20" s="446"/>
      <c r="P20" s="446"/>
      <c r="Q20" s="446"/>
      <c r="R20" s="2"/>
      <c r="S20" s="2"/>
      <c r="T20" s="2"/>
      <c r="U20" s="2"/>
      <c r="V20" s="2"/>
      <c r="W20" s="2"/>
      <c r="X20" s="2"/>
      <c r="Y20" s="2"/>
      <c r="Z20" s="2"/>
      <c r="AA20" s="2"/>
      <c r="AB20" s="2"/>
      <c r="AC20" s="2"/>
      <c r="AD20" s="2"/>
      <c r="AE20" s="2"/>
      <c r="AF20" s="2"/>
      <c r="AG20" s="2"/>
      <c r="AH20" s="2"/>
      <c r="AI20" s="2"/>
      <c r="AJ20" s="2"/>
      <c r="AK20" s="2"/>
      <c r="AL20" s="2"/>
    </row>
    <row r="21" spans="1:38" ht="46.5" customHeight="1">
      <c r="A21" s="46">
        <v>5</v>
      </c>
      <c r="B21" s="46" t="s">
        <v>48</v>
      </c>
      <c r="C21" s="46" t="s">
        <v>4056</v>
      </c>
      <c r="D21" s="46" t="s">
        <v>4065</v>
      </c>
      <c r="E21" s="46" t="s">
        <v>4074</v>
      </c>
      <c r="F21" s="46" t="s">
        <v>4081</v>
      </c>
      <c r="G21" s="46">
        <v>8</v>
      </c>
      <c r="H21" s="46">
        <v>6</v>
      </c>
      <c r="I21" s="266" t="s">
        <v>4090</v>
      </c>
      <c r="J21" s="266" t="s">
        <v>2255</v>
      </c>
      <c r="K21" s="266">
        <v>620</v>
      </c>
      <c r="L21" s="50" t="s">
        <v>4110</v>
      </c>
      <c r="M21" s="50" t="s">
        <v>4136</v>
      </c>
      <c r="N21" s="50" t="s">
        <v>4161</v>
      </c>
      <c r="O21" s="50" t="s">
        <v>1056</v>
      </c>
      <c r="P21" s="50" t="s">
        <v>4217</v>
      </c>
      <c r="Q21" s="50" t="s">
        <v>4238</v>
      </c>
    </row>
    <row r="22" spans="1:38">
      <c r="A22" s="46"/>
      <c r="B22" s="46"/>
      <c r="C22" s="46"/>
      <c r="D22" s="46"/>
      <c r="E22" s="46"/>
      <c r="F22" s="46"/>
      <c r="G22" s="46"/>
      <c r="H22" s="46"/>
      <c r="I22" s="46"/>
      <c r="J22" s="46"/>
      <c r="K22" s="266">
        <v>620</v>
      </c>
      <c r="L22" s="50" t="s">
        <v>4103</v>
      </c>
      <c r="M22" s="50" t="s">
        <v>4129</v>
      </c>
      <c r="N22" s="50" t="s">
        <v>4156</v>
      </c>
      <c r="O22" s="50" t="s">
        <v>1046</v>
      </c>
      <c r="P22" s="50" t="s">
        <v>4212</v>
      </c>
      <c r="Q22" s="50" t="s">
        <v>4233</v>
      </c>
    </row>
    <row r="23" spans="1:38">
      <c r="A23" s="46"/>
      <c r="B23" s="46"/>
      <c r="C23" s="46"/>
      <c r="D23" s="46"/>
      <c r="E23" s="46"/>
      <c r="F23" s="46"/>
      <c r="G23" s="46"/>
      <c r="H23" s="46"/>
      <c r="I23" s="46"/>
      <c r="J23" s="46"/>
      <c r="K23" s="266">
        <v>630</v>
      </c>
      <c r="L23" s="50" t="s">
        <v>4111</v>
      </c>
      <c r="M23" s="50" t="s">
        <v>4137</v>
      </c>
      <c r="N23" s="50" t="s">
        <v>4162</v>
      </c>
      <c r="O23" s="50" t="s">
        <v>1112</v>
      </c>
      <c r="P23" s="50" t="s">
        <v>4218</v>
      </c>
      <c r="Q23" s="50" t="s">
        <v>4239</v>
      </c>
    </row>
    <row r="24" spans="1:38">
      <c r="A24" s="46"/>
      <c r="B24" s="46"/>
      <c r="C24" s="46"/>
      <c r="D24" s="46"/>
      <c r="E24" s="46"/>
      <c r="F24" s="46"/>
      <c r="G24" s="46"/>
      <c r="H24" s="46"/>
      <c r="I24" s="46"/>
      <c r="J24" s="46"/>
      <c r="K24" s="552">
        <v>620</v>
      </c>
      <c r="L24" s="536" t="s">
        <v>4112</v>
      </c>
      <c r="M24" s="536" t="s">
        <v>4138</v>
      </c>
      <c r="N24" s="536" t="s">
        <v>4163</v>
      </c>
      <c r="O24" s="536" t="s">
        <v>1056</v>
      </c>
      <c r="P24" s="536"/>
      <c r="Q24" s="536"/>
    </row>
    <row r="25" spans="1:38">
      <c r="A25" s="46"/>
      <c r="B25" s="46"/>
      <c r="C25" s="46"/>
      <c r="D25" s="46"/>
      <c r="E25" s="46"/>
      <c r="F25" s="46"/>
      <c r="G25" s="46"/>
      <c r="H25" s="46"/>
      <c r="I25" s="46"/>
      <c r="J25" s="46"/>
      <c r="K25" s="266">
        <v>620</v>
      </c>
      <c r="L25" s="50" t="s">
        <v>4113</v>
      </c>
      <c r="M25" s="50" t="s">
        <v>4139</v>
      </c>
      <c r="N25" s="50" t="s">
        <v>1373</v>
      </c>
      <c r="O25" s="50" t="s">
        <v>1046</v>
      </c>
      <c r="P25" s="50" t="s">
        <v>4219</v>
      </c>
      <c r="Q25" s="50" t="s">
        <v>4240</v>
      </c>
    </row>
    <row r="26" spans="1:38">
      <c r="A26" s="46"/>
      <c r="B26" s="46"/>
      <c r="C26" s="46"/>
      <c r="D26" s="46"/>
      <c r="E26" s="46"/>
      <c r="F26" s="46"/>
      <c r="G26" s="46"/>
      <c r="H26" s="46"/>
      <c r="I26" s="46"/>
      <c r="J26" s="46"/>
      <c r="K26" s="266">
        <v>823</v>
      </c>
      <c r="L26" s="50" t="s">
        <v>4114</v>
      </c>
      <c r="M26" s="50" t="s">
        <v>4140</v>
      </c>
      <c r="N26" s="50" t="s">
        <v>4173</v>
      </c>
      <c r="O26" s="50" t="s">
        <v>1046</v>
      </c>
      <c r="P26" s="50" t="s">
        <v>4220</v>
      </c>
      <c r="Q26" s="50" t="s">
        <v>4241</v>
      </c>
    </row>
    <row r="27" spans="1:38" ht="30">
      <c r="A27" s="46"/>
      <c r="B27" s="46"/>
      <c r="C27" s="46"/>
      <c r="D27" s="46"/>
      <c r="E27" s="46"/>
      <c r="F27" s="46"/>
      <c r="G27" s="46"/>
      <c r="H27" s="46"/>
      <c r="I27" s="46"/>
      <c r="J27" s="46"/>
      <c r="K27" s="552">
        <v>620</v>
      </c>
      <c r="L27" s="552" t="s">
        <v>4115</v>
      </c>
      <c r="M27" s="552" t="s">
        <v>4141</v>
      </c>
      <c r="N27" s="552" t="s">
        <v>1493</v>
      </c>
      <c r="O27" s="552" t="s">
        <v>1065</v>
      </c>
      <c r="P27" s="552"/>
      <c r="Q27" s="552"/>
    </row>
    <row r="28" spans="1:38">
      <c r="A28" s="46"/>
      <c r="B28" s="46"/>
      <c r="C28" s="46"/>
      <c r="D28" s="46"/>
      <c r="E28" s="46"/>
      <c r="F28" s="46"/>
      <c r="G28" s="46"/>
      <c r="H28" s="46"/>
      <c r="I28" s="46"/>
      <c r="J28" s="46"/>
      <c r="K28" s="266">
        <v>620</v>
      </c>
      <c r="L28" s="50" t="s">
        <v>4116</v>
      </c>
      <c r="M28" s="50" t="s">
        <v>4142</v>
      </c>
      <c r="N28" s="50" t="s">
        <v>4164</v>
      </c>
      <c r="O28" s="50" t="s">
        <v>1056</v>
      </c>
      <c r="P28" s="50" t="s">
        <v>4221</v>
      </c>
      <c r="Q28" s="50" t="s">
        <v>4242</v>
      </c>
    </row>
    <row r="29" spans="1:38" s="548" customFormat="1">
      <c r="A29" s="198"/>
      <c r="B29" s="198"/>
      <c r="C29" s="198"/>
      <c r="D29" s="198"/>
      <c r="E29" s="198"/>
      <c r="F29" s="198"/>
      <c r="G29" s="198"/>
      <c r="H29" s="198"/>
      <c r="I29" s="198"/>
      <c r="J29" s="198"/>
      <c r="K29" s="551"/>
      <c r="L29" s="446"/>
      <c r="M29" s="446"/>
      <c r="N29" s="446"/>
      <c r="O29" s="446"/>
      <c r="P29" s="446"/>
      <c r="Q29" s="446"/>
      <c r="R29" s="2"/>
      <c r="S29" s="2"/>
      <c r="T29" s="2"/>
      <c r="U29" s="2"/>
      <c r="V29" s="2"/>
      <c r="W29" s="2"/>
      <c r="X29" s="2"/>
      <c r="Y29" s="2"/>
      <c r="Z29" s="2"/>
      <c r="AA29" s="2"/>
      <c r="AB29" s="2"/>
      <c r="AC29" s="2"/>
      <c r="AD29" s="2"/>
      <c r="AE29" s="2"/>
      <c r="AF29" s="2"/>
      <c r="AG29" s="2"/>
      <c r="AH29" s="2"/>
      <c r="AI29" s="2"/>
      <c r="AJ29" s="2"/>
      <c r="AK29" s="2"/>
      <c r="AL29" s="2"/>
    </row>
    <row r="30" spans="1:38" ht="38.25" customHeight="1">
      <c r="A30" s="46">
        <v>6</v>
      </c>
      <c r="B30" s="46" t="s">
        <v>48</v>
      </c>
      <c r="C30" s="46" t="s">
        <v>4057</v>
      </c>
      <c r="D30" s="46" t="s">
        <v>4066</v>
      </c>
      <c r="E30" s="46" t="s">
        <v>4075</v>
      </c>
      <c r="F30" s="46" t="s">
        <v>4081</v>
      </c>
      <c r="G30" s="46">
        <v>2</v>
      </c>
      <c r="H30" s="46">
        <v>2</v>
      </c>
      <c r="I30" s="266" t="s">
        <v>4091</v>
      </c>
      <c r="J30" s="266" t="s">
        <v>4092</v>
      </c>
      <c r="K30" s="266">
        <v>651</v>
      </c>
      <c r="L30" s="50" t="s">
        <v>4117</v>
      </c>
      <c r="M30" s="50" t="s">
        <v>4143</v>
      </c>
      <c r="N30" s="50" t="s">
        <v>4144</v>
      </c>
      <c r="O30" s="50" t="s">
        <v>1046</v>
      </c>
      <c r="P30" s="50" t="s">
        <v>4222</v>
      </c>
      <c r="Q30" s="50" t="s">
        <v>4243</v>
      </c>
    </row>
    <row r="31" spans="1:38">
      <c r="A31" s="46"/>
      <c r="B31" s="46"/>
      <c r="C31" s="46"/>
      <c r="D31" s="46"/>
      <c r="E31" s="46"/>
      <c r="F31" s="46"/>
      <c r="G31" s="46"/>
      <c r="H31" s="46"/>
      <c r="I31" s="46"/>
      <c r="J31" s="46"/>
      <c r="K31" s="266">
        <v>701</v>
      </c>
      <c r="L31" s="50" t="s">
        <v>4118</v>
      </c>
      <c r="M31" s="50" t="s">
        <v>4145</v>
      </c>
      <c r="N31" s="50" t="s">
        <v>4165</v>
      </c>
      <c r="O31" s="50" t="s">
        <v>1046</v>
      </c>
      <c r="P31" s="50" t="s">
        <v>4223</v>
      </c>
      <c r="Q31" s="50" t="s">
        <v>4244</v>
      </c>
    </row>
    <row r="32" spans="1:38" s="548" customFormat="1">
      <c r="A32" s="198"/>
      <c r="B32" s="198"/>
      <c r="C32" s="198"/>
      <c r="D32" s="198"/>
      <c r="E32" s="198"/>
      <c r="F32" s="198"/>
      <c r="G32" s="198"/>
      <c r="H32" s="198"/>
      <c r="I32" s="198"/>
      <c r="J32" s="198"/>
      <c r="K32" s="551"/>
      <c r="L32" s="446"/>
      <c r="M32" s="446"/>
      <c r="N32" s="446"/>
      <c r="O32" s="446"/>
      <c r="P32" s="446"/>
      <c r="Q32" s="446"/>
      <c r="R32" s="2"/>
      <c r="S32" s="2"/>
      <c r="T32" s="2"/>
      <c r="U32" s="2"/>
      <c r="V32" s="2"/>
      <c r="W32" s="2"/>
      <c r="X32" s="2"/>
      <c r="Y32" s="2"/>
      <c r="Z32" s="2"/>
      <c r="AA32" s="2"/>
      <c r="AB32" s="2"/>
      <c r="AC32" s="2"/>
      <c r="AD32" s="2"/>
      <c r="AE32" s="2"/>
      <c r="AF32" s="2"/>
      <c r="AG32" s="2"/>
      <c r="AH32" s="2"/>
      <c r="AI32" s="2"/>
      <c r="AJ32" s="2"/>
      <c r="AK32" s="2"/>
      <c r="AL32" s="2"/>
    </row>
    <row r="33" spans="1:38" ht="90">
      <c r="A33" s="46">
        <v>7</v>
      </c>
      <c r="B33" s="46" t="s">
        <v>48</v>
      </c>
      <c r="C33" s="46" t="s">
        <v>4058</v>
      </c>
      <c r="D33" s="46" t="s">
        <v>4067</v>
      </c>
      <c r="E33" s="46" t="s">
        <v>4076</v>
      </c>
      <c r="F33" s="46" t="s">
        <v>4081</v>
      </c>
      <c r="G33" s="46">
        <v>5</v>
      </c>
      <c r="H33" s="46">
        <v>4</v>
      </c>
      <c r="I33" s="266" t="s">
        <v>4093</v>
      </c>
      <c r="J33" s="266" t="s">
        <v>2083</v>
      </c>
      <c r="K33" s="266">
        <v>629</v>
      </c>
      <c r="L33" s="50" t="s">
        <v>4119</v>
      </c>
      <c r="M33" s="50" t="s">
        <v>4146</v>
      </c>
      <c r="N33" s="50" t="s">
        <v>4166</v>
      </c>
      <c r="O33" s="50" t="s">
        <v>1065</v>
      </c>
      <c r="P33" s="50" t="s">
        <v>4224</v>
      </c>
      <c r="Q33" s="50" t="s">
        <v>4245</v>
      </c>
    </row>
    <row r="34" spans="1:38">
      <c r="A34" s="46"/>
      <c r="B34" s="46"/>
      <c r="C34" s="46"/>
      <c r="D34" s="46"/>
      <c r="E34" s="46"/>
      <c r="F34" s="46"/>
      <c r="G34" s="46"/>
      <c r="H34" s="46"/>
      <c r="I34" s="46"/>
      <c r="J34" s="46"/>
      <c r="K34" s="552">
        <v>629</v>
      </c>
      <c r="L34" s="552" t="s">
        <v>4120</v>
      </c>
      <c r="M34" s="552" t="s">
        <v>4147</v>
      </c>
      <c r="N34" s="552" t="s">
        <v>4167</v>
      </c>
      <c r="O34" s="552" t="s">
        <v>1379</v>
      </c>
      <c r="P34" s="552"/>
      <c r="Q34" s="552"/>
    </row>
    <row r="35" spans="1:38">
      <c r="A35" s="46"/>
      <c r="B35" s="46"/>
      <c r="C35" s="46"/>
      <c r="D35" s="46"/>
      <c r="E35" s="46"/>
      <c r="F35" s="46"/>
      <c r="G35" s="46"/>
      <c r="H35" s="46"/>
      <c r="I35" s="46"/>
      <c r="J35" s="46"/>
      <c r="K35" s="266">
        <v>629</v>
      </c>
      <c r="L35" s="50" t="s">
        <v>4103</v>
      </c>
      <c r="M35" s="50" t="s">
        <v>4129</v>
      </c>
      <c r="N35" s="50" t="s">
        <v>4156</v>
      </c>
      <c r="O35" s="50" t="s">
        <v>1046</v>
      </c>
      <c r="P35" s="50" t="s">
        <v>4212</v>
      </c>
      <c r="Q35" s="50" t="s">
        <v>4233</v>
      </c>
    </row>
    <row r="36" spans="1:38">
      <c r="A36" s="46"/>
      <c r="B36" s="46"/>
      <c r="C36" s="46"/>
      <c r="D36" s="46"/>
      <c r="E36" s="46"/>
      <c r="F36" s="46"/>
      <c r="G36" s="46"/>
      <c r="H36" s="46"/>
      <c r="I36" s="46"/>
      <c r="J36" s="46"/>
      <c r="K36" s="266">
        <v>629</v>
      </c>
      <c r="L36" s="50" t="s">
        <v>4121</v>
      </c>
      <c r="M36" s="50" t="s">
        <v>4148</v>
      </c>
      <c r="N36" s="50" t="s">
        <v>4168</v>
      </c>
      <c r="O36" s="50" t="s">
        <v>1046</v>
      </c>
      <c r="P36" s="50" t="s">
        <v>4225</v>
      </c>
      <c r="Q36" s="50" t="s">
        <v>4246</v>
      </c>
    </row>
    <row r="37" spans="1:38">
      <c r="A37" s="46"/>
      <c r="B37" s="46"/>
      <c r="C37" s="46"/>
      <c r="D37" s="46"/>
      <c r="E37" s="46"/>
      <c r="F37" s="46"/>
      <c r="G37" s="46"/>
      <c r="H37" s="46"/>
      <c r="I37" s="46"/>
      <c r="J37" s="46"/>
      <c r="K37" s="266">
        <v>629</v>
      </c>
      <c r="L37" s="50" t="s">
        <v>4122</v>
      </c>
      <c r="M37" s="50" t="s">
        <v>4149</v>
      </c>
      <c r="N37" s="50" t="s">
        <v>4174</v>
      </c>
      <c r="O37" s="50" t="s">
        <v>1048</v>
      </c>
      <c r="P37" s="50" t="s">
        <v>4149</v>
      </c>
      <c r="Q37" s="50" t="s">
        <v>4247</v>
      </c>
    </row>
    <row r="38" spans="1:38" s="548" customFormat="1">
      <c r="A38" s="198"/>
      <c r="B38" s="198"/>
      <c r="C38" s="198"/>
      <c r="D38" s="198"/>
      <c r="E38" s="198"/>
      <c r="F38" s="198"/>
      <c r="G38" s="198"/>
      <c r="H38" s="198"/>
      <c r="I38" s="198"/>
      <c r="J38" s="198"/>
      <c r="K38" s="551"/>
      <c r="L38" s="446"/>
      <c r="M38" s="446"/>
      <c r="N38" s="446"/>
      <c r="O38" s="446"/>
      <c r="P38" s="446"/>
      <c r="Q38" s="446"/>
      <c r="R38" s="2"/>
      <c r="S38" s="2"/>
      <c r="T38" s="2"/>
      <c r="U38" s="2"/>
      <c r="V38" s="2"/>
      <c r="W38" s="2"/>
      <c r="X38" s="2"/>
      <c r="Y38" s="2"/>
      <c r="Z38" s="2"/>
      <c r="AA38" s="2"/>
      <c r="AB38" s="2"/>
      <c r="AC38" s="2"/>
      <c r="AD38" s="2"/>
      <c r="AE38" s="2"/>
      <c r="AF38" s="2"/>
      <c r="AG38" s="2"/>
      <c r="AH38" s="2"/>
      <c r="AI38" s="2"/>
      <c r="AJ38" s="2"/>
      <c r="AK38" s="2"/>
      <c r="AL38" s="2"/>
    </row>
    <row r="39" spans="1:38" ht="33.75" customHeight="1">
      <c r="A39" s="46">
        <v>8</v>
      </c>
      <c r="B39" s="46" t="s">
        <v>48</v>
      </c>
      <c r="C39" s="46" t="s">
        <v>4059</v>
      </c>
      <c r="D39" s="46" t="s">
        <v>4068</v>
      </c>
      <c r="E39" s="46" t="s">
        <v>4077</v>
      </c>
      <c r="F39" s="46" t="s">
        <v>4081</v>
      </c>
      <c r="G39" s="46">
        <v>6</v>
      </c>
      <c r="H39" s="46">
        <v>5</v>
      </c>
      <c r="I39" s="266" t="s">
        <v>4094</v>
      </c>
      <c r="J39" s="266" t="s">
        <v>4095</v>
      </c>
      <c r="K39" s="266">
        <v>632</v>
      </c>
      <c r="L39" s="50" t="s">
        <v>4123</v>
      </c>
      <c r="M39" s="50" t="s">
        <v>4150</v>
      </c>
      <c r="N39" s="50" t="s">
        <v>2471</v>
      </c>
      <c r="O39" s="50" t="s">
        <v>1111</v>
      </c>
      <c r="P39" s="50"/>
      <c r="Q39" s="50"/>
    </row>
    <row r="40" spans="1:38">
      <c r="A40" s="46"/>
      <c r="B40" s="46"/>
      <c r="C40" s="46"/>
      <c r="D40" s="46"/>
      <c r="E40" s="46"/>
      <c r="F40" s="46"/>
      <c r="G40" s="46"/>
      <c r="H40" s="46"/>
      <c r="I40" s="46"/>
      <c r="J40" s="46"/>
      <c r="K40" s="266">
        <v>621</v>
      </c>
      <c r="L40" s="50" t="s">
        <v>4103</v>
      </c>
      <c r="M40" s="50" t="s">
        <v>4129</v>
      </c>
      <c r="N40" s="50" t="s">
        <v>4156</v>
      </c>
      <c r="O40" s="50" t="s">
        <v>1046</v>
      </c>
      <c r="P40" s="50" t="s">
        <v>4212</v>
      </c>
      <c r="Q40" s="50" t="s">
        <v>4233</v>
      </c>
    </row>
    <row r="41" spans="1:38">
      <c r="A41" s="46"/>
      <c r="B41" s="46"/>
      <c r="C41" s="46"/>
      <c r="D41" s="46"/>
      <c r="E41" s="46"/>
      <c r="F41" s="46"/>
      <c r="G41" s="46"/>
      <c r="H41" s="46"/>
      <c r="I41" s="46"/>
      <c r="J41" s="46"/>
      <c r="K41" s="266">
        <v>632</v>
      </c>
      <c r="L41" s="50" t="s">
        <v>4111</v>
      </c>
      <c r="M41" s="50" t="s">
        <v>4137</v>
      </c>
      <c r="N41" s="50" t="s">
        <v>4162</v>
      </c>
      <c r="O41" s="50" t="s">
        <v>1112</v>
      </c>
      <c r="P41" s="50" t="s">
        <v>4218</v>
      </c>
      <c r="Q41" s="50" t="s">
        <v>4239</v>
      </c>
    </row>
    <row r="42" spans="1:38">
      <c r="A42" s="46"/>
      <c r="B42" s="46"/>
      <c r="C42" s="46"/>
      <c r="D42" s="46"/>
      <c r="E42" s="46"/>
      <c r="F42" s="46"/>
      <c r="G42" s="46"/>
      <c r="H42" s="46"/>
      <c r="I42" s="46"/>
      <c r="J42" s="46"/>
      <c r="K42" s="552">
        <v>621</v>
      </c>
      <c r="L42" s="536" t="s">
        <v>4112</v>
      </c>
      <c r="M42" s="536" t="s">
        <v>4138</v>
      </c>
      <c r="N42" s="536" t="s">
        <v>4163</v>
      </c>
      <c r="O42" s="536" t="s">
        <v>1056</v>
      </c>
      <c r="P42" s="536"/>
      <c r="Q42" s="536"/>
    </row>
    <row r="43" spans="1:38">
      <c r="A43" s="46"/>
      <c r="B43" s="46"/>
      <c r="C43" s="46"/>
      <c r="D43" s="46"/>
      <c r="E43" s="46"/>
      <c r="F43" s="46"/>
      <c r="G43" s="46"/>
      <c r="H43" s="46"/>
      <c r="I43" s="46"/>
      <c r="J43" s="46"/>
      <c r="K43" s="266">
        <v>621</v>
      </c>
      <c r="L43" s="50" t="s">
        <v>4113</v>
      </c>
      <c r="M43" s="50" t="s">
        <v>4139</v>
      </c>
      <c r="N43" s="50" t="s">
        <v>1373</v>
      </c>
      <c r="O43" s="50" t="s">
        <v>1046</v>
      </c>
      <c r="P43" s="50" t="s">
        <v>4219</v>
      </c>
      <c r="Q43" s="50" t="s">
        <v>4240</v>
      </c>
    </row>
    <row r="44" spans="1:38">
      <c r="A44" s="46"/>
      <c r="B44" s="46"/>
      <c r="C44" s="46"/>
      <c r="D44" s="46"/>
      <c r="E44" s="46"/>
      <c r="F44" s="46"/>
      <c r="G44" s="46"/>
      <c r="H44" s="46"/>
      <c r="I44" s="46"/>
      <c r="J44" s="46"/>
      <c r="K44" s="266">
        <v>787</v>
      </c>
      <c r="L44" s="50" t="s">
        <v>4121</v>
      </c>
      <c r="M44" s="50" t="s">
        <v>4148</v>
      </c>
      <c r="N44" s="50" t="s">
        <v>4168</v>
      </c>
      <c r="O44" s="50" t="s">
        <v>1046</v>
      </c>
      <c r="P44" s="50" t="s">
        <v>4225</v>
      </c>
      <c r="Q44" s="50" t="s">
        <v>4246</v>
      </c>
    </row>
    <row r="45" spans="1:38" s="548" customFormat="1">
      <c r="A45" s="198"/>
      <c r="B45" s="198"/>
      <c r="C45" s="198"/>
      <c r="D45" s="198"/>
      <c r="E45" s="198"/>
      <c r="F45" s="198"/>
      <c r="G45" s="198"/>
      <c r="H45" s="198"/>
      <c r="I45" s="198"/>
      <c r="J45" s="198"/>
      <c r="K45" s="551"/>
      <c r="L45" s="446"/>
      <c r="M45" s="446"/>
      <c r="N45" s="446"/>
      <c r="O45" s="446"/>
      <c r="P45" s="446"/>
      <c r="Q45" s="446"/>
      <c r="R45" s="2"/>
      <c r="S45" s="2"/>
      <c r="T45" s="2"/>
      <c r="U45" s="2"/>
      <c r="V45" s="2"/>
      <c r="W45" s="2"/>
      <c r="X45" s="2"/>
      <c r="Y45" s="2"/>
      <c r="Z45" s="2"/>
      <c r="AA45" s="2"/>
      <c r="AB45" s="2"/>
      <c r="AC45" s="2"/>
      <c r="AD45" s="2"/>
      <c r="AE45" s="2"/>
      <c r="AF45" s="2"/>
      <c r="AG45" s="2"/>
      <c r="AH45" s="2"/>
      <c r="AI45" s="2"/>
      <c r="AJ45" s="2"/>
      <c r="AK45" s="2"/>
      <c r="AL45" s="2"/>
    </row>
    <row r="46" spans="1:38" ht="60">
      <c r="A46" s="46">
        <v>9</v>
      </c>
      <c r="B46" s="46" t="s">
        <v>48</v>
      </c>
      <c r="C46" s="46" t="s">
        <v>4060</v>
      </c>
      <c r="D46" s="46" t="s">
        <v>4069</v>
      </c>
      <c r="E46" s="46" t="s">
        <v>4078</v>
      </c>
      <c r="F46" s="46" t="s">
        <v>4082</v>
      </c>
      <c r="G46" s="46">
        <v>2</v>
      </c>
      <c r="H46" s="46">
        <v>2</v>
      </c>
      <c r="I46" s="266" t="s">
        <v>4096</v>
      </c>
      <c r="J46" s="266" t="s">
        <v>2456</v>
      </c>
      <c r="K46" s="266">
        <v>686</v>
      </c>
      <c r="L46" s="50" t="s">
        <v>4124</v>
      </c>
      <c r="M46" s="50" t="s">
        <v>4151</v>
      </c>
      <c r="N46" s="50" t="s">
        <v>4169</v>
      </c>
      <c r="O46" s="50" t="s">
        <v>1044</v>
      </c>
      <c r="P46" s="50" t="s">
        <v>4060</v>
      </c>
      <c r="Q46" s="50" t="s">
        <v>4248</v>
      </c>
    </row>
    <row r="47" spans="1:38">
      <c r="A47" s="46"/>
      <c r="B47" s="46"/>
      <c r="C47" s="46"/>
      <c r="D47" s="46"/>
      <c r="E47" s="46"/>
      <c r="F47" s="46"/>
      <c r="G47" s="46"/>
      <c r="H47" s="46"/>
      <c r="I47" s="46"/>
      <c r="J47" s="46"/>
      <c r="K47" s="266">
        <v>840</v>
      </c>
      <c r="L47" s="50" t="s">
        <v>4125</v>
      </c>
      <c r="M47" s="50" t="s">
        <v>4152</v>
      </c>
      <c r="N47" s="50" t="s">
        <v>4170</v>
      </c>
      <c r="O47" s="50" t="s">
        <v>4176</v>
      </c>
      <c r="P47" s="50" t="s">
        <v>4226</v>
      </c>
      <c r="Q47" s="50" t="s">
        <v>4249</v>
      </c>
    </row>
    <row r="48" spans="1:38" s="548" customFormat="1">
      <c r="A48" s="198"/>
      <c r="B48" s="198"/>
      <c r="C48" s="198"/>
      <c r="D48" s="198"/>
      <c r="E48" s="198"/>
      <c r="F48" s="198"/>
      <c r="G48" s="198"/>
      <c r="H48" s="198"/>
      <c r="I48" s="198"/>
      <c r="J48" s="198"/>
      <c r="K48" s="551"/>
      <c r="L48" s="446"/>
      <c r="M48" s="446"/>
      <c r="N48" s="446"/>
      <c r="O48" s="446"/>
      <c r="P48" s="446"/>
      <c r="Q48" s="446"/>
      <c r="R48" s="2"/>
      <c r="S48" s="2"/>
      <c r="T48" s="2"/>
      <c r="U48" s="2"/>
      <c r="V48" s="2"/>
      <c r="W48" s="2"/>
      <c r="X48" s="2"/>
      <c r="Y48" s="2"/>
      <c r="Z48" s="2"/>
      <c r="AA48" s="2"/>
      <c r="AB48" s="2"/>
      <c r="AC48" s="2"/>
      <c r="AD48" s="2"/>
      <c r="AE48" s="2"/>
      <c r="AF48" s="2"/>
      <c r="AG48" s="2"/>
      <c r="AH48" s="2"/>
      <c r="AI48" s="2"/>
      <c r="AJ48" s="2"/>
      <c r="AK48" s="2"/>
      <c r="AL48" s="2"/>
    </row>
    <row r="49" spans="1:38" ht="45.75" customHeight="1">
      <c r="A49" s="46">
        <v>10</v>
      </c>
      <c r="B49" s="46" t="s">
        <v>48</v>
      </c>
      <c r="C49" s="46" t="s">
        <v>4061</v>
      </c>
      <c r="D49" s="46" t="s">
        <v>4070</v>
      </c>
      <c r="E49" s="46" t="s">
        <v>4079</v>
      </c>
      <c r="F49" s="46" t="s">
        <v>4083</v>
      </c>
      <c r="G49" s="46">
        <v>2</v>
      </c>
      <c r="H49" s="46">
        <v>2</v>
      </c>
      <c r="I49" s="266" t="s">
        <v>4097</v>
      </c>
      <c r="J49" s="266" t="s">
        <v>4098</v>
      </c>
      <c r="K49" s="266">
        <v>645</v>
      </c>
      <c r="L49" s="50" t="s">
        <v>4126</v>
      </c>
      <c r="M49" s="50" t="s">
        <v>4153</v>
      </c>
      <c r="N49" s="50" t="s">
        <v>4171</v>
      </c>
      <c r="O49" s="50" t="s">
        <v>4176</v>
      </c>
      <c r="P49" s="46" t="s">
        <v>4227</v>
      </c>
      <c r="Q49" s="50" t="s">
        <v>4250</v>
      </c>
    </row>
    <row r="50" spans="1:38">
      <c r="A50" s="46"/>
      <c r="B50" s="46"/>
      <c r="C50" s="46"/>
      <c r="D50" s="46"/>
      <c r="E50" s="46"/>
      <c r="F50" s="46"/>
      <c r="G50" s="46"/>
      <c r="H50" s="46"/>
      <c r="I50" s="46"/>
      <c r="J50" s="46"/>
      <c r="K50" s="266">
        <v>861</v>
      </c>
      <c r="L50" s="50" t="s">
        <v>4127</v>
      </c>
      <c r="M50" s="50" t="s">
        <v>4154</v>
      </c>
      <c r="N50" s="50" t="s">
        <v>4175</v>
      </c>
      <c r="O50" s="50" t="s">
        <v>1042</v>
      </c>
      <c r="P50" s="46" t="s">
        <v>4154</v>
      </c>
      <c r="Q50" s="50" t="s">
        <v>4251</v>
      </c>
    </row>
    <row r="51" spans="1:38" s="548" customFormat="1">
      <c r="A51" s="198"/>
      <c r="B51" s="198"/>
      <c r="C51" s="198"/>
      <c r="D51" s="198"/>
      <c r="E51" s="198"/>
      <c r="F51" s="198"/>
      <c r="G51" s="198"/>
      <c r="H51" s="198"/>
      <c r="I51" s="198"/>
      <c r="J51" s="198"/>
      <c r="K51" s="551"/>
      <c r="L51" s="446"/>
      <c r="M51" s="446"/>
      <c r="N51" s="446"/>
      <c r="O51" s="446"/>
      <c r="P51" s="446"/>
      <c r="Q51" s="446"/>
      <c r="R51" s="2"/>
      <c r="S51" s="2"/>
      <c r="T51" s="2"/>
      <c r="U51" s="2"/>
      <c r="V51" s="2"/>
      <c r="W51" s="2"/>
      <c r="X51" s="2"/>
      <c r="Y51" s="2"/>
      <c r="Z51" s="2"/>
      <c r="AA51" s="2"/>
      <c r="AB51" s="2"/>
      <c r="AC51" s="2"/>
      <c r="AD51" s="2"/>
      <c r="AE51" s="2"/>
      <c r="AF51" s="2"/>
      <c r="AG51" s="2"/>
      <c r="AH51" s="2"/>
      <c r="AI51" s="2"/>
      <c r="AJ51" s="2"/>
      <c r="AK51" s="2"/>
      <c r="AL51" s="2"/>
    </row>
    <row r="52" spans="1:38" ht="90">
      <c r="A52" s="46">
        <v>11</v>
      </c>
      <c r="B52" s="46" t="s">
        <v>48</v>
      </c>
      <c r="C52" s="46" t="s">
        <v>4062</v>
      </c>
      <c r="D52" s="46" t="s">
        <v>4071</v>
      </c>
      <c r="E52" s="46" t="s">
        <v>4080</v>
      </c>
      <c r="F52" s="46" t="s">
        <v>4083</v>
      </c>
      <c r="G52" s="46">
        <v>2</v>
      </c>
      <c r="H52" s="46">
        <v>2</v>
      </c>
      <c r="I52" s="266" t="s">
        <v>4099</v>
      </c>
      <c r="J52" s="266" t="s">
        <v>4100</v>
      </c>
      <c r="K52" s="266">
        <v>632</v>
      </c>
      <c r="L52" s="50" t="s">
        <v>4126</v>
      </c>
      <c r="M52" s="50" t="s">
        <v>4153</v>
      </c>
      <c r="N52" s="50" t="s">
        <v>4171</v>
      </c>
      <c r="O52" s="50" t="s">
        <v>4176</v>
      </c>
      <c r="P52" s="46" t="s">
        <v>4227</v>
      </c>
      <c r="Q52" s="50" t="s">
        <v>4250</v>
      </c>
    </row>
    <row r="53" spans="1:38">
      <c r="A53" s="46"/>
      <c r="B53" s="46"/>
      <c r="C53" s="46"/>
      <c r="D53" s="46"/>
      <c r="E53" s="46"/>
      <c r="F53" s="46"/>
      <c r="G53" s="46"/>
      <c r="H53" s="46"/>
      <c r="I53" s="46"/>
      <c r="J53" s="46"/>
      <c r="K53" s="266">
        <v>632</v>
      </c>
      <c r="L53" s="50" t="s">
        <v>4178</v>
      </c>
      <c r="M53" s="50" t="s">
        <v>1438</v>
      </c>
      <c r="N53" s="50" t="s">
        <v>4182</v>
      </c>
      <c r="O53" s="50" t="s">
        <v>1046</v>
      </c>
      <c r="P53" s="46" t="s">
        <v>3327</v>
      </c>
      <c r="Q53" s="50" t="s">
        <v>4252</v>
      </c>
    </row>
    <row r="54" spans="1:38">
      <c r="A54" s="549"/>
      <c r="B54" s="549"/>
      <c r="C54" s="549"/>
      <c r="D54" s="549"/>
      <c r="E54" s="549"/>
      <c r="F54" s="549"/>
      <c r="G54" s="549"/>
      <c r="H54" s="549"/>
      <c r="I54" s="549"/>
      <c r="J54" s="549"/>
      <c r="K54" s="553"/>
      <c r="L54" s="548"/>
      <c r="M54" s="548"/>
      <c r="N54" s="548"/>
      <c r="O54" s="548"/>
      <c r="P54" s="548"/>
      <c r="Q54" s="548"/>
    </row>
    <row r="55" spans="1:38">
      <c r="A55" s="1"/>
      <c r="B55" s="1"/>
      <c r="C55" s="1"/>
      <c r="D55" s="1" t="s">
        <v>2320</v>
      </c>
      <c r="E55" s="1"/>
      <c r="F55" s="1"/>
      <c r="G55" s="1">
        <f>SUM(G3:G54)</f>
        <v>39</v>
      </c>
      <c r="H55" s="1">
        <f>SUM(H3:H54)</f>
        <v>34</v>
      </c>
      <c r="I55" s="1"/>
      <c r="J55" s="1"/>
      <c r="K55" s="554"/>
    </row>
    <row r="56" spans="1:38">
      <c r="A56" s="1"/>
      <c r="B56" s="1"/>
      <c r="C56" s="1"/>
      <c r="D56" s="1" t="s">
        <v>4023</v>
      </c>
      <c r="E56" s="1"/>
      <c r="F56" s="1"/>
      <c r="G56" s="550">
        <f>G55/A52</f>
        <v>3.5454545454545454</v>
      </c>
      <c r="H56" s="1">
        <f>H55/A52</f>
        <v>3.0909090909090908</v>
      </c>
      <c r="I56" s="1"/>
      <c r="J56" s="1"/>
      <c r="K56" s="1"/>
    </row>
    <row r="57" spans="1:38">
      <c r="A57" s="1"/>
      <c r="B57" s="1"/>
      <c r="C57" s="1"/>
      <c r="D57" s="1"/>
      <c r="E57" s="1"/>
      <c r="F57" s="1"/>
      <c r="G57" s="1"/>
      <c r="H57" s="1"/>
      <c r="I57" s="1"/>
      <c r="J57" s="1"/>
      <c r="K57" s="1"/>
    </row>
    <row r="58" spans="1:38">
      <c r="A58" s="1"/>
      <c r="B58" s="1"/>
      <c r="C58" s="1"/>
      <c r="D58" s="1"/>
      <c r="E58" s="1"/>
      <c r="F58" s="1"/>
      <c r="G58" s="1"/>
      <c r="H58" s="1"/>
      <c r="I58" s="1"/>
      <c r="J58" s="1"/>
      <c r="K58" s="1"/>
    </row>
    <row r="59" spans="1:38">
      <c r="A59" s="1"/>
      <c r="B59" s="1"/>
      <c r="C59" s="1"/>
      <c r="D59" s="1"/>
      <c r="E59" s="1"/>
      <c r="F59" s="1"/>
      <c r="G59" s="1"/>
      <c r="H59" s="1"/>
      <c r="I59" s="1"/>
      <c r="J59" s="1"/>
      <c r="K59" s="1"/>
    </row>
    <row r="60" spans="1:38">
      <c r="A60" s="1"/>
      <c r="B60" s="1"/>
      <c r="C60" s="1"/>
      <c r="D60" s="1"/>
      <c r="E60" s="1"/>
      <c r="F60" s="1"/>
      <c r="G60" s="1"/>
      <c r="H60" s="1"/>
      <c r="I60" s="1"/>
      <c r="J60" s="1"/>
      <c r="K60" s="1"/>
    </row>
    <row r="61" spans="1:38">
      <c r="A61" s="1"/>
      <c r="B61" s="1"/>
      <c r="C61" s="1"/>
      <c r="D61" s="1"/>
      <c r="E61" s="1"/>
      <c r="F61" s="1"/>
      <c r="G61" s="1"/>
      <c r="H61" s="1"/>
      <c r="I61" s="1"/>
      <c r="J61" s="1"/>
      <c r="K61" s="1"/>
    </row>
    <row r="62" spans="1:38">
      <c r="A62" s="1"/>
      <c r="B62" s="1"/>
      <c r="C62" s="1"/>
      <c r="D62" s="1"/>
      <c r="E62" s="1"/>
      <c r="F62" s="1"/>
      <c r="G62" s="1"/>
      <c r="H62" s="1"/>
      <c r="I62" s="1"/>
      <c r="J62" s="1"/>
      <c r="K62" s="1"/>
    </row>
    <row r="63" spans="1:38">
      <c r="A63" s="1"/>
      <c r="B63" s="1"/>
      <c r="C63" s="1"/>
      <c r="D63" s="1"/>
      <c r="E63" s="1"/>
      <c r="F63" s="1"/>
      <c r="G63" s="1"/>
      <c r="H63" s="1"/>
      <c r="I63" s="1"/>
      <c r="J63" s="1"/>
      <c r="K63" s="1"/>
    </row>
    <row r="64" spans="1:38">
      <c r="A64" s="1"/>
      <c r="B64" s="1"/>
      <c r="C64" s="1"/>
      <c r="D64" s="1"/>
      <c r="E64" s="1"/>
      <c r="F64" s="1"/>
      <c r="G64" s="1"/>
      <c r="H64" s="1"/>
      <c r="I64" s="1"/>
      <c r="J64" s="1"/>
      <c r="K64" s="1"/>
    </row>
    <row r="65" spans="1:11">
      <c r="A65" s="1"/>
      <c r="B65" s="1"/>
      <c r="C65" s="1"/>
      <c r="D65" s="1"/>
      <c r="E65" s="1"/>
      <c r="F65" s="1"/>
      <c r="G65" s="1"/>
      <c r="H65" s="1"/>
      <c r="I65" s="1"/>
      <c r="J65" s="1"/>
      <c r="K65" s="1"/>
    </row>
  </sheetData>
  <autoFilter ref="M1:M65" xr:uid="{CC735AF9-38B6-4BBD-B265-A0E07282CEC6}"/>
  <mergeCells count="3">
    <mergeCell ref="B1:F1"/>
    <mergeCell ref="G1:O1"/>
    <mergeCell ref="P1:Q1"/>
  </mergeCells>
  <conditionalFormatting sqref="I3:J3 K4:K5 I7:J7 I11:J11 I16:J16 I21:J21 I30:J30 I33:J33 I39:J39 I46:J46 I49:J49 K11:K26 I52:J52 K8:K9 K28:K33 K35:K1048576">
    <cfRule type="containsText" dxfId="315" priority="21" operator="containsText" text="&lt;&lt;&lt;&lt;&lt; Mappings">
      <formula>NOT(ISERROR(SEARCH("&lt;&lt;&lt;&lt;&lt; Mappings",I3)))</formula>
    </cfRule>
    <cfRule type="containsText" dxfId="314" priority="22" operator="containsText" text="&gt;&gt;&gt;&gt;&gt; Mappings">
      <formula>NOT(ISERROR(SEARCH("&gt;&gt;&gt;&gt;&gt; Mappings",I3)))</formula>
    </cfRule>
    <cfRule type="containsText" dxfId="313" priority="23" operator="containsText" text="&lt;&lt;&lt;&lt;&lt; Phrase">
      <formula>NOT(ISERROR(SEARCH("&lt;&lt;&lt;&lt;&lt; Phrase",I3)))</formula>
    </cfRule>
    <cfRule type="containsText" dxfId="312" priority="24" operator="containsText" text="&gt;&gt;&gt;&gt;&gt; Phrase">
      <formula>NOT(ISERROR(SEARCH("&gt;&gt;&gt;&gt;&gt; Phrase",I3)))</formula>
    </cfRule>
  </conditionalFormatting>
  <conditionalFormatting sqref="N2">
    <cfRule type="containsText" dxfId="311" priority="20" operator="containsText" text="MSH">
      <formula>NOT(ISERROR(SEARCH("MSH",N2)))</formula>
    </cfRule>
  </conditionalFormatting>
  <conditionalFormatting sqref="M2">
    <cfRule type="containsText" dxfId="310" priority="19" operator="containsText" text="Current (Electrical Current">
      <formula>NOT(ISERROR(SEARCH("Current (Electrical Current",M2)))</formula>
    </cfRule>
  </conditionalFormatting>
  <conditionalFormatting sqref="N1:N2 N4:N6 N8:N26 N28:N33 N35:N1048576">
    <cfRule type="containsText" dxfId="309" priority="18" operator="containsText" text="NCI">
      <formula>NOT(ISERROR(SEARCH("NCI",N1)))</formula>
    </cfRule>
  </conditionalFormatting>
  <conditionalFormatting sqref="L3:Q3">
    <cfRule type="containsText" dxfId="308" priority="17" operator="containsText" text="NCI">
      <formula>NOT(ISERROR(SEARCH("NCI",L3)))</formula>
    </cfRule>
  </conditionalFormatting>
  <conditionalFormatting sqref="K3">
    <cfRule type="containsText" dxfId="307" priority="16" operator="containsText" text="NCI">
      <formula>NOT(ISERROR(SEARCH("NCI",K3)))</formula>
    </cfRule>
  </conditionalFormatting>
  <conditionalFormatting sqref="K7:O7">
    <cfRule type="containsText" dxfId="306" priority="15" operator="containsText" text="NCI">
      <formula>NOT(ISERROR(SEARCH("NCI",K7)))</formula>
    </cfRule>
  </conditionalFormatting>
  <conditionalFormatting sqref="K27:Q27">
    <cfRule type="containsText" dxfId="305" priority="11" operator="containsText" text="&lt;&lt;&lt;&lt;&lt; Mappings">
      <formula>NOT(ISERROR(SEARCH("&lt;&lt;&lt;&lt;&lt; Mappings",K27)))</formula>
    </cfRule>
    <cfRule type="containsText" dxfId="304" priority="12" operator="containsText" text="&gt;&gt;&gt;&gt;&gt; Mappings">
      <formula>NOT(ISERROR(SEARCH("&gt;&gt;&gt;&gt;&gt; Mappings",K27)))</formula>
    </cfRule>
    <cfRule type="containsText" dxfId="303" priority="13" operator="containsText" text="&lt;&lt;&lt;&lt;&lt; Phrase">
      <formula>NOT(ISERROR(SEARCH("&lt;&lt;&lt;&lt;&lt; Phrase",K27)))</formula>
    </cfRule>
    <cfRule type="containsText" dxfId="302" priority="14" operator="containsText" text="&gt;&gt;&gt;&gt;&gt; Phrase">
      <formula>NOT(ISERROR(SEARCH("&gt;&gt;&gt;&gt;&gt; Phrase",K27)))</formula>
    </cfRule>
  </conditionalFormatting>
  <conditionalFormatting sqref="M34:Q34">
    <cfRule type="containsText" dxfId="301" priority="7" operator="containsText" text="&lt;&lt;&lt;&lt;&lt; Mappings">
      <formula>NOT(ISERROR(SEARCH("&lt;&lt;&lt;&lt;&lt; Mappings",M34)))</formula>
    </cfRule>
    <cfRule type="containsText" dxfId="300" priority="8" operator="containsText" text="&gt;&gt;&gt;&gt;&gt; Mappings">
      <formula>NOT(ISERROR(SEARCH("&gt;&gt;&gt;&gt;&gt; Mappings",M34)))</formula>
    </cfRule>
    <cfRule type="containsText" dxfId="299" priority="9" operator="containsText" text="&lt;&lt;&lt;&lt;&lt; Phrase">
      <formula>NOT(ISERROR(SEARCH("&lt;&lt;&lt;&lt;&lt; Phrase",M34)))</formula>
    </cfRule>
    <cfRule type="containsText" dxfId="298" priority="10" operator="containsText" text="&gt;&gt;&gt;&gt;&gt; Phrase">
      <formula>NOT(ISERROR(SEARCH("&gt;&gt;&gt;&gt;&gt; Phrase",M34)))</formula>
    </cfRule>
  </conditionalFormatting>
  <conditionalFormatting sqref="K34:L34">
    <cfRule type="containsText" dxfId="297" priority="3" operator="containsText" text="&lt;&lt;&lt;&lt;&lt; Mappings">
      <formula>NOT(ISERROR(SEARCH("&lt;&lt;&lt;&lt;&lt; Mappings",K34)))</formula>
    </cfRule>
    <cfRule type="containsText" dxfId="296" priority="4" operator="containsText" text="&gt;&gt;&gt;&gt;&gt; Mappings">
      <formula>NOT(ISERROR(SEARCH("&gt;&gt;&gt;&gt;&gt; Mappings",K34)))</formula>
    </cfRule>
    <cfRule type="containsText" dxfId="295" priority="5" operator="containsText" text="&lt;&lt;&lt;&lt;&lt; Phrase">
      <formula>NOT(ISERROR(SEARCH("&lt;&lt;&lt;&lt;&lt; Phrase",K34)))</formula>
    </cfRule>
    <cfRule type="containsText" dxfId="294" priority="6" operator="containsText" text="&gt;&gt;&gt;&gt;&gt; Phrase">
      <formula>NOT(ISERROR(SEARCH("&gt;&gt;&gt;&gt;&gt; Phrase",K34)))</formula>
    </cfRule>
  </conditionalFormatting>
  <conditionalFormatting sqref="P7">
    <cfRule type="containsText" dxfId="293" priority="2" operator="containsText" text="NCI">
      <formula>NOT(ISERROR(SEARCH("NCI",P7)))</formula>
    </cfRule>
  </conditionalFormatting>
  <conditionalFormatting sqref="Q7">
    <cfRule type="containsText" dxfId="292" priority="1" operator="containsText" text="NCI">
      <formula>NOT(ISERROR(SEARCH("NCI",Q7)))</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75-442B-47E5-AECF-9AFB6B73DBF6}">
  <sheetPr codeName="Sheet8">
    <tabColor theme="3" tint="0.59999389629810485"/>
  </sheetPr>
  <dimension ref="A1:CI29"/>
  <sheetViews>
    <sheetView zoomScale="70" zoomScaleNormal="70" workbookViewId="0">
      <pane ySplit="2" topLeftCell="A3" activePane="bottomLeft" state="frozen"/>
      <selection pane="bottomLeft" activeCell="K30" sqref="K30"/>
    </sheetView>
  </sheetViews>
  <sheetFormatPr defaultColWidth="9.140625" defaultRowHeight="15"/>
  <cols>
    <col min="1" max="1" width="9.140625" style="2"/>
    <col min="2" max="2" width="16.28515625" style="2" customWidth="1"/>
    <col min="3" max="3" width="17.28515625" style="2" customWidth="1"/>
    <col min="4" max="4" width="13.42578125" style="2" customWidth="1"/>
    <col min="5" max="5" width="45.28515625" style="2" customWidth="1"/>
    <col min="6" max="6" width="29.5703125" style="2" customWidth="1"/>
    <col min="7" max="7" width="14.5703125" style="2" customWidth="1"/>
    <col min="8" max="8" width="16.140625" style="2" customWidth="1"/>
    <col min="9" max="9" width="20.140625" style="2" customWidth="1"/>
    <col min="10" max="10" width="22.85546875" style="2" customWidth="1"/>
    <col min="11" max="11" width="29.28515625" style="2" customWidth="1"/>
    <col min="12" max="12" width="32.140625" style="2" customWidth="1"/>
    <col min="13" max="13" width="28.5703125" style="2" customWidth="1"/>
    <col min="14" max="14" width="25.85546875" style="2" customWidth="1"/>
    <col min="15" max="15" width="25.28515625" style="2" customWidth="1"/>
    <col min="16" max="16" width="26.140625" style="2" customWidth="1"/>
    <col min="17" max="17" width="25.85546875" style="2" customWidth="1"/>
    <col min="18" max="18" width="77.5703125" style="2" customWidth="1"/>
    <col min="19" max="19" width="31.5703125" style="2" hidden="1" customWidth="1"/>
    <col min="20" max="21" width="57.28515625" style="2" hidden="1" customWidth="1"/>
    <col min="22" max="22" width="30.7109375" style="2" hidden="1" customWidth="1"/>
    <col min="23" max="52" width="0" style="2" hidden="1" customWidth="1"/>
    <col min="53" max="16384" width="9.140625" style="2"/>
  </cols>
  <sheetData>
    <row r="1" spans="1:87" s="83" customFormat="1" ht="31.5">
      <c r="A1" s="138"/>
      <c r="B1" s="944" t="s">
        <v>5531</v>
      </c>
      <c r="C1" s="944"/>
      <c r="D1" s="944"/>
      <c r="E1" s="944"/>
      <c r="F1" s="944"/>
      <c r="G1" s="944"/>
      <c r="H1" s="944"/>
      <c r="I1" s="944"/>
      <c r="J1" s="94" t="s">
        <v>1</v>
      </c>
      <c r="K1" s="94"/>
      <c r="L1" s="94"/>
      <c r="M1" s="93"/>
      <c r="N1" s="94"/>
      <c r="O1" s="93"/>
      <c r="P1" s="94"/>
      <c r="Q1" s="94"/>
      <c r="R1" s="141" t="s">
        <v>2</v>
      </c>
      <c r="S1" s="972" t="s">
        <v>3</v>
      </c>
      <c r="T1" s="973"/>
      <c r="U1" s="183"/>
      <c r="V1" s="103" t="s">
        <v>346</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row>
    <row r="2" spans="1:87" s="85" customFormat="1" ht="136.5" customHeight="1">
      <c r="A2" s="139" t="s">
        <v>709</v>
      </c>
      <c r="B2" s="140" t="s">
        <v>4</v>
      </c>
      <c r="C2" s="140" t="s">
        <v>5</v>
      </c>
      <c r="D2" s="140" t="s">
        <v>718</v>
      </c>
      <c r="E2" s="140" t="s">
        <v>6</v>
      </c>
      <c r="F2" s="140" t="s">
        <v>5514</v>
      </c>
      <c r="G2" s="140" t="s">
        <v>8</v>
      </c>
      <c r="H2" s="140" t="s">
        <v>733</v>
      </c>
      <c r="I2" s="140" t="s">
        <v>9</v>
      </c>
      <c r="J2" s="115" t="s">
        <v>10</v>
      </c>
      <c r="K2" s="115" t="s">
        <v>11</v>
      </c>
      <c r="L2" s="115" t="s">
        <v>12</v>
      </c>
      <c r="M2" s="116" t="s">
        <v>13</v>
      </c>
      <c r="N2" s="115" t="s">
        <v>730</v>
      </c>
      <c r="O2" s="116" t="s">
        <v>15</v>
      </c>
      <c r="P2" s="115" t="s">
        <v>16</v>
      </c>
      <c r="Q2" s="115" t="s">
        <v>17</v>
      </c>
      <c r="R2" s="142" t="s">
        <v>18</v>
      </c>
      <c r="S2" s="974" t="s">
        <v>21</v>
      </c>
      <c r="T2" s="975"/>
      <c r="U2" s="184"/>
      <c r="V2" s="117"/>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spans="1:87" ht="63" customHeight="1">
      <c r="A3" s="50">
        <v>0</v>
      </c>
      <c r="B3" s="50"/>
      <c r="C3" s="50"/>
      <c r="D3" s="50"/>
      <c r="E3" s="50"/>
      <c r="F3" s="50"/>
      <c r="G3" s="50"/>
      <c r="H3" s="50"/>
      <c r="I3" s="50"/>
      <c r="J3" s="50"/>
      <c r="K3" s="50"/>
      <c r="L3" s="50"/>
      <c r="M3" s="50"/>
      <c r="N3" s="50"/>
      <c r="O3" s="50"/>
      <c r="P3" s="50"/>
      <c r="Q3" s="50"/>
      <c r="R3" s="50"/>
    </row>
    <row r="4" spans="1:87" s="131" customFormat="1" ht="54" customHeight="1">
      <c r="A4" s="131">
        <v>1</v>
      </c>
      <c r="B4" s="791" t="s">
        <v>837</v>
      </c>
      <c r="C4" s="790" t="s">
        <v>1142</v>
      </c>
      <c r="D4" s="790" t="s">
        <v>1151</v>
      </c>
      <c r="E4" s="791" t="s">
        <v>1145</v>
      </c>
      <c r="F4" s="791" t="s">
        <v>5515</v>
      </c>
      <c r="G4" s="791" t="s">
        <v>1147</v>
      </c>
      <c r="H4" s="791" t="s">
        <v>1154</v>
      </c>
      <c r="I4" s="791" t="s">
        <v>1150</v>
      </c>
      <c r="R4" s="131" t="s">
        <v>1157</v>
      </c>
      <c r="S4" s="136" t="s">
        <v>1071</v>
      </c>
      <c r="T4" s="136" t="s">
        <v>1079</v>
      </c>
      <c r="U4" s="136" t="str">
        <f>CONCATENATE(S4, " ", T4)</f>
        <v>UMLS SemNet Hierarchy:  [Health Care Activity]</v>
      </c>
      <c r="V4" s="136"/>
      <c r="W4" s="133"/>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s="131" customFormat="1" ht="30">
      <c r="B5" s="791"/>
      <c r="C5" s="790"/>
      <c r="D5" s="790"/>
      <c r="E5" s="791"/>
      <c r="F5" s="791"/>
      <c r="G5" s="791"/>
      <c r="H5" s="791"/>
      <c r="I5" s="791"/>
      <c r="S5" s="136" t="s">
        <v>1072</v>
      </c>
      <c r="T5" s="136" t="s">
        <v>1158</v>
      </c>
      <c r="U5" s="136" t="str">
        <f t="shared" ref="U5:U29" si="0">CONCATENATE(S5, " ", T5)</f>
        <v>NCIt concept  Hierarchy:  Mitigation Strategy &gt; Strategy &gt; Conceptual Entity</v>
      </c>
      <c r="V5" s="136"/>
      <c r="W5" s="133"/>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s="131" customFormat="1">
      <c r="B6" s="791"/>
      <c r="C6" s="790"/>
      <c r="D6" s="790"/>
      <c r="E6" s="791"/>
      <c r="F6" s="791"/>
      <c r="G6" s="791"/>
      <c r="H6" s="791"/>
      <c r="I6" s="791"/>
      <c r="S6" s="136" t="s">
        <v>1073</v>
      </c>
      <c r="T6" s="136" t="s">
        <v>1093</v>
      </c>
      <c r="U6" s="136" t="str">
        <f t="shared" si="0"/>
        <v>NCIt SemNet Hierarchy: [Classification]</v>
      </c>
      <c r="V6" s="136"/>
      <c r="W6" s="133"/>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s="132" customFormat="1" ht="39" customHeight="1">
      <c r="R7" s="132" t="s">
        <v>1101</v>
      </c>
      <c r="S7" s="122" t="s">
        <v>1136</v>
      </c>
      <c r="T7" s="122" t="s">
        <v>1102</v>
      </c>
      <c r="U7" s="136" t="str">
        <f t="shared" si="0"/>
        <v xml:space="preserve">NCIt Concept Hierarchy:  SARS Coronavirus 2 &gt;  Coronavirus &gt; Coronaviridae &gt; Positive Sense ssRNA Virus &gt; RNA Virus &gt; Virus &gt; Organism </v>
      </c>
      <c r="V7" s="122"/>
      <c r="W7" s="134"/>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s="132" customFormat="1">
      <c r="S8" s="122" t="s">
        <v>1073</v>
      </c>
      <c r="T8" s="122" t="s">
        <v>1084</v>
      </c>
      <c r="U8" s="136" t="str">
        <f t="shared" si="0"/>
        <v>NCIt SemNet Hierarchy: [Virus]</v>
      </c>
      <c r="V8" s="122"/>
      <c r="W8" s="134"/>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s="132" customFormat="1">
      <c r="S9" s="122" t="s">
        <v>1071</v>
      </c>
      <c r="T9" s="122" t="s">
        <v>1077</v>
      </c>
      <c r="U9" s="136" t="str">
        <f t="shared" si="0"/>
        <v>UMLS SemNet Hierarchy:  [Population Group]</v>
      </c>
      <c r="V9" s="122"/>
      <c r="W9" s="134"/>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s="46" customFormat="1">
      <c r="A10" s="771"/>
      <c r="B10" s="771"/>
      <c r="C10" s="771"/>
      <c r="D10" s="771"/>
      <c r="E10" s="771"/>
      <c r="F10" s="771"/>
      <c r="G10" s="771"/>
      <c r="H10" s="771"/>
      <c r="I10" s="771"/>
      <c r="J10" s="771"/>
      <c r="K10" s="771"/>
      <c r="L10" s="771"/>
      <c r="M10" s="771"/>
      <c r="N10" s="771"/>
      <c r="O10" s="771"/>
      <c r="P10" s="771"/>
      <c r="Q10" s="771"/>
      <c r="R10" s="771"/>
      <c r="S10" s="137"/>
      <c r="T10" s="137"/>
      <c r="U10" s="136" t="str">
        <f t="shared" si="0"/>
        <v xml:space="preserve"> </v>
      </c>
      <c r="V10" s="137"/>
      <c r="W10" s="135"/>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s="131" customFormat="1" ht="55.5" customHeight="1">
      <c r="A11" s="131">
        <v>2</v>
      </c>
      <c r="B11" s="791" t="s">
        <v>837</v>
      </c>
      <c r="C11" s="790" t="s">
        <v>1143</v>
      </c>
      <c r="D11" s="790" t="s">
        <v>1152</v>
      </c>
      <c r="E11" s="791" t="s">
        <v>1146</v>
      </c>
      <c r="F11" s="791" t="s">
        <v>5515</v>
      </c>
      <c r="G11" s="791" t="s">
        <v>1148</v>
      </c>
      <c r="H11" s="791" t="s">
        <v>1155</v>
      </c>
      <c r="I11" s="791" t="s">
        <v>1150</v>
      </c>
      <c r="R11" s="131" t="s">
        <v>1157</v>
      </c>
      <c r="S11" s="136" t="s">
        <v>1071</v>
      </c>
      <c r="T11" s="136" t="s">
        <v>1079</v>
      </c>
      <c r="U11" s="136" t="str">
        <f t="shared" si="0"/>
        <v>UMLS SemNet Hierarchy:  [Health Care Activity]</v>
      </c>
      <c r="V11" s="136"/>
      <c r="W11" s="133"/>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s="131" customFormat="1" ht="30">
      <c r="S12" s="136" t="s">
        <v>1072</v>
      </c>
      <c r="T12" s="136" t="s">
        <v>1158</v>
      </c>
      <c r="U12" s="136" t="str">
        <f t="shared" si="0"/>
        <v>NCIt concept  Hierarchy:  Mitigation Strategy &gt; Strategy &gt; Conceptual Entity</v>
      </c>
      <c r="V12" s="136"/>
      <c r="W12" s="133"/>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s="131" customFormat="1">
      <c r="S13" s="136" t="s">
        <v>1073</v>
      </c>
      <c r="T13" s="136" t="s">
        <v>1093</v>
      </c>
      <c r="U13" s="136" t="str">
        <f t="shared" si="0"/>
        <v>NCIt SemNet Hierarchy: [Classification]</v>
      </c>
      <c r="V13" s="136"/>
      <c r="W13" s="133"/>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s="132" customFormat="1" ht="31.5" customHeight="1">
      <c r="R14" s="132" t="s">
        <v>1101</v>
      </c>
      <c r="S14" s="122" t="s">
        <v>1071</v>
      </c>
      <c r="T14" s="122" t="s">
        <v>1084</v>
      </c>
      <c r="U14" s="136" t="str">
        <f t="shared" si="0"/>
        <v>UMLS SemNet Hierarchy:  [Virus]</v>
      </c>
      <c r="V14" s="122"/>
      <c r="W14" s="134"/>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s="132" customFormat="1" ht="45">
      <c r="S15" s="122" t="s">
        <v>1072</v>
      </c>
      <c r="T15" s="122" t="s">
        <v>1102</v>
      </c>
      <c r="U15" s="136" t="str">
        <f t="shared" si="0"/>
        <v xml:space="preserve">NCIt concept  Hierarchy:  SARS Coronavirus 2 &gt;  Coronavirus &gt; Coronaviridae &gt; Positive Sense ssRNA Virus &gt; RNA Virus &gt; Virus &gt; Organism </v>
      </c>
      <c r="V15" s="122"/>
      <c r="W15" s="134"/>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s="132" customFormat="1">
      <c r="S16" s="122" t="s">
        <v>1073</v>
      </c>
      <c r="T16" s="122" t="s">
        <v>1084</v>
      </c>
      <c r="U16" s="136" t="str">
        <f t="shared" si="0"/>
        <v>NCIt SemNet Hierarchy: [Virus]</v>
      </c>
      <c r="V16" s="122"/>
      <c r="W16" s="134"/>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s="131" customFormat="1">
      <c r="R17" s="131" t="s">
        <v>1159</v>
      </c>
      <c r="S17" s="136" t="s">
        <v>1071</v>
      </c>
      <c r="T17" s="136" t="s">
        <v>1078</v>
      </c>
      <c r="U17" s="136" t="str">
        <f t="shared" si="0"/>
        <v>UMLS SemNet Hierarchy:  [Finding]</v>
      </c>
      <c r="V17" s="136"/>
      <c r="W17" s="133"/>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s="131" customFormat="1" ht="30">
      <c r="S18" s="136" t="s">
        <v>1072</v>
      </c>
      <c r="T18" s="136" t="s">
        <v>1160</v>
      </c>
      <c r="U18" s="136" t="str">
        <f t="shared" si="0"/>
        <v>NCIt concept  Hierarchy:  Specify Other &gt; Form Directive &gt; Administrative Activity &gt; Action &gt;  Activity</v>
      </c>
      <c r="V18" s="136"/>
      <c r="W18" s="133"/>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s="131" customFormat="1">
      <c r="S19" s="136" t="s">
        <v>1073</v>
      </c>
      <c r="T19" s="136" t="s">
        <v>1109</v>
      </c>
      <c r="U19" s="136" t="str">
        <f t="shared" si="0"/>
        <v>NCIt SemNet Hierarchy: [Activity]</v>
      </c>
      <c r="V19" s="136"/>
      <c r="W19" s="133"/>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s="46" customFormat="1">
      <c r="A20" s="771"/>
      <c r="B20" s="771"/>
      <c r="C20" s="771"/>
      <c r="D20" s="771"/>
      <c r="E20" s="771"/>
      <c r="F20" s="771"/>
      <c r="G20" s="771"/>
      <c r="H20" s="771"/>
      <c r="I20" s="771"/>
      <c r="J20" s="771"/>
      <c r="K20" s="771"/>
      <c r="L20" s="771"/>
      <c r="M20" s="771"/>
      <c r="N20" s="771"/>
      <c r="O20" s="771"/>
      <c r="P20" s="771"/>
      <c r="Q20" s="771"/>
      <c r="R20" s="771"/>
      <c r="S20" s="137"/>
      <c r="T20" s="137"/>
      <c r="U20" s="136" t="str">
        <f t="shared" si="0"/>
        <v xml:space="preserve"> </v>
      </c>
      <c r="V20" s="137"/>
      <c r="W20" s="135"/>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s="132" customFormat="1" ht="52.5" customHeight="1">
      <c r="A21" s="132">
        <v>3</v>
      </c>
      <c r="B21" s="766" t="s">
        <v>837</v>
      </c>
      <c r="C21" s="788" t="s">
        <v>1144</v>
      </c>
      <c r="D21" s="788" t="s">
        <v>1153</v>
      </c>
      <c r="E21" s="766" t="s">
        <v>112</v>
      </c>
      <c r="F21" s="800" t="s">
        <v>112</v>
      </c>
      <c r="G21" s="766" t="s">
        <v>1149</v>
      </c>
      <c r="H21" s="766" t="s">
        <v>1156</v>
      </c>
      <c r="I21" s="766" t="s">
        <v>1150</v>
      </c>
      <c r="R21" s="132" t="s">
        <v>1157</v>
      </c>
      <c r="S21" s="122" t="s">
        <v>1071</v>
      </c>
      <c r="T21" s="122" t="s">
        <v>1079</v>
      </c>
      <c r="U21" s="136" t="str">
        <f t="shared" si="0"/>
        <v>UMLS SemNet Hierarchy:  [Health Care Activity]</v>
      </c>
      <c r="V21" s="122"/>
      <c r="W21" s="134"/>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s="132" customFormat="1" ht="30">
      <c r="S22" s="122" t="s">
        <v>1072</v>
      </c>
      <c r="T22" s="122" t="s">
        <v>1158</v>
      </c>
      <c r="U22" s="136" t="str">
        <f t="shared" si="0"/>
        <v>NCIt concept  Hierarchy:  Mitigation Strategy &gt; Strategy &gt; Conceptual Entity</v>
      </c>
      <c r="V22" s="122"/>
      <c r="W22" s="134"/>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s="132" customFormat="1">
      <c r="S23" s="122" t="s">
        <v>1073</v>
      </c>
      <c r="T23" s="122" t="s">
        <v>1093</v>
      </c>
      <c r="U23" s="136" t="str">
        <f t="shared" si="0"/>
        <v>NCIt SemNet Hierarchy: [Classification]</v>
      </c>
      <c r="V23" s="122"/>
      <c r="W23" s="134"/>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s="131" customFormat="1">
      <c r="R24" s="131" t="s">
        <v>1101</v>
      </c>
      <c r="S24" s="136" t="s">
        <v>1071</v>
      </c>
      <c r="T24" s="136" t="s">
        <v>1084</v>
      </c>
      <c r="U24" s="136" t="str">
        <f t="shared" si="0"/>
        <v>UMLS SemNet Hierarchy:  [Virus]</v>
      </c>
      <c r="V24" s="136"/>
      <c r="W24" s="133"/>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s="131" customFormat="1" ht="45">
      <c r="S25" s="136" t="s">
        <v>1072</v>
      </c>
      <c r="T25" s="136" t="s">
        <v>1102</v>
      </c>
      <c r="U25" s="136" t="str">
        <f t="shared" si="0"/>
        <v xml:space="preserve">NCIt concept  Hierarchy:  SARS Coronavirus 2 &gt;  Coronavirus &gt; Coronaviridae &gt; Positive Sense ssRNA Virus &gt; RNA Virus &gt; Virus &gt; Organism </v>
      </c>
      <c r="V25" s="136"/>
      <c r="W25" s="133"/>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s="131" customFormat="1">
      <c r="S26" s="136" t="s">
        <v>1073</v>
      </c>
      <c r="T26" s="136" t="s">
        <v>1084</v>
      </c>
      <c r="U26" s="136" t="str">
        <f t="shared" si="0"/>
        <v>NCIt SemNet Hierarchy: [Virus]</v>
      </c>
      <c r="V26" s="136"/>
      <c r="W26" s="133"/>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s="131" customFormat="1">
      <c r="R27" s="131" t="s">
        <v>1161</v>
      </c>
      <c r="S27" s="136" t="s">
        <v>1071</v>
      </c>
      <c r="T27" s="136" t="s">
        <v>1058</v>
      </c>
      <c r="U27" s="136" t="str">
        <f t="shared" si="0"/>
        <v>UMLS SemNet Hierarchy:  Functional Concept</v>
      </c>
      <c r="V27" s="136"/>
      <c r="W27" s="133"/>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s="131" customFormat="1" ht="30">
      <c r="S28" s="136" t="s">
        <v>1072</v>
      </c>
      <c r="T28" s="136" t="s">
        <v>1162</v>
      </c>
      <c r="U28" s="136" t="str">
        <f t="shared" si="0"/>
        <v>NCIt concept  Hierarchy:  Occurrence Indicator &gt; Indicator &gt; Conceptual Entity</v>
      </c>
      <c r="V28" s="136"/>
      <c r="W28" s="133"/>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s="131" customFormat="1">
      <c r="S29" s="136" t="s">
        <v>1073</v>
      </c>
      <c r="T29" s="136" t="s">
        <v>1069</v>
      </c>
      <c r="U29" s="136" t="str">
        <f t="shared" si="0"/>
        <v>NCIt SemNet Hierarchy: [Conceptual Entity]</v>
      </c>
      <c r="V29" s="136"/>
      <c r="W29" s="133"/>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sheetData>
  <mergeCells count="3">
    <mergeCell ref="B1:I1"/>
    <mergeCell ref="S1:T1"/>
    <mergeCell ref="S2:T2"/>
  </mergeCells>
  <conditionalFormatting sqref="C4:D6 C21:D21 C11:D11">
    <cfRule type="cellIs" dxfId="291" priority="2" operator="equal">
      <formula>"_"</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F88A-7706-41F1-B5B4-605888FEE4FF}">
  <sheetPr>
    <tabColor theme="3" tint="0.59999389629810485"/>
  </sheetPr>
  <dimension ref="A1:V16"/>
  <sheetViews>
    <sheetView zoomScale="80" zoomScaleNormal="80" workbookViewId="0">
      <pane ySplit="2" topLeftCell="A6" activePane="bottomLeft" state="frozen"/>
      <selection activeCell="C1" sqref="C1"/>
      <selection pane="bottomLeft" activeCell="B1" sqref="B1:I1"/>
    </sheetView>
  </sheetViews>
  <sheetFormatPr defaultColWidth="8.7109375" defaultRowHeight="12.75"/>
  <cols>
    <col min="1" max="1" width="8.7109375" style="175"/>
    <col min="2" max="2" width="12.85546875" style="155" customWidth="1"/>
    <col min="3" max="3" width="33" style="155" customWidth="1"/>
    <col min="4" max="4" width="27.85546875" style="155" customWidth="1"/>
    <col min="5" max="6" width="21.5703125" style="155" customWidth="1"/>
    <col min="7" max="7" width="17.5703125" style="155" customWidth="1"/>
    <col min="8" max="8" width="23.85546875" style="155" customWidth="1"/>
    <col min="9" max="9" width="23.5703125" style="155" customWidth="1"/>
    <col min="10" max="10" width="19.42578125" style="155" customWidth="1"/>
    <col min="11" max="11" width="27.5703125" style="155" customWidth="1"/>
    <col min="12" max="12" width="15.7109375" style="155" customWidth="1"/>
    <col min="13" max="17" width="8.7109375" style="155" customWidth="1"/>
    <col min="18" max="18" width="20.85546875" style="155" customWidth="1"/>
    <col min="19" max="19" width="23.42578125" style="155" customWidth="1"/>
    <col min="20" max="21" width="52.28515625" style="155" customWidth="1"/>
    <col min="22" max="22" width="14.85546875" style="155" customWidth="1"/>
    <col min="23" max="16384" width="8.7109375" style="155"/>
  </cols>
  <sheetData>
    <row r="1" spans="1:22" ht="91.5" customHeight="1">
      <c r="A1" s="150"/>
      <c r="B1" s="1012" t="s">
        <v>5531</v>
      </c>
      <c r="C1" s="1012"/>
      <c r="D1" s="1012"/>
      <c r="E1" s="1012"/>
      <c r="F1" s="1012"/>
      <c r="G1" s="1012"/>
      <c r="H1" s="1012"/>
      <c r="I1" s="1012"/>
      <c r="J1" s="965" t="s">
        <v>1</v>
      </c>
      <c r="K1" s="966"/>
      <c r="L1" s="967"/>
      <c r="M1" s="151"/>
      <c r="N1" s="151"/>
      <c r="O1" s="151"/>
      <c r="P1" s="151"/>
      <c r="Q1" s="151"/>
      <c r="R1" s="152" t="s">
        <v>2</v>
      </c>
      <c r="S1" s="963" t="s">
        <v>3</v>
      </c>
      <c r="T1" s="963"/>
      <c r="U1" s="150"/>
      <c r="V1" s="153" t="s">
        <v>346</v>
      </c>
    </row>
    <row r="2" spans="1:22" ht="42.6" customHeight="1">
      <c r="A2" s="150" t="s">
        <v>709</v>
      </c>
      <c r="B2" s="156" t="s">
        <v>4</v>
      </c>
      <c r="C2" s="156" t="s">
        <v>5</v>
      </c>
      <c r="D2" s="156" t="s">
        <v>718</v>
      </c>
      <c r="E2" s="156" t="s">
        <v>6</v>
      </c>
      <c r="F2" s="156"/>
      <c r="G2" s="156" t="s">
        <v>8</v>
      </c>
      <c r="H2" s="156" t="s">
        <v>733</v>
      </c>
      <c r="I2" s="156" t="s">
        <v>9</v>
      </c>
      <c r="J2" s="153" t="s">
        <v>10</v>
      </c>
      <c r="K2" s="153" t="s">
        <v>11</v>
      </c>
      <c r="L2" s="153" t="s">
        <v>12</v>
      </c>
      <c r="M2" s="153" t="s">
        <v>13</v>
      </c>
      <c r="N2" s="153" t="s">
        <v>730</v>
      </c>
      <c r="O2" s="153" t="s">
        <v>15</v>
      </c>
      <c r="P2" s="153" t="s">
        <v>16</v>
      </c>
      <c r="Q2" s="153" t="s">
        <v>17</v>
      </c>
      <c r="R2" s="152" t="s">
        <v>18</v>
      </c>
      <c r="S2" s="963" t="s">
        <v>21</v>
      </c>
      <c r="T2" s="963"/>
      <c r="U2" s="150"/>
      <c r="V2" s="153"/>
    </row>
    <row r="3" spans="1:22" ht="42.6" customHeight="1">
      <c r="A3" s="170"/>
      <c r="B3" s="158" t="s">
        <v>1303</v>
      </c>
      <c r="C3" s="964" t="s">
        <v>1405</v>
      </c>
      <c r="D3" s="964"/>
      <c r="E3" s="964"/>
      <c r="F3" s="964"/>
      <c r="G3" s="964"/>
      <c r="H3" s="964"/>
      <c r="I3" s="964"/>
      <c r="J3" s="153"/>
      <c r="K3" s="153" t="s">
        <v>1313</v>
      </c>
      <c r="L3" s="153"/>
      <c r="M3" s="158"/>
      <c r="N3" s="158"/>
      <c r="O3" s="158"/>
      <c r="P3" s="158"/>
      <c r="Q3" s="158"/>
      <c r="R3" s="158"/>
      <c r="S3" s="158"/>
      <c r="T3" s="158"/>
      <c r="U3" s="158"/>
      <c r="V3" s="153"/>
    </row>
    <row r="4" spans="1:22" ht="51" customHeight="1">
      <c r="A4" s="176">
        <v>1</v>
      </c>
      <c r="B4" s="161" t="s">
        <v>1303</v>
      </c>
      <c r="C4" s="161" t="s">
        <v>1309</v>
      </c>
      <c r="D4" s="161" t="s">
        <v>1307</v>
      </c>
      <c r="E4" s="161" t="s">
        <v>1304</v>
      </c>
      <c r="F4" s="161" t="s">
        <v>5516</v>
      </c>
      <c r="G4" s="161" t="s">
        <v>1311</v>
      </c>
      <c r="H4" s="161"/>
      <c r="I4" s="161" t="s">
        <v>1306</v>
      </c>
      <c r="J4" s="161"/>
      <c r="K4" s="161" t="s">
        <v>1314</v>
      </c>
      <c r="L4" s="161" t="s">
        <v>1340</v>
      </c>
      <c r="M4" s="161"/>
      <c r="N4" s="161"/>
      <c r="O4" s="161"/>
      <c r="P4" s="161"/>
      <c r="Q4" s="161"/>
      <c r="R4" s="161" t="s">
        <v>1341</v>
      </c>
      <c r="S4" s="161" t="s">
        <v>1071</v>
      </c>
      <c r="T4" s="161" t="s">
        <v>33</v>
      </c>
      <c r="U4" s="161" t="str">
        <f>CONCATENATE(S4, " ", T4)</f>
        <v>UMLS SemNet Hierarchy:  [Intellectual Product] isa [Conceptual Entity] isa {Entity]</v>
      </c>
      <c r="V4" s="153"/>
    </row>
    <row r="5" spans="1:22" ht="44.1" customHeight="1">
      <c r="A5" s="176"/>
      <c r="B5" s="161" t="s">
        <v>1303</v>
      </c>
      <c r="C5" s="161" t="s">
        <v>1309</v>
      </c>
      <c r="D5" s="161" t="s">
        <v>1307</v>
      </c>
      <c r="E5" s="161"/>
      <c r="F5" s="161"/>
      <c r="G5" s="161"/>
      <c r="H5" s="161"/>
      <c r="I5" s="161"/>
      <c r="J5" s="161"/>
      <c r="K5" s="161"/>
      <c r="L5" s="161"/>
      <c r="M5" s="161"/>
      <c r="N5" s="161"/>
      <c r="O5" s="161"/>
      <c r="P5" s="161"/>
      <c r="Q5" s="161"/>
      <c r="R5" s="161"/>
      <c r="S5" s="161" t="s">
        <v>1072</v>
      </c>
      <c r="T5" s="161" t="s">
        <v>1342</v>
      </c>
      <c r="U5" s="161" t="str">
        <f t="shared" ref="U5:U15" si="0">CONCATENATE(S5, " ", T5)</f>
        <v>NCIt concept  Hierarchy:  Do Not Resuscitate Order &gt; Advance Directive &gt; Document &gt; Intellectual Property &gt; Conceptual Entity</v>
      </c>
      <c r="V5" s="153"/>
    </row>
    <row r="6" spans="1:22" ht="47.1" customHeight="1">
      <c r="A6" s="176"/>
      <c r="B6" s="161" t="s">
        <v>1303</v>
      </c>
      <c r="C6" s="161" t="s">
        <v>1309</v>
      </c>
      <c r="D6" s="161" t="s">
        <v>1307</v>
      </c>
      <c r="E6" s="161"/>
      <c r="F6" s="161"/>
      <c r="G6" s="161"/>
      <c r="H6" s="161"/>
      <c r="I6" s="161"/>
      <c r="J6" s="161"/>
      <c r="K6" s="161"/>
      <c r="L6" s="161"/>
      <c r="M6" s="161"/>
      <c r="N6" s="161"/>
      <c r="O6" s="161"/>
      <c r="P6" s="161"/>
      <c r="Q6" s="161"/>
      <c r="R6" s="161"/>
      <c r="S6" s="161" t="s">
        <v>1073</v>
      </c>
      <c r="T6" s="161" t="s">
        <v>191</v>
      </c>
      <c r="U6" s="161" t="str">
        <f t="shared" si="0"/>
        <v>NCIt SemNet Hierarchy: [Manufactured Object] isa [Physical Object] isa [Entity]</v>
      </c>
      <c r="V6" s="153"/>
    </row>
    <row r="7" spans="1:22" ht="36" customHeight="1">
      <c r="A7" s="170"/>
      <c r="B7" s="158" t="s">
        <v>1303</v>
      </c>
      <c r="C7" s="158" t="s">
        <v>1309</v>
      </c>
      <c r="D7" s="158" t="s">
        <v>1307</v>
      </c>
      <c r="E7" s="158"/>
      <c r="F7" s="158"/>
      <c r="G7" s="158"/>
      <c r="H7" s="158"/>
      <c r="I7" s="158"/>
      <c r="J7" s="158"/>
      <c r="K7" s="158"/>
      <c r="L7" s="158" t="s">
        <v>1339</v>
      </c>
      <c r="M7" s="158"/>
      <c r="N7" s="158"/>
      <c r="O7" s="158"/>
      <c r="P7" s="158"/>
      <c r="Q7" s="158"/>
      <c r="R7" s="158" t="s">
        <v>1343</v>
      </c>
      <c r="S7" s="158" t="s">
        <v>1071</v>
      </c>
      <c r="T7" s="158" t="s">
        <v>85</v>
      </c>
      <c r="U7" s="161" t="str">
        <f t="shared" si="0"/>
        <v>UMLS SemNet Hierarchy:  [Qualitative Concept] isa [Idea or Concept] isa [Conceptual Entity] isa [Entity]</v>
      </c>
      <c r="V7" s="153"/>
    </row>
    <row r="8" spans="1:22" ht="33.6" customHeight="1">
      <c r="A8" s="170"/>
      <c r="B8" s="158" t="s">
        <v>1303</v>
      </c>
      <c r="C8" s="158" t="s">
        <v>1309</v>
      </c>
      <c r="D8" s="158" t="s">
        <v>1307</v>
      </c>
      <c r="E8" s="158"/>
      <c r="F8" s="158"/>
      <c r="G8" s="158"/>
      <c r="H8" s="158"/>
      <c r="I8" s="158"/>
      <c r="J8" s="158"/>
      <c r="K8" s="158"/>
      <c r="L8" s="158"/>
      <c r="M8" s="158"/>
      <c r="N8" s="158"/>
      <c r="O8" s="158"/>
      <c r="P8" s="158"/>
      <c r="Q8" s="158"/>
      <c r="R8" s="158"/>
      <c r="S8" s="158" t="s">
        <v>1072</v>
      </c>
      <c r="T8" s="158" t="s">
        <v>1344</v>
      </c>
      <c r="U8" s="161" t="str">
        <f t="shared" si="0"/>
        <v>NCIt concept  Hierarchy:  New &gt; General Qualifier &gt; Qualifier &gt; Property or Attribute</v>
      </c>
      <c r="V8" s="153"/>
    </row>
    <row r="9" spans="1:22" s="163" customFormat="1" ht="35.1" customHeight="1" thickBot="1">
      <c r="A9" s="168"/>
      <c r="B9" s="159" t="s">
        <v>1303</v>
      </c>
      <c r="C9" s="159" t="s">
        <v>1309</v>
      </c>
      <c r="D9" s="159" t="s">
        <v>1307</v>
      </c>
      <c r="E9" s="159"/>
      <c r="F9" s="159"/>
      <c r="G9" s="159"/>
      <c r="H9" s="159"/>
      <c r="I9" s="159"/>
      <c r="J9" s="159"/>
      <c r="K9" s="159"/>
      <c r="L9" s="159"/>
      <c r="M9" s="159"/>
      <c r="N9" s="159"/>
      <c r="O9" s="159"/>
      <c r="P9" s="159"/>
      <c r="Q9" s="159"/>
      <c r="R9" s="159"/>
      <c r="S9" s="159" t="s">
        <v>1073</v>
      </c>
      <c r="T9" s="159" t="s">
        <v>85</v>
      </c>
      <c r="U9" s="161" t="str">
        <f t="shared" si="0"/>
        <v>NCIt SemNet Hierarchy: [Qualitative Concept] isa [Idea or Concept] isa [Conceptual Entity] isa [Entity]</v>
      </c>
      <c r="V9" s="162"/>
    </row>
    <row r="10" spans="1:22" s="166" customFormat="1" ht="49.5" customHeight="1">
      <c r="A10" s="176">
        <v>2</v>
      </c>
      <c r="B10" s="161" t="s">
        <v>1303</v>
      </c>
      <c r="C10" s="161" t="s">
        <v>1310</v>
      </c>
      <c r="D10" s="161" t="s">
        <v>1308</v>
      </c>
      <c r="E10" s="161" t="s">
        <v>1305</v>
      </c>
      <c r="F10" s="161" t="s">
        <v>5517</v>
      </c>
      <c r="G10" s="161" t="s">
        <v>1312</v>
      </c>
      <c r="H10" s="161"/>
      <c r="I10" s="161" t="s">
        <v>1306</v>
      </c>
      <c r="J10" s="161"/>
      <c r="K10" s="161" t="s">
        <v>1315</v>
      </c>
      <c r="L10" s="161" t="s">
        <v>1338</v>
      </c>
      <c r="M10" s="161"/>
      <c r="N10" s="161"/>
      <c r="O10" s="161"/>
      <c r="P10" s="161"/>
      <c r="Q10" s="161"/>
      <c r="R10" s="161" t="s">
        <v>1345</v>
      </c>
      <c r="S10" s="161" t="s">
        <v>1071</v>
      </c>
      <c r="T10" s="161" t="s">
        <v>662</v>
      </c>
      <c r="U10" s="161" t="str">
        <f t="shared" si="0"/>
        <v>UMLS SemNet Hierarchy:  [Therapeutic or Preventive Procedure] isa [Health Care Activity] isa [Occupational Activity] isa [Activity] isa [Event]</v>
      </c>
      <c r="V10" s="165"/>
    </row>
    <row r="11" spans="1:22" ht="38.450000000000003" customHeight="1">
      <c r="A11" s="176"/>
      <c r="B11" s="161" t="s">
        <v>1303</v>
      </c>
      <c r="C11" s="161" t="s">
        <v>1310</v>
      </c>
      <c r="D11" s="161" t="s">
        <v>1308</v>
      </c>
      <c r="E11" s="161"/>
      <c r="F11" s="161"/>
      <c r="G11" s="161"/>
      <c r="H11" s="161"/>
      <c r="I11" s="161"/>
      <c r="J11" s="161"/>
      <c r="K11" s="161"/>
      <c r="L11" s="161"/>
      <c r="M11" s="161"/>
      <c r="N11" s="161"/>
      <c r="O11" s="161"/>
      <c r="P11" s="161"/>
      <c r="Q11" s="161"/>
      <c r="R11" s="161"/>
      <c r="S11" s="161" t="s">
        <v>1072</v>
      </c>
      <c r="T11" s="161" t="s">
        <v>1346</v>
      </c>
      <c r="U11" s="161" t="str">
        <f t="shared" si="0"/>
        <v>NCIt concept  Hierarchy:  Physician Orders for Life Sustaining Treatment &gt; Medical Order &gt;  Document &gt; Intellectual Property &gt; Conceptual Entity</v>
      </c>
      <c r="V11" s="165"/>
    </row>
    <row r="12" spans="1:22" ht="36.950000000000003" customHeight="1">
      <c r="A12" s="176"/>
      <c r="B12" s="161" t="s">
        <v>1303</v>
      </c>
      <c r="C12" s="161" t="s">
        <v>1310</v>
      </c>
      <c r="D12" s="161" t="s">
        <v>1308</v>
      </c>
      <c r="E12" s="161"/>
      <c r="F12" s="161"/>
      <c r="G12" s="161"/>
      <c r="H12" s="161"/>
      <c r="I12" s="161"/>
      <c r="J12" s="161"/>
      <c r="K12" s="161"/>
      <c r="L12" s="161"/>
      <c r="M12" s="161"/>
      <c r="N12" s="161"/>
      <c r="O12" s="161"/>
      <c r="P12" s="161"/>
      <c r="Q12" s="161"/>
      <c r="R12" s="161"/>
      <c r="S12" s="161" t="s">
        <v>1073</v>
      </c>
      <c r="T12" s="161" t="s">
        <v>33</v>
      </c>
      <c r="U12" s="161" t="str">
        <f t="shared" si="0"/>
        <v>NCIt SemNet Hierarchy: [Intellectual Product] isa [Conceptual Entity] isa {Entity]</v>
      </c>
      <c r="V12" s="165"/>
    </row>
    <row r="13" spans="1:22" ht="44.45" customHeight="1">
      <c r="A13" s="170"/>
      <c r="B13" s="158" t="s">
        <v>1303</v>
      </c>
      <c r="C13" s="158" t="s">
        <v>1310</v>
      </c>
      <c r="D13" s="158"/>
      <c r="E13" s="158"/>
      <c r="F13" s="158"/>
      <c r="G13" s="158"/>
      <c r="H13" s="158"/>
      <c r="I13" s="158"/>
      <c r="J13" s="158"/>
      <c r="K13" s="158"/>
      <c r="L13" s="158" t="s">
        <v>1337</v>
      </c>
      <c r="M13" s="158"/>
      <c r="N13" s="158"/>
      <c r="O13" s="158"/>
      <c r="P13" s="158"/>
      <c r="Q13" s="158"/>
      <c r="R13" s="158" t="s">
        <v>1347</v>
      </c>
      <c r="S13" s="158" t="s">
        <v>1071</v>
      </c>
      <c r="T13" s="158" t="s">
        <v>210</v>
      </c>
      <c r="U13" s="161" t="str">
        <f t="shared" si="0"/>
        <v>UMLS SemNet Hierarchy:  [Professional or Occupational Group] isa [Group] isa [Conceptual Entity] isa [Entity]</v>
      </c>
      <c r="V13" s="165" t="s">
        <v>1348</v>
      </c>
    </row>
    <row r="14" spans="1:22" ht="51">
      <c r="A14" s="170"/>
      <c r="B14" s="158" t="s">
        <v>1303</v>
      </c>
      <c r="C14" s="158" t="s">
        <v>1310</v>
      </c>
      <c r="D14" s="158"/>
      <c r="E14" s="158"/>
      <c r="F14" s="158"/>
      <c r="G14" s="158"/>
      <c r="H14" s="158"/>
      <c r="I14" s="158"/>
      <c r="J14" s="158"/>
      <c r="K14" s="158"/>
      <c r="L14" s="158"/>
      <c r="M14" s="158"/>
      <c r="N14" s="158"/>
      <c r="O14" s="158"/>
      <c r="P14" s="158"/>
      <c r="Q14" s="158"/>
      <c r="R14" s="158"/>
      <c r="S14" s="158" t="s">
        <v>1072</v>
      </c>
      <c r="T14" s="158" t="s">
        <v>1349</v>
      </c>
      <c r="U14" s="161" t="str">
        <f t="shared" si="0"/>
        <v>NCIt concept  Hierarchy:  Physician &gt; Medical Occupation &gt; Occupation &gt; Occupation or Discipline &gt; Conceptual Entity</v>
      </c>
      <c r="V14" s="165"/>
    </row>
    <row r="15" spans="1:22" s="163" customFormat="1" ht="51.75" thickBot="1">
      <c r="A15" s="168"/>
      <c r="B15" s="159" t="s">
        <v>1303</v>
      </c>
      <c r="C15" s="159" t="s">
        <v>1310</v>
      </c>
      <c r="D15" s="159"/>
      <c r="E15" s="159"/>
      <c r="F15" s="159"/>
      <c r="G15" s="159"/>
      <c r="H15" s="159"/>
      <c r="I15" s="159"/>
      <c r="J15" s="159"/>
      <c r="K15" s="159"/>
      <c r="L15" s="159"/>
      <c r="M15" s="159"/>
      <c r="N15" s="159"/>
      <c r="O15" s="159"/>
      <c r="P15" s="159"/>
      <c r="Q15" s="159"/>
      <c r="R15" s="159"/>
      <c r="S15" s="159" t="s">
        <v>1073</v>
      </c>
      <c r="T15" s="158" t="s">
        <v>210</v>
      </c>
      <c r="U15" s="161" t="str">
        <f t="shared" si="0"/>
        <v>NCIt SemNet Hierarchy: [Professional or Occupational Group] isa [Group] isa [Conceptual Entity] isa [Entity]</v>
      </c>
      <c r="V15" s="165"/>
    </row>
    <row r="16" spans="1:22" s="166" customFormat="1">
      <c r="A16" s="174"/>
    </row>
  </sheetData>
  <mergeCells count="5">
    <mergeCell ref="B1:I1"/>
    <mergeCell ref="S1:T1"/>
    <mergeCell ref="S2:T2"/>
    <mergeCell ref="C3:I3"/>
    <mergeCell ref="J1:L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9A7F-3CBA-4FBB-ADA5-E3F33FD801ED}">
  <sheetPr codeName="Sheet5">
    <tabColor theme="3" tint="0.59999389629810485"/>
  </sheetPr>
  <dimension ref="A1:BR19"/>
  <sheetViews>
    <sheetView zoomScale="80" zoomScaleNormal="80" workbookViewId="0">
      <pane xSplit="4" ySplit="2" topLeftCell="E12" activePane="bottomRight" state="frozen"/>
      <selection pane="topRight" activeCell="E1" sqref="E1"/>
      <selection pane="bottomLeft" activeCell="A3" sqref="A3"/>
      <selection pane="bottomRight" activeCell="B1" sqref="B1:I1"/>
    </sheetView>
  </sheetViews>
  <sheetFormatPr defaultColWidth="9.140625" defaultRowHeight="15.75"/>
  <cols>
    <col min="1" max="1" width="9.140625" style="74"/>
    <col min="2" max="2" width="22.85546875" style="74" customWidth="1"/>
    <col min="3" max="3" width="31.140625" style="74" customWidth="1"/>
    <col min="4" max="4" width="27.42578125" style="74" customWidth="1"/>
    <col min="5" max="5" width="28" style="74" customWidth="1"/>
    <col min="6" max="6" width="28.28515625" style="74" customWidth="1"/>
    <col min="7" max="8" width="33.7109375" style="74" customWidth="1"/>
    <col min="9" max="9" width="19" style="74" customWidth="1"/>
    <col min="10" max="10" width="42.7109375" style="106" customWidth="1"/>
    <col min="11" max="11" width="16.42578125" style="74" customWidth="1"/>
    <col min="12" max="12" width="47.42578125" style="74" customWidth="1"/>
    <col min="13" max="13" width="9.140625" style="107" customWidth="1"/>
    <col min="14" max="14" width="25.85546875" style="74" customWidth="1"/>
    <col min="15" max="15" width="11.7109375" style="107" customWidth="1"/>
    <col min="16" max="16" width="31.85546875" style="74" customWidth="1"/>
    <col min="17" max="17" width="23.42578125" style="74" customWidth="1"/>
    <col min="18" max="18" width="30.42578125" style="74" customWidth="1"/>
    <col min="19" max="19" width="28.85546875" style="74" customWidth="1"/>
    <col min="20" max="20" width="56.42578125" style="74" customWidth="1"/>
    <col min="21" max="21" width="101.5703125" style="74" customWidth="1"/>
    <col min="22" max="16384" width="9.140625" style="74"/>
  </cols>
  <sheetData>
    <row r="1" spans="1:70" s="83" customFormat="1" ht="35.450000000000003" customHeight="1">
      <c r="A1" s="39"/>
      <c r="B1" s="944" t="s">
        <v>5532</v>
      </c>
      <c r="C1" s="944"/>
      <c r="D1" s="944"/>
      <c r="E1" s="944"/>
      <c r="F1" s="944"/>
      <c r="G1" s="944"/>
      <c r="H1" s="944"/>
      <c r="I1" s="944"/>
      <c r="J1" s="94" t="s">
        <v>1</v>
      </c>
      <c r="K1" s="94"/>
      <c r="L1" s="94"/>
      <c r="M1" s="93"/>
      <c r="N1" s="94"/>
      <c r="O1" s="93"/>
      <c r="P1" s="94"/>
      <c r="Q1" s="94"/>
      <c r="R1" s="45" t="s">
        <v>2</v>
      </c>
      <c r="S1" s="45"/>
      <c r="T1" s="45"/>
      <c r="U1" s="41" t="s">
        <v>3</v>
      </c>
      <c r="V1" s="103" t="s">
        <v>346</v>
      </c>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row>
    <row r="2" spans="1:70" s="85" customFormat="1" ht="82.35" customHeight="1">
      <c r="A2" s="39" t="s">
        <v>709</v>
      </c>
      <c r="B2" s="40" t="s">
        <v>4</v>
      </c>
      <c r="C2" s="40" t="s">
        <v>5</v>
      </c>
      <c r="D2" s="39" t="s">
        <v>718</v>
      </c>
      <c r="E2" s="39" t="s">
        <v>6</v>
      </c>
      <c r="F2" s="39" t="s">
        <v>7</v>
      </c>
      <c r="G2" s="39" t="s">
        <v>8</v>
      </c>
      <c r="H2" s="39" t="s">
        <v>733</v>
      </c>
      <c r="I2" s="39" t="s">
        <v>9</v>
      </c>
      <c r="J2" s="39" t="s">
        <v>10</v>
      </c>
      <c r="K2" s="39" t="s">
        <v>11</v>
      </c>
      <c r="L2" s="39" t="s">
        <v>12</v>
      </c>
      <c r="M2" s="39" t="s">
        <v>13</v>
      </c>
      <c r="N2" s="39" t="s">
        <v>730</v>
      </c>
      <c r="O2" s="39" t="s">
        <v>15</v>
      </c>
      <c r="P2" s="39" t="s">
        <v>16</v>
      </c>
      <c r="Q2" s="39" t="s">
        <v>17</v>
      </c>
      <c r="R2" s="39" t="s">
        <v>18</v>
      </c>
      <c r="S2" s="39" t="s">
        <v>19</v>
      </c>
      <c r="T2" s="39" t="s">
        <v>20</v>
      </c>
      <c r="U2" s="39" t="s">
        <v>21</v>
      </c>
      <c r="V2" s="105"/>
      <c r="W2" s="16"/>
      <c r="X2" s="106" t="s">
        <v>521</v>
      </c>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row>
    <row r="3" spans="1:70" s="104" customFormat="1" ht="161.25" customHeight="1">
      <c r="A3" s="83">
        <v>0</v>
      </c>
      <c r="B3" s="83" t="s">
        <v>674</v>
      </c>
      <c r="C3" s="83"/>
      <c r="D3" s="83" t="s">
        <v>734</v>
      </c>
      <c r="E3" s="83"/>
      <c r="F3" s="83"/>
      <c r="G3" s="83"/>
      <c r="H3" s="83"/>
      <c r="I3" s="83"/>
      <c r="J3" s="83" t="s">
        <v>738</v>
      </c>
      <c r="K3" s="83" t="s">
        <v>728</v>
      </c>
      <c r="L3" s="83" t="s">
        <v>731</v>
      </c>
      <c r="M3" s="86">
        <v>16</v>
      </c>
      <c r="N3" s="83" t="s">
        <v>732</v>
      </c>
      <c r="O3" s="86">
        <v>8</v>
      </c>
      <c r="P3" s="83" t="s">
        <v>793</v>
      </c>
      <c r="Q3" s="83" t="s">
        <v>794</v>
      </c>
      <c r="R3" s="83" t="s">
        <v>778</v>
      </c>
      <c r="S3" s="83" t="s">
        <v>770</v>
      </c>
      <c r="T3" s="83" t="s">
        <v>771</v>
      </c>
      <c r="U3" s="83" t="s">
        <v>795</v>
      </c>
      <c r="V3" s="83" t="s">
        <v>729</v>
      </c>
    </row>
    <row r="4" spans="1:70" s="104" customFormat="1" ht="40.5" customHeight="1">
      <c r="A4" s="83">
        <v>1</v>
      </c>
      <c r="B4" s="83" t="s">
        <v>674</v>
      </c>
      <c r="C4" s="83" t="s">
        <v>675</v>
      </c>
      <c r="D4" s="83" t="s">
        <v>719</v>
      </c>
      <c r="E4" s="83" t="s">
        <v>688</v>
      </c>
      <c r="F4" s="83" t="s">
        <v>5518</v>
      </c>
      <c r="G4" s="83" t="s">
        <v>696</v>
      </c>
      <c r="H4" s="83" t="s">
        <v>676</v>
      </c>
      <c r="I4" s="83" t="s">
        <v>725</v>
      </c>
      <c r="J4" s="83" t="str">
        <f>_xlfn.CONCAT(B4, ". ", D4, ". ", E4, " .", H4, ". ", " ", I4)</f>
        <v xml:space="preserve">Physical Exams and Findings. Vital Signs. Vital Sign Name .Vital Signs Measurement.  Person; Diagnosis; Vital Signs; </v>
      </c>
      <c r="K4" s="83" t="s">
        <v>743</v>
      </c>
      <c r="L4" s="83" t="s">
        <v>735</v>
      </c>
      <c r="M4" s="86">
        <v>1</v>
      </c>
      <c r="N4" s="83" t="s">
        <v>762</v>
      </c>
      <c r="O4" s="86">
        <v>1</v>
      </c>
      <c r="P4" s="83" t="s">
        <v>735</v>
      </c>
      <c r="Q4" s="83" t="s">
        <v>762</v>
      </c>
      <c r="R4" s="83" t="s">
        <v>768</v>
      </c>
      <c r="S4" s="83" t="s">
        <v>769</v>
      </c>
      <c r="T4" s="83" t="s">
        <v>777</v>
      </c>
      <c r="U4" s="104" t="s">
        <v>797</v>
      </c>
      <c r="V4" s="83"/>
    </row>
    <row r="5" spans="1:70" s="104" customFormat="1" ht="76.5" customHeight="1">
      <c r="A5" s="83">
        <f>A4+1</f>
        <v>2</v>
      </c>
      <c r="B5" s="83" t="s">
        <v>674</v>
      </c>
      <c r="C5" s="83" t="s">
        <v>676</v>
      </c>
      <c r="D5" s="83" t="s">
        <v>676</v>
      </c>
      <c r="E5" s="83" t="s">
        <v>710</v>
      </c>
      <c r="F5" s="83" t="s">
        <v>710</v>
      </c>
      <c r="G5" s="83" t="s">
        <v>697</v>
      </c>
      <c r="H5" s="83" t="s">
        <v>676</v>
      </c>
      <c r="I5" s="83" t="s">
        <v>725</v>
      </c>
      <c r="J5" s="83" t="str">
        <f t="shared" ref="J5:J16" si="0">_xlfn.CONCAT(B5, ". ", D5, ". ", E5, " .", H5, ". ", " ", I5)</f>
        <v xml:space="preserve">Physical Exams and Findings. Vital Signs Measurement. Vital Sign Measurement .Vital Signs Measurement.  Person; Diagnosis; Vital Signs; </v>
      </c>
      <c r="K5" s="83" t="s">
        <v>744</v>
      </c>
      <c r="L5" s="83" t="s">
        <v>758</v>
      </c>
      <c r="M5" s="83">
        <v>1</v>
      </c>
      <c r="N5" s="83" t="s">
        <v>763</v>
      </c>
      <c r="O5" s="83">
        <v>1</v>
      </c>
      <c r="P5" s="83" t="s">
        <v>758</v>
      </c>
      <c r="Q5" s="83" t="s">
        <v>763</v>
      </c>
      <c r="R5" s="83" t="s">
        <v>779</v>
      </c>
      <c r="S5" s="83" t="s">
        <v>786</v>
      </c>
      <c r="T5" s="83" t="s">
        <v>763</v>
      </c>
      <c r="U5" s="83" t="s">
        <v>796</v>
      </c>
      <c r="V5" s="83"/>
    </row>
    <row r="6" spans="1:70" s="104" customFormat="1" ht="88.5" customHeight="1">
      <c r="A6" s="83">
        <f t="shared" ref="A6:A16" si="1">A5+1</f>
        <v>3</v>
      </c>
      <c r="B6" s="83" t="s">
        <v>674</v>
      </c>
      <c r="C6" s="83" t="s">
        <v>677</v>
      </c>
      <c r="D6" s="83" t="s">
        <v>677</v>
      </c>
      <c r="E6" s="83" t="s">
        <v>689</v>
      </c>
      <c r="F6" s="83" t="s">
        <v>689</v>
      </c>
      <c r="G6" s="83" t="s">
        <v>698</v>
      </c>
      <c r="H6" s="83" t="s">
        <v>826</v>
      </c>
      <c r="I6" s="83" t="s">
        <v>725</v>
      </c>
      <c r="J6" s="83" t="str">
        <f t="shared" si="0"/>
        <v xml:space="preserve">Physical Exams and Findings. Vital Signs Unit Of Measure. Vital Signs Unit of Measure .Vital Signs Measurement; Unit of Measure;.  Person; Diagnosis; Vital Signs; </v>
      </c>
      <c r="K6" s="83" t="s">
        <v>745</v>
      </c>
      <c r="L6" s="83" t="s">
        <v>759</v>
      </c>
      <c r="M6" s="86">
        <v>2</v>
      </c>
      <c r="N6" s="83" t="s">
        <v>761</v>
      </c>
      <c r="O6" s="86">
        <v>2</v>
      </c>
      <c r="P6" s="83" t="s">
        <v>759</v>
      </c>
      <c r="Q6" s="83" t="s">
        <v>761</v>
      </c>
      <c r="R6" s="83" t="s">
        <v>780</v>
      </c>
      <c r="S6" s="83" t="s">
        <v>787</v>
      </c>
      <c r="T6" s="83" t="s">
        <v>772</v>
      </c>
      <c r="U6" s="83" t="s">
        <v>798</v>
      </c>
      <c r="V6" s="83"/>
    </row>
    <row r="7" spans="1:70" s="104" customFormat="1" ht="69.75" customHeight="1">
      <c r="A7" s="83">
        <f t="shared" si="1"/>
        <v>4</v>
      </c>
      <c r="B7" s="83" t="s">
        <v>674</v>
      </c>
      <c r="C7" s="83" t="s">
        <v>678</v>
      </c>
      <c r="D7" s="83" t="s">
        <v>678</v>
      </c>
      <c r="E7" s="83" t="s">
        <v>678</v>
      </c>
      <c r="F7" s="83" t="s">
        <v>5519</v>
      </c>
      <c r="G7" s="83" t="s">
        <v>699</v>
      </c>
      <c r="H7" s="83" t="s">
        <v>711</v>
      </c>
      <c r="I7" s="83" t="s">
        <v>725</v>
      </c>
      <c r="J7" s="83" t="str">
        <f t="shared" si="0"/>
        <v xml:space="preserve">Physical Exams and Findings. Vital Signs Date and Time. Vital Signs Date and Time .Vital Signs Measurement; Date and Time;.  Person; Diagnosis; Vital Signs; </v>
      </c>
      <c r="K7" s="83" t="s">
        <v>746</v>
      </c>
      <c r="L7" s="83" t="s">
        <v>739</v>
      </c>
      <c r="M7" s="86">
        <v>2</v>
      </c>
      <c r="N7" s="83" t="s">
        <v>493</v>
      </c>
      <c r="O7" s="86">
        <v>1</v>
      </c>
      <c r="P7" s="83" t="s">
        <v>739</v>
      </c>
      <c r="Q7" s="83" t="s">
        <v>493</v>
      </c>
      <c r="R7" s="83" t="s">
        <v>781</v>
      </c>
      <c r="S7" s="83" t="s">
        <v>773</v>
      </c>
      <c r="T7" s="83" t="s">
        <v>789</v>
      </c>
      <c r="U7" s="83" t="s">
        <v>799</v>
      </c>
      <c r="V7" s="83"/>
    </row>
    <row r="8" spans="1:70" s="104" customFormat="1" ht="71.25" customHeight="1">
      <c r="A8" s="83">
        <f t="shared" si="1"/>
        <v>5</v>
      </c>
      <c r="B8" s="83" t="s">
        <v>674</v>
      </c>
      <c r="C8" s="83" t="s">
        <v>679</v>
      </c>
      <c r="D8" s="83" t="s">
        <v>679</v>
      </c>
      <c r="E8" s="83" t="s">
        <v>690</v>
      </c>
      <c r="F8" s="83" t="s">
        <v>5520</v>
      </c>
      <c r="G8" s="83" t="s">
        <v>700</v>
      </c>
      <c r="H8" s="83" t="s">
        <v>712</v>
      </c>
      <c r="I8" s="83" t="s">
        <v>725</v>
      </c>
      <c r="J8" s="83" t="str">
        <f t="shared" si="0"/>
        <v xml:space="preserve">Physical Exams and Findings. Vital Signs Timepoint. At what point were the vital signs collected?  .Vital Signs Measurement; Timepoint;.  Person; Diagnosis; Vital Signs; </v>
      </c>
      <c r="K8" s="83" t="s">
        <v>747</v>
      </c>
      <c r="L8" s="83" t="s">
        <v>740</v>
      </c>
      <c r="M8" s="86">
        <v>1</v>
      </c>
      <c r="N8" s="83" t="s">
        <v>493</v>
      </c>
      <c r="O8" s="86">
        <v>1</v>
      </c>
      <c r="P8" s="83" t="s">
        <v>740</v>
      </c>
      <c r="Q8" s="83" t="s">
        <v>493</v>
      </c>
      <c r="R8" s="83" t="s">
        <v>782</v>
      </c>
      <c r="S8" s="83" t="s">
        <v>774</v>
      </c>
      <c r="T8" s="83" t="s">
        <v>790</v>
      </c>
      <c r="U8" s="83" t="s">
        <v>800</v>
      </c>
      <c r="V8" s="83"/>
    </row>
    <row r="9" spans="1:70" s="104" customFormat="1" ht="68.25" customHeight="1">
      <c r="A9" s="83">
        <f t="shared" si="1"/>
        <v>6</v>
      </c>
      <c r="B9" s="83" t="s">
        <v>674</v>
      </c>
      <c r="C9" s="83" t="s">
        <v>680</v>
      </c>
      <c r="D9" s="83" t="s">
        <v>720</v>
      </c>
      <c r="E9" s="83" t="s">
        <v>679</v>
      </c>
      <c r="F9" s="83" t="s">
        <v>679</v>
      </c>
      <c r="G9" s="83" t="s">
        <v>701</v>
      </c>
      <c r="H9" s="83" t="s">
        <v>712</v>
      </c>
      <c r="I9" s="83" t="s">
        <v>726</v>
      </c>
      <c r="J9" s="83" t="str">
        <f t="shared" si="0"/>
        <v xml:space="preserve">Physical Exams and Findings. Vital Signs  Timepoint. Vital Signs Timepoint .Vital Signs Measurement; Timepoint;.  Person; Pediatrics; Vital Signs; </v>
      </c>
      <c r="K9" s="83" t="s">
        <v>750</v>
      </c>
      <c r="L9" s="83" t="s">
        <v>740</v>
      </c>
      <c r="M9" s="86">
        <v>1</v>
      </c>
      <c r="N9" s="83" t="s">
        <v>493</v>
      </c>
      <c r="O9" s="86">
        <v>1</v>
      </c>
      <c r="P9" s="83" t="s">
        <v>740</v>
      </c>
      <c r="Q9" s="83" t="s">
        <v>493</v>
      </c>
      <c r="R9" s="83" t="s">
        <v>782</v>
      </c>
      <c r="S9" s="83" t="s">
        <v>774</v>
      </c>
      <c r="T9" s="83" t="s">
        <v>790</v>
      </c>
      <c r="U9" s="83" t="s">
        <v>800</v>
      </c>
      <c r="V9" s="83"/>
    </row>
    <row r="10" spans="1:70" s="104" customFormat="1" ht="122.25" customHeight="1">
      <c r="A10" s="83">
        <f t="shared" si="1"/>
        <v>7</v>
      </c>
      <c r="B10" s="83" t="s">
        <v>674</v>
      </c>
      <c r="C10" s="83" t="s">
        <v>681</v>
      </c>
      <c r="D10" s="83" t="s">
        <v>721</v>
      </c>
      <c r="E10" s="83" t="s">
        <v>112</v>
      </c>
      <c r="F10" s="83"/>
      <c r="G10" s="83" t="s">
        <v>702</v>
      </c>
      <c r="H10" s="83" t="s">
        <v>713</v>
      </c>
      <c r="I10" s="83" t="s">
        <v>725</v>
      </c>
      <c r="J10" s="83" t="str">
        <f t="shared" si="0"/>
        <v xml:space="preserve">Physical Exams and Findings. Vital Signs Measurement Occurrence. For each item: .Vital Signs Measurement; Occurrence;.  Person; Diagnosis; Vital Signs; </v>
      </c>
      <c r="K10" s="83" t="s">
        <v>751</v>
      </c>
      <c r="L10" s="83" t="s">
        <v>758</v>
      </c>
      <c r="M10" s="86">
        <v>1</v>
      </c>
      <c r="N10" s="83" t="s">
        <v>760</v>
      </c>
      <c r="O10" s="86">
        <v>1</v>
      </c>
      <c r="P10" s="83" t="s">
        <v>758</v>
      </c>
      <c r="Q10" s="83" t="s">
        <v>760</v>
      </c>
      <c r="R10" s="83" t="s">
        <v>783</v>
      </c>
      <c r="S10" s="83" t="s">
        <v>786</v>
      </c>
      <c r="T10" s="83" t="s">
        <v>791</v>
      </c>
      <c r="U10" s="83" t="s">
        <v>801</v>
      </c>
      <c r="V10" s="83"/>
    </row>
    <row r="11" spans="1:70" s="104" customFormat="1" ht="72.75" customHeight="1">
      <c r="A11" s="83">
        <f t="shared" si="1"/>
        <v>8</v>
      </c>
      <c r="B11" s="83" t="s">
        <v>674</v>
      </c>
      <c r="C11" s="83" t="s">
        <v>682</v>
      </c>
      <c r="D11" s="83" t="s">
        <v>722</v>
      </c>
      <c r="E11" s="83" t="s">
        <v>691</v>
      </c>
      <c r="F11" s="83" t="s">
        <v>5521</v>
      </c>
      <c r="G11" s="83" t="s">
        <v>703</v>
      </c>
      <c r="H11" s="83" t="s">
        <v>714</v>
      </c>
      <c r="I11" s="83" t="s">
        <v>726</v>
      </c>
      <c r="J11" s="83" t="str">
        <f t="shared" si="0"/>
        <v xml:space="preserve">Physical Exams and Findings. Supplemental Oxygen Occurrence. Was supplemental oxygen used? .Oxygen Therapy; Occurrence;.  Person; Pediatrics; Vital Signs; </v>
      </c>
      <c r="K11" s="83" t="s">
        <v>752</v>
      </c>
      <c r="L11" s="83" t="s">
        <v>736</v>
      </c>
      <c r="M11" s="86">
        <v>2</v>
      </c>
      <c r="N11" s="83" t="s">
        <v>70</v>
      </c>
      <c r="O11" s="86">
        <v>1</v>
      </c>
      <c r="P11" s="83" t="s">
        <v>767</v>
      </c>
      <c r="Q11" s="83" t="s">
        <v>70</v>
      </c>
      <c r="R11" s="83" t="s">
        <v>784</v>
      </c>
      <c r="S11" s="83" t="s">
        <v>775</v>
      </c>
      <c r="T11" s="83" t="s">
        <v>792</v>
      </c>
      <c r="U11" s="104" t="s">
        <v>802</v>
      </c>
      <c r="V11" s="83"/>
    </row>
    <row r="12" spans="1:70" s="104" customFormat="1" ht="80.25" customHeight="1">
      <c r="A12" s="83">
        <f t="shared" si="1"/>
        <v>9</v>
      </c>
      <c r="B12" s="83" t="s">
        <v>674</v>
      </c>
      <c r="C12" s="83" t="s">
        <v>683</v>
      </c>
      <c r="D12" s="83" t="s">
        <v>683</v>
      </c>
      <c r="E12" s="83" t="s">
        <v>692</v>
      </c>
      <c r="F12" s="83" t="s">
        <v>5522</v>
      </c>
      <c r="G12" s="83" t="s">
        <v>704</v>
      </c>
      <c r="H12" s="83" t="s">
        <v>715</v>
      </c>
      <c r="I12" s="83" t="s">
        <v>727</v>
      </c>
      <c r="J12" s="83" t="str">
        <f t="shared" si="0"/>
        <v xml:space="preserve">Physical Exams and Findings. Physical Exam Date. What was the date of the physical exam? .Physical Examination; Date;.  COVID Specific; Diagnosis; Physical Examination; </v>
      </c>
      <c r="K12" s="83" t="s">
        <v>753</v>
      </c>
      <c r="L12" s="83" t="s">
        <v>748</v>
      </c>
      <c r="M12" s="86">
        <v>2</v>
      </c>
      <c r="N12" s="83" t="s">
        <v>764</v>
      </c>
      <c r="O12" s="86">
        <v>2</v>
      </c>
      <c r="P12" s="83" t="s">
        <v>748</v>
      </c>
      <c r="Q12" s="83" t="s">
        <v>803</v>
      </c>
      <c r="R12" s="83" t="s">
        <v>785</v>
      </c>
      <c r="S12" s="83" t="s">
        <v>788</v>
      </c>
      <c r="T12" s="83" t="s">
        <v>776</v>
      </c>
      <c r="U12" s="83" t="s">
        <v>804</v>
      </c>
      <c r="V12" s="83"/>
    </row>
    <row r="13" spans="1:70" s="104" customFormat="1" ht="105" customHeight="1">
      <c r="A13" s="32">
        <f t="shared" si="1"/>
        <v>10</v>
      </c>
      <c r="B13" s="32" t="s">
        <v>674</v>
      </c>
      <c r="C13" s="32" t="s">
        <v>684</v>
      </c>
      <c r="D13" s="32" t="s">
        <v>683</v>
      </c>
      <c r="E13" s="32" t="s">
        <v>5523</v>
      </c>
      <c r="F13" s="32" t="s">
        <v>693</v>
      </c>
      <c r="G13" s="32" t="s">
        <v>705</v>
      </c>
      <c r="H13" s="32" t="s">
        <v>715</v>
      </c>
      <c r="I13" s="32" t="s">
        <v>727</v>
      </c>
      <c r="J13" s="32" t="str">
        <f t="shared" si="0"/>
        <v xml:space="preserve">Physical Exams and Findings. Physical Exam Date. date of the physical exam unknown, or not applicable or not reported .Physical Examination; Date;.  COVID Specific; Diagnosis; Physical Examination; </v>
      </c>
      <c r="K13" s="32" t="s">
        <v>754</v>
      </c>
      <c r="L13" s="32" t="s">
        <v>749</v>
      </c>
      <c r="M13" s="33">
        <v>3</v>
      </c>
      <c r="N13" s="32" t="s">
        <v>764</v>
      </c>
      <c r="O13" s="33">
        <v>2</v>
      </c>
      <c r="P13" s="32" t="s">
        <v>846</v>
      </c>
      <c r="Q13" s="32" t="s">
        <v>848</v>
      </c>
      <c r="R13" s="32" t="s">
        <v>847</v>
      </c>
      <c r="S13" s="32" t="s">
        <v>849</v>
      </c>
      <c r="T13" s="32" t="s">
        <v>850</v>
      </c>
      <c r="U13" s="32" t="s">
        <v>851</v>
      </c>
      <c r="V13" s="32"/>
    </row>
    <row r="14" spans="1:70" s="104" customFormat="1" ht="117" customHeight="1">
      <c r="A14" s="83">
        <f t="shared" si="1"/>
        <v>11</v>
      </c>
      <c r="B14" s="83" t="s">
        <v>674</v>
      </c>
      <c r="C14" s="83" t="s">
        <v>685</v>
      </c>
      <c r="D14" s="83" t="s">
        <v>723</v>
      </c>
      <c r="E14" s="83" t="s">
        <v>694</v>
      </c>
      <c r="F14" s="83" t="s">
        <v>5524</v>
      </c>
      <c r="G14" s="83" t="s">
        <v>706</v>
      </c>
      <c r="H14" s="83" t="s">
        <v>716</v>
      </c>
      <c r="I14" s="83" t="s">
        <v>727</v>
      </c>
      <c r="J14" s="83" t="str">
        <f t="shared" si="0"/>
        <v xml:space="preserve">Physical Exams and Findings. Physical Exam Findings/Sign. What were the physical exam findings?  .Physical Examination; Finding;.  COVID Specific; Diagnosis; Physical Examination; </v>
      </c>
      <c r="K14" s="83" t="s">
        <v>755</v>
      </c>
      <c r="L14" s="83" t="s">
        <v>811</v>
      </c>
      <c r="M14" s="86">
        <v>2</v>
      </c>
      <c r="N14" s="83" t="s">
        <v>765</v>
      </c>
      <c r="O14" s="86">
        <v>2</v>
      </c>
      <c r="P14" s="83" t="s">
        <v>805</v>
      </c>
      <c r="Q14" s="83" t="s">
        <v>809</v>
      </c>
      <c r="R14" s="83" t="s">
        <v>807</v>
      </c>
      <c r="S14" s="83" t="s">
        <v>808</v>
      </c>
      <c r="T14" s="83" t="s">
        <v>806</v>
      </c>
      <c r="U14" s="83" t="s">
        <v>810</v>
      </c>
      <c r="V14" s="83" t="s">
        <v>813</v>
      </c>
    </row>
    <row r="15" spans="1:70" s="104" customFormat="1" ht="124.5" customHeight="1">
      <c r="A15" s="83">
        <f t="shared" si="1"/>
        <v>12</v>
      </c>
      <c r="B15" s="83" t="s">
        <v>674</v>
      </c>
      <c r="C15" s="83" t="s">
        <v>686</v>
      </c>
      <c r="D15" s="83" t="s">
        <v>723</v>
      </c>
      <c r="E15" s="83" t="s">
        <v>5525</v>
      </c>
      <c r="F15" s="83" t="s">
        <v>695</v>
      </c>
      <c r="G15" s="83" t="s">
        <v>707</v>
      </c>
      <c r="H15" s="83" t="s">
        <v>716</v>
      </c>
      <c r="I15" s="83" t="s">
        <v>727</v>
      </c>
      <c r="J15" s="83" t="str">
        <f t="shared" si="0"/>
        <v xml:space="preserve">Physical Exams and Findings. Physical Exam Findings/Sign. Other Finding .Physical Examination; Finding;.  COVID Specific; Diagnosis; Physical Examination; </v>
      </c>
      <c r="K15" s="83" t="s">
        <v>756</v>
      </c>
      <c r="L15" s="83" t="s">
        <v>812</v>
      </c>
      <c r="M15" s="86">
        <v>3</v>
      </c>
      <c r="N15" s="83" t="s">
        <v>766</v>
      </c>
      <c r="O15" s="86">
        <v>3</v>
      </c>
      <c r="P15" s="83" t="s">
        <v>812</v>
      </c>
      <c r="Q15" s="83" t="s">
        <v>820</v>
      </c>
      <c r="R15" s="83" t="s">
        <v>821</v>
      </c>
      <c r="S15" s="83" t="s">
        <v>822</v>
      </c>
      <c r="T15" s="83" t="s">
        <v>823</v>
      </c>
      <c r="U15" s="83" t="s">
        <v>824</v>
      </c>
      <c r="V15" s="83" t="s">
        <v>813</v>
      </c>
    </row>
    <row r="16" spans="1:70" s="104" customFormat="1" ht="162.75" customHeight="1">
      <c r="A16" s="83">
        <f t="shared" si="1"/>
        <v>13</v>
      </c>
      <c r="B16" s="83" t="s">
        <v>674</v>
      </c>
      <c r="C16" s="83" t="s">
        <v>687</v>
      </c>
      <c r="D16" s="83" t="s">
        <v>724</v>
      </c>
      <c r="E16" s="83" t="s">
        <v>112</v>
      </c>
      <c r="F16" s="83"/>
      <c r="G16" s="83" t="s">
        <v>708</v>
      </c>
      <c r="H16" s="83" t="s">
        <v>717</v>
      </c>
      <c r="I16" s="83" t="s">
        <v>727</v>
      </c>
      <c r="J16" s="83" t="str">
        <f t="shared" si="0"/>
        <v xml:space="preserve">Physical Exams and Findings. Physical Exam Findings/Sign Occurrence. For each item: .Physical Examination; Finding; Occurrence;.  COVID Specific; Diagnosis; Physical Examination; </v>
      </c>
      <c r="K16" s="83" t="s">
        <v>757</v>
      </c>
      <c r="L16" s="83" t="s">
        <v>814</v>
      </c>
      <c r="M16" s="86">
        <v>3</v>
      </c>
      <c r="N16" s="83" t="s">
        <v>815</v>
      </c>
      <c r="O16" s="86">
        <v>3</v>
      </c>
      <c r="P16" s="83" t="s">
        <v>816</v>
      </c>
      <c r="Q16" s="83" t="s">
        <v>765</v>
      </c>
      <c r="R16" s="83" t="s">
        <v>818</v>
      </c>
      <c r="S16" s="83" t="s">
        <v>819</v>
      </c>
      <c r="T16" s="83" t="s">
        <v>817</v>
      </c>
      <c r="U16" s="83" t="s">
        <v>825</v>
      </c>
      <c r="V16" s="83" t="s">
        <v>813</v>
      </c>
    </row>
    <row r="17" s="74" customFormat="1"/>
    <row r="18" s="74" customFormat="1"/>
    <row r="19" s="74" customFormat="1"/>
  </sheetData>
  <mergeCells count="1">
    <mergeCell ref="B1:I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7C7D-1AA4-4242-8914-984393B50E40}">
  <sheetPr>
    <tabColor theme="5" tint="0.39997558519241921"/>
  </sheetPr>
  <dimension ref="A1:R208"/>
  <sheetViews>
    <sheetView workbookViewId="0">
      <selection activeCell="F6" sqref="F6"/>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8" t="s">
        <v>5533</v>
      </c>
      <c r="B1" s="949"/>
      <c r="C1" s="949"/>
      <c r="D1" s="949"/>
      <c r="E1" s="949"/>
      <c r="F1" s="949"/>
      <c r="G1" s="968"/>
      <c r="H1" s="996" t="s">
        <v>3915</v>
      </c>
      <c r="I1" s="997"/>
      <c r="J1" s="997"/>
      <c r="K1" s="997"/>
      <c r="L1" s="997"/>
      <c r="M1" s="997"/>
      <c r="N1" s="997"/>
      <c r="O1" s="997"/>
      <c r="P1" s="997"/>
      <c r="Q1" s="998" t="s">
        <v>1870</v>
      </c>
      <c r="R1" s="999"/>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287</v>
      </c>
      <c r="D3" s="46" t="s">
        <v>1865</v>
      </c>
      <c r="E3" s="46" t="s">
        <v>288</v>
      </c>
      <c r="F3" s="46" t="s">
        <v>2028</v>
      </c>
      <c r="G3" s="46" t="s">
        <v>2027</v>
      </c>
      <c r="H3" s="61">
        <v>5</v>
      </c>
      <c r="I3" s="61">
        <v>4</v>
      </c>
      <c r="J3" s="46" t="s">
        <v>2571</v>
      </c>
      <c r="K3" s="46" t="s">
        <v>2304</v>
      </c>
      <c r="L3" s="249">
        <v>604</v>
      </c>
      <c r="M3" s="249" t="s">
        <v>2138</v>
      </c>
      <c r="N3" s="249" t="s">
        <v>2663</v>
      </c>
      <c r="O3" s="249" t="s">
        <v>1954</v>
      </c>
      <c r="P3" s="249" t="s">
        <v>1053</v>
      </c>
      <c r="Q3" s="249" t="s">
        <v>3307</v>
      </c>
      <c r="R3" s="249" t="s">
        <v>3447</v>
      </c>
    </row>
    <row r="4" spans="1:18" ht="45" customHeight="1">
      <c r="A4" s="46"/>
      <c r="B4" s="46"/>
      <c r="D4" s="46"/>
      <c r="E4" s="46"/>
      <c r="F4" s="46"/>
      <c r="G4" s="46"/>
      <c r="H4" s="61"/>
      <c r="I4" s="61"/>
      <c r="J4" s="46"/>
      <c r="K4" s="46"/>
      <c r="L4" s="50">
        <v>751</v>
      </c>
      <c r="M4" s="50" t="s">
        <v>3506</v>
      </c>
      <c r="N4" s="50" t="s">
        <v>1940</v>
      </c>
      <c r="O4" s="50" t="s">
        <v>7549</v>
      </c>
      <c r="P4" s="50" t="s">
        <v>1260</v>
      </c>
      <c r="Q4" s="50" t="s">
        <v>3506</v>
      </c>
      <c r="R4" s="50" t="s">
        <v>3505</v>
      </c>
    </row>
    <row r="5" spans="1:18" ht="45" customHeight="1">
      <c r="A5" s="46"/>
      <c r="B5" s="46"/>
      <c r="D5" s="46"/>
      <c r="E5" s="46"/>
      <c r="F5" s="46"/>
      <c r="G5" s="46"/>
      <c r="H5" s="61"/>
      <c r="I5" s="61"/>
      <c r="J5" s="46"/>
      <c r="K5" s="46"/>
      <c r="L5" s="50">
        <v>570</v>
      </c>
      <c r="M5" s="50" t="s">
        <v>2736</v>
      </c>
      <c r="N5" s="50" t="s">
        <v>2113</v>
      </c>
      <c r="O5" s="50" t="s">
        <v>7550</v>
      </c>
      <c r="P5" s="50" t="s">
        <v>1044</v>
      </c>
      <c r="Q5" s="50" t="s">
        <v>1429</v>
      </c>
      <c r="R5" s="50" t="s">
        <v>3108</v>
      </c>
    </row>
    <row r="6" spans="1:18" ht="45" customHeight="1">
      <c r="A6" s="46"/>
      <c r="B6" s="46"/>
      <c r="D6" s="46"/>
      <c r="E6" s="46"/>
      <c r="F6" s="46"/>
      <c r="G6" s="46"/>
      <c r="H6" s="61"/>
      <c r="I6" s="61"/>
      <c r="J6" s="46"/>
      <c r="K6" s="46"/>
      <c r="L6" s="50">
        <v>570</v>
      </c>
      <c r="M6" s="50" t="s">
        <v>1856</v>
      </c>
      <c r="N6" s="50" t="s">
        <v>2659</v>
      </c>
      <c r="O6" s="50" t="s">
        <v>2792</v>
      </c>
      <c r="P6" s="50" t="s">
        <v>1051</v>
      </c>
      <c r="Q6" s="50" t="s">
        <v>447</v>
      </c>
      <c r="R6" s="50" t="s">
        <v>3443</v>
      </c>
    </row>
    <row r="7" spans="1:18" ht="45" customHeight="1">
      <c r="A7" s="46"/>
      <c r="B7" s="46"/>
      <c r="D7" s="46"/>
      <c r="E7" s="46"/>
      <c r="F7" s="46"/>
      <c r="G7" s="46"/>
      <c r="H7" s="61"/>
      <c r="I7" s="61"/>
      <c r="J7" s="46"/>
      <c r="K7" s="46"/>
      <c r="L7" s="50">
        <v>604</v>
      </c>
      <c r="M7" s="50" t="s">
        <v>1869</v>
      </c>
      <c r="N7" s="50" t="s">
        <v>2660</v>
      </c>
      <c r="O7" s="50" t="s">
        <v>1867</v>
      </c>
      <c r="P7" s="50" t="s">
        <v>1114</v>
      </c>
      <c r="Q7" s="50" t="s">
        <v>3528</v>
      </c>
      <c r="R7" s="50" t="s">
        <v>3529</v>
      </c>
    </row>
    <row r="8" spans="1:18" ht="45" customHeight="1">
      <c r="A8" s="245"/>
      <c r="B8" s="245"/>
      <c r="C8" s="245"/>
      <c r="D8" s="245"/>
      <c r="E8" s="245"/>
      <c r="F8" s="245"/>
      <c r="G8" s="245"/>
      <c r="H8" s="268"/>
      <c r="I8" s="268"/>
      <c r="J8" s="245"/>
      <c r="K8" s="245"/>
      <c r="L8" s="245"/>
      <c r="M8" s="245"/>
      <c r="N8" s="245"/>
      <c r="O8" s="245"/>
      <c r="P8" s="245"/>
      <c r="Q8" s="245"/>
      <c r="R8" s="245"/>
    </row>
    <row r="9" spans="1:18" ht="45" customHeight="1">
      <c r="A9" s="46">
        <v>2</v>
      </c>
      <c r="B9" s="46"/>
      <c r="C9" s="46" t="s">
        <v>832</v>
      </c>
      <c r="D9" s="46" t="s">
        <v>2102</v>
      </c>
      <c r="E9" s="46" t="s">
        <v>112</v>
      </c>
      <c r="F9" s="46" t="s">
        <v>2101</v>
      </c>
      <c r="G9" s="46" t="s">
        <v>2014</v>
      </c>
      <c r="H9" s="61">
        <v>3</v>
      </c>
      <c r="I9" s="61">
        <v>3</v>
      </c>
      <c r="J9" s="46" t="s">
        <v>2572</v>
      </c>
      <c r="K9" s="46" t="s">
        <v>2612</v>
      </c>
      <c r="L9" s="50">
        <v>666</v>
      </c>
      <c r="M9" s="50" t="s">
        <v>2138</v>
      </c>
      <c r="N9" s="50" t="s">
        <v>2663</v>
      </c>
      <c r="O9" s="50" t="s">
        <v>1954</v>
      </c>
      <c r="P9" s="50" t="s">
        <v>1053</v>
      </c>
      <c r="Q9" s="50" t="s">
        <v>3307</v>
      </c>
      <c r="R9" s="50" t="s">
        <v>3447</v>
      </c>
    </row>
    <row r="10" spans="1:18" ht="45" customHeight="1">
      <c r="A10" s="46"/>
      <c r="B10" s="46"/>
      <c r="D10" s="46"/>
      <c r="E10" s="46"/>
      <c r="F10" s="46"/>
      <c r="G10" s="46"/>
      <c r="H10" s="61"/>
      <c r="I10" s="61"/>
      <c r="J10" s="46"/>
      <c r="K10" s="46"/>
      <c r="L10" s="50">
        <v>751</v>
      </c>
      <c r="M10" s="50" t="s">
        <v>3506</v>
      </c>
      <c r="N10" s="50" t="s">
        <v>1940</v>
      </c>
      <c r="O10" s="50" t="s">
        <v>7549</v>
      </c>
      <c r="P10" s="50" t="s">
        <v>1260</v>
      </c>
      <c r="Q10" s="50" t="s">
        <v>3506</v>
      </c>
      <c r="R10" s="50" t="s">
        <v>3505</v>
      </c>
    </row>
    <row r="11" spans="1:18" ht="45" customHeight="1">
      <c r="A11" s="46"/>
      <c r="B11" s="46"/>
      <c r="D11" s="46"/>
      <c r="E11" s="46"/>
      <c r="F11" s="46"/>
      <c r="G11" s="46"/>
      <c r="H11" s="61"/>
      <c r="I11" s="61"/>
      <c r="J11" s="46"/>
      <c r="K11" s="46"/>
      <c r="L11" s="50">
        <v>570</v>
      </c>
      <c r="M11" s="50" t="s">
        <v>2736</v>
      </c>
      <c r="N11" s="50" t="s">
        <v>2113</v>
      </c>
      <c r="O11" s="50" t="s">
        <v>7550</v>
      </c>
      <c r="P11" s="50" t="s">
        <v>1044</v>
      </c>
      <c r="Q11" s="50" t="s">
        <v>1429</v>
      </c>
      <c r="R11" s="50" t="s">
        <v>3108</v>
      </c>
    </row>
    <row r="12" spans="1:18" ht="45" customHeight="1">
      <c r="A12" s="46"/>
      <c r="B12" s="46"/>
      <c r="D12" s="46"/>
      <c r="E12" s="46"/>
      <c r="F12" s="46"/>
      <c r="G12" s="46"/>
      <c r="H12" s="61"/>
      <c r="I12" s="61"/>
      <c r="J12" s="46"/>
      <c r="K12" s="46"/>
      <c r="L12" s="50">
        <v>753</v>
      </c>
      <c r="M12" s="50" t="s">
        <v>1815</v>
      </c>
      <c r="N12" s="50" t="s">
        <v>2650</v>
      </c>
      <c r="O12" s="50" t="s">
        <v>1951</v>
      </c>
      <c r="P12" s="50" t="s">
        <v>1051</v>
      </c>
      <c r="Q12" s="50" t="s">
        <v>3433</v>
      </c>
      <c r="R12" s="50" t="s">
        <v>3444</v>
      </c>
    </row>
    <row r="13" spans="1:18" ht="45" customHeight="1">
      <c r="A13" s="245"/>
      <c r="B13" s="245"/>
      <c r="C13" s="245"/>
      <c r="D13" s="245"/>
      <c r="E13" s="245"/>
      <c r="F13" s="245"/>
      <c r="G13" s="245"/>
      <c r="H13" s="268"/>
      <c r="I13" s="268"/>
      <c r="J13" s="245"/>
      <c r="K13" s="245"/>
      <c r="L13" s="245"/>
      <c r="M13" s="245"/>
      <c r="N13" s="245"/>
      <c r="O13" s="245"/>
      <c r="P13" s="245"/>
      <c r="Q13" s="245"/>
      <c r="R13" s="245"/>
    </row>
    <row r="14" spans="1:18" ht="45" customHeight="1">
      <c r="A14" s="252"/>
      <c r="B14" s="252"/>
      <c r="C14" s="252"/>
      <c r="D14" s="252"/>
      <c r="E14" s="252"/>
      <c r="F14" s="252"/>
      <c r="G14" s="252"/>
      <c r="H14" s="270"/>
      <c r="I14" s="270"/>
      <c r="J14" s="252"/>
      <c r="K14" s="252"/>
      <c r="L14" s="252"/>
      <c r="M14" s="252"/>
      <c r="N14" s="252"/>
      <c r="O14" s="252"/>
      <c r="P14" s="252"/>
      <c r="Q14" s="252"/>
      <c r="R14" s="252"/>
    </row>
    <row r="15" spans="1:18" ht="45" customHeight="1">
      <c r="A15" s="46"/>
      <c r="B15" s="46"/>
      <c r="D15" s="46"/>
      <c r="E15" s="46"/>
      <c r="F15" s="46"/>
      <c r="G15" s="109" t="s">
        <v>2320</v>
      </c>
      <c r="H15" s="109">
        <f>SUM(H3:H14)</f>
        <v>8</v>
      </c>
      <c r="I15" s="109">
        <f>SUM(I3:I14)</f>
        <v>7</v>
      </c>
      <c r="J15" s="46"/>
      <c r="K15" s="46"/>
      <c r="L15" s="46"/>
      <c r="M15" s="46"/>
      <c r="N15" s="46"/>
      <c r="O15" s="46"/>
      <c r="P15" s="46"/>
      <c r="Q15" s="50"/>
      <c r="R15" s="50"/>
    </row>
    <row r="16" spans="1:18" ht="45" customHeight="1">
      <c r="A16" s="46"/>
      <c r="B16" s="46"/>
      <c r="D16" s="46"/>
      <c r="E16" s="46"/>
      <c r="F16" s="46"/>
      <c r="G16" s="46" t="s">
        <v>2321</v>
      </c>
      <c r="H16" s="61">
        <f>H15/A9</f>
        <v>4</v>
      </c>
      <c r="I16" s="61">
        <f>I15/A9</f>
        <v>3.5</v>
      </c>
      <c r="J16" s="46"/>
      <c r="K16" s="46"/>
      <c r="L16" s="46"/>
      <c r="M16" s="46"/>
      <c r="N16" s="46"/>
      <c r="O16" s="46"/>
      <c r="P16" s="46"/>
      <c r="Q16" s="50"/>
      <c r="R16" s="50"/>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ht="45" customHeight="1">
      <c r="A26" s="1"/>
      <c r="B26" s="1"/>
      <c r="C26" s="1"/>
    </row>
    <row r="27" spans="1:9" ht="45" customHeight="1">
      <c r="A27" s="1"/>
      <c r="B27" s="1"/>
      <c r="C27" s="1"/>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row r="207" spans="8:9" s="1" customFormat="1" ht="45" customHeight="1">
      <c r="H207" s="35"/>
      <c r="I207" s="35"/>
    </row>
    <row r="208" spans="8:9" s="1" customFormat="1" ht="45" customHeight="1">
      <c r="H208" s="35"/>
      <c r="I208" s="35"/>
    </row>
  </sheetData>
  <mergeCells count="3">
    <mergeCell ref="A1:G1"/>
    <mergeCell ref="H1:P1"/>
    <mergeCell ref="Q1:R1"/>
  </mergeCells>
  <conditionalFormatting sqref="O1:O2">
    <cfRule type="containsText" dxfId="290" priority="6" operator="containsText" text="MSH">
      <formula>NOT(ISERROR(SEARCH("MSH",O1)))</formula>
    </cfRule>
  </conditionalFormatting>
  <conditionalFormatting sqref="M1:M2 M17:M1048576">
    <cfRule type="containsText" dxfId="289" priority="5" operator="containsText" text="Current (Electrical Current ">
      <formula>NOT(ISERROR(SEARCH("Current (Electrical Current ",M1)))</formula>
    </cfRule>
  </conditionalFormatting>
  <conditionalFormatting sqref="M3:M16">
    <cfRule type="containsText" dxfId="288" priority="2" operator="containsText" text="Current (Electrical Current ">
      <formula>NOT(ISERROR(SEARCH("Current (Electrical Current ",M3)))</formula>
    </cfRule>
  </conditionalFormatting>
  <conditionalFormatting sqref="O3:O16">
    <cfRule type="containsText" dxfId="287" priority="1" operator="containsText" text="NCI">
      <formula>NOT(ISERROR(SEARCH("NCI",O3)))</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987F-6CFE-4494-838D-A9F77263C006}">
  <sheetPr>
    <tabColor theme="5" tint="0.39997558519241921"/>
  </sheetPr>
  <dimension ref="A1:Q50"/>
  <sheetViews>
    <sheetView workbookViewId="0">
      <pane ySplit="3" topLeftCell="A4" activePane="bottomLeft" state="frozen"/>
      <selection pane="bottomLeft" activeCell="I11" sqref="I11"/>
    </sheetView>
  </sheetViews>
  <sheetFormatPr defaultRowHeight="15"/>
  <cols>
    <col min="6" max="6" width="14.42578125" customWidth="1"/>
    <col min="7" max="8" width="14.7109375" style="87" customWidth="1"/>
    <col min="9" max="9" width="42.7109375" customWidth="1"/>
    <col min="10" max="10" width="18.7109375" customWidth="1"/>
    <col min="11" max="11" width="15" customWidth="1"/>
    <col min="12" max="12" width="22.42578125" customWidth="1"/>
    <col min="13" max="13" width="27.7109375" customWidth="1"/>
    <col min="14" max="14" width="38.5703125" hidden="1" customWidth="1"/>
    <col min="15" max="15" width="44.28515625" hidden="1" customWidth="1"/>
    <col min="16" max="17" width="21.42578125" customWidth="1"/>
  </cols>
  <sheetData>
    <row r="1" spans="1:17" s="2" customFormat="1" ht="36" customHeight="1">
      <c r="A1" s="271" t="s">
        <v>1412</v>
      </c>
      <c r="B1" s="948" t="s">
        <v>5534</v>
      </c>
      <c r="C1" s="949"/>
      <c r="D1" s="949"/>
      <c r="E1" s="949"/>
      <c r="F1" s="968"/>
      <c r="G1" s="950" t="s">
        <v>3915</v>
      </c>
      <c r="H1" s="951"/>
      <c r="I1" s="951"/>
      <c r="J1" s="951"/>
      <c r="K1" s="951"/>
      <c r="L1" s="951"/>
      <c r="M1" s="951"/>
      <c r="N1" s="530"/>
      <c r="O1" s="853"/>
      <c r="P1" s="678" t="s">
        <v>2</v>
      </c>
      <c r="Q1" s="678"/>
    </row>
    <row r="2" spans="1:17" s="2" customFormat="1" ht="56.45" customHeight="1">
      <c r="A2" s="535"/>
      <c r="B2" s="535" t="s">
        <v>2042</v>
      </c>
      <c r="C2" s="535" t="s">
        <v>5</v>
      </c>
      <c r="D2" s="535" t="s">
        <v>6</v>
      </c>
      <c r="E2" s="535" t="s">
        <v>2041</v>
      </c>
      <c r="F2" s="535"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96</v>
      </c>
      <c r="C3" s="55" t="s">
        <v>4693</v>
      </c>
      <c r="D3" s="55" t="s">
        <v>112</v>
      </c>
      <c r="E3" s="55" t="s">
        <v>4694</v>
      </c>
      <c r="F3" s="55" t="s">
        <v>101</v>
      </c>
      <c r="G3" s="62">
        <v>4</v>
      </c>
      <c r="H3" s="62">
        <v>4</v>
      </c>
      <c r="I3" s="209" t="s">
        <v>4654</v>
      </c>
      <c r="J3" s="209" t="s">
        <v>2618</v>
      </c>
      <c r="K3" s="209">
        <v>673</v>
      </c>
      <c r="L3" s="55" t="s">
        <v>1822</v>
      </c>
      <c r="M3" s="55" t="s">
        <v>2476</v>
      </c>
      <c r="N3" s="55" t="s">
        <v>1942</v>
      </c>
      <c r="O3" s="55" t="s">
        <v>1052</v>
      </c>
      <c r="P3" s="55" t="s">
        <v>1436</v>
      </c>
      <c r="Q3" s="55" t="s">
        <v>3437</v>
      </c>
    </row>
    <row r="4" spans="1:17">
      <c r="A4" s="55"/>
      <c r="B4" s="55"/>
      <c r="C4" s="55"/>
      <c r="D4" s="55"/>
      <c r="E4" s="55"/>
      <c r="F4" s="55"/>
      <c r="G4" s="62"/>
      <c r="H4" s="62"/>
      <c r="I4" s="55"/>
      <c r="J4" s="55"/>
      <c r="K4" s="691">
        <v>637</v>
      </c>
      <c r="L4" s="596" t="s">
        <v>1903</v>
      </c>
      <c r="M4" s="596" t="s">
        <v>1904</v>
      </c>
      <c r="N4" s="596" t="s">
        <v>2477</v>
      </c>
      <c r="O4" s="596" t="s">
        <v>1058</v>
      </c>
      <c r="P4" s="596" t="s">
        <v>5221</v>
      </c>
      <c r="Q4" s="596" t="s">
        <v>3296</v>
      </c>
    </row>
    <row r="5" spans="1:17">
      <c r="A5" s="55"/>
      <c r="B5" s="55"/>
      <c r="C5" s="55"/>
      <c r="D5" s="55"/>
      <c r="E5" s="55"/>
      <c r="F5" s="55"/>
      <c r="G5" s="62"/>
      <c r="H5" s="62"/>
      <c r="I5" s="55"/>
      <c r="J5" s="55"/>
      <c r="K5" s="209">
        <v>637</v>
      </c>
      <c r="L5" s="55" t="s">
        <v>2071</v>
      </c>
      <c r="M5" s="55" t="s">
        <v>2474</v>
      </c>
      <c r="N5" s="55" t="s">
        <v>2475</v>
      </c>
      <c r="O5" s="55" t="s">
        <v>1270</v>
      </c>
      <c r="P5" s="55" t="s">
        <v>1422</v>
      </c>
      <c r="Q5" s="55" t="s">
        <v>3335</v>
      </c>
    </row>
    <row r="6" spans="1:17">
      <c r="A6" s="55"/>
      <c r="B6" s="55"/>
      <c r="C6" s="55"/>
      <c r="D6" s="55"/>
      <c r="E6" s="55"/>
      <c r="F6" s="55"/>
      <c r="G6" s="62"/>
      <c r="H6" s="62"/>
      <c r="I6" s="55"/>
      <c r="J6" s="55"/>
      <c r="K6" s="209">
        <v>804</v>
      </c>
      <c r="L6" s="55" t="s">
        <v>1814</v>
      </c>
      <c r="M6" s="55" t="s">
        <v>1815</v>
      </c>
      <c r="N6" s="55" t="s">
        <v>2494</v>
      </c>
      <c r="O6" s="55" t="s">
        <v>1058</v>
      </c>
      <c r="P6" s="55" t="s">
        <v>3433</v>
      </c>
      <c r="Q6" s="98" t="s">
        <v>3444</v>
      </c>
    </row>
    <row r="7" spans="1:17">
      <c r="A7" s="52"/>
      <c r="B7" s="52"/>
      <c r="C7" s="52"/>
      <c r="D7" s="52"/>
      <c r="E7" s="52"/>
      <c r="F7" s="52"/>
      <c r="G7" s="53"/>
      <c r="H7" s="53"/>
      <c r="I7" s="52"/>
      <c r="J7" s="52"/>
      <c r="K7" s="52"/>
      <c r="L7" s="52"/>
      <c r="M7" s="52"/>
      <c r="N7" s="52"/>
      <c r="O7" s="52"/>
      <c r="P7" s="52"/>
      <c r="Q7" s="52"/>
    </row>
    <row r="8" spans="1:17">
      <c r="A8" s="55">
        <v>2</v>
      </c>
      <c r="B8" s="55" t="s">
        <v>96</v>
      </c>
      <c r="C8" s="55" t="s">
        <v>4695</v>
      </c>
      <c r="D8" s="55" t="s">
        <v>4696</v>
      </c>
      <c r="E8" s="55" t="s">
        <v>4697</v>
      </c>
      <c r="F8" s="55" t="s">
        <v>115</v>
      </c>
      <c r="G8" s="62">
        <v>4</v>
      </c>
      <c r="H8" s="62">
        <v>4</v>
      </c>
      <c r="I8" s="209" t="s">
        <v>4655</v>
      </c>
      <c r="J8" s="209" t="s">
        <v>4084</v>
      </c>
      <c r="K8" s="209">
        <v>727</v>
      </c>
      <c r="L8" s="55" t="s">
        <v>1822</v>
      </c>
      <c r="M8" s="55" t="s">
        <v>2476</v>
      </c>
      <c r="N8" s="55" t="s">
        <v>1942</v>
      </c>
      <c r="O8" s="55" t="s">
        <v>1052</v>
      </c>
      <c r="P8" s="55" t="s">
        <v>1436</v>
      </c>
      <c r="Q8" s="55" t="s">
        <v>3437</v>
      </c>
    </row>
    <row r="9" spans="1:17">
      <c r="A9" s="55"/>
      <c r="B9" s="55"/>
      <c r="C9" s="55"/>
      <c r="D9" s="55"/>
      <c r="E9" s="55"/>
      <c r="F9" s="55"/>
      <c r="G9" s="62"/>
      <c r="H9" s="62"/>
      <c r="I9" s="55"/>
      <c r="J9" s="55"/>
      <c r="K9" s="691">
        <v>646</v>
      </c>
      <c r="L9" s="691" t="s">
        <v>2481</v>
      </c>
      <c r="M9" s="691" t="s">
        <v>2480</v>
      </c>
      <c r="N9" s="691" t="s">
        <v>2482</v>
      </c>
      <c r="O9" s="691" t="s">
        <v>1270</v>
      </c>
      <c r="P9" s="691" t="s">
        <v>5224</v>
      </c>
      <c r="Q9" s="691" t="s">
        <v>3242</v>
      </c>
    </row>
    <row r="10" spans="1:17">
      <c r="A10" s="55"/>
      <c r="B10" s="55"/>
      <c r="C10" s="55"/>
      <c r="D10" s="55"/>
      <c r="E10" s="55"/>
      <c r="F10" s="55"/>
      <c r="G10" s="62"/>
      <c r="H10" s="62"/>
      <c r="I10" s="55"/>
      <c r="J10" s="55"/>
      <c r="K10" s="691">
        <v>623</v>
      </c>
      <c r="L10" s="691" t="s">
        <v>4663</v>
      </c>
      <c r="M10" s="691" t="s">
        <v>1227</v>
      </c>
      <c r="N10" s="691" t="s">
        <v>4684</v>
      </c>
      <c r="O10" s="691" t="s">
        <v>1047</v>
      </c>
      <c r="P10" s="691" t="s">
        <v>5225</v>
      </c>
      <c r="Q10" s="691" t="s">
        <v>3438</v>
      </c>
    </row>
    <row r="11" spans="1:17">
      <c r="A11" s="55"/>
      <c r="B11" s="55"/>
      <c r="C11" s="55"/>
      <c r="D11" s="55"/>
      <c r="E11" s="55"/>
      <c r="F11" s="55"/>
      <c r="G11" s="62"/>
      <c r="H11" s="62"/>
      <c r="I11" s="55"/>
      <c r="J11" s="55"/>
      <c r="K11" s="209">
        <v>790</v>
      </c>
      <c r="L11" s="55" t="s">
        <v>4664</v>
      </c>
      <c r="M11" s="55" t="s">
        <v>4674</v>
      </c>
      <c r="N11" s="55" t="s">
        <v>4686</v>
      </c>
      <c r="O11" s="55" t="s">
        <v>1058</v>
      </c>
      <c r="P11" s="55" t="s">
        <v>5223</v>
      </c>
      <c r="Q11" s="55" t="s">
        <v>5222</v>
      </c>
    </row>
    <row r="12" spans="1:17">
      <c r="A12" s="52"/>
      <c r="B12" s="52"/>
      <c r="C12" s="52"/>
      <c r="D12" s="52"/>
      <c r="E12" s="52"/>
      <c r="F12" s="52"/>
      <c r="G12" s="53"/>
      <c r="H12" s="53"/>
      <c r="I12" s="52"/>
      <c r="J12" s="52"/>
      <c r="K12" s="52"/>
      <c r="L12" s="52"/>
      <c r="M12" s="52"/>
      <c r="N12" s="52"/>
      <c r="O12" s="52"/>
      <c r="P12" s="52"/>
      <c r="Q12" s="52"/>
    </row>
    <row r="13" spans="1:17">
      <c r="A13" s="55">
        <v>3</v>
      </c>
      <c r="B13" s="55" t="s">
        <v>96</v>
      </c>
      <c r="C13" s="55" t="s">
        <v>4698</v>
      </c>
      <c r="D13" s="55" t="s">
        <v>4699</v>
      </c>
      <c r="E13" s="55" t="s">
        <v>4700</v>
      </c>
      <c r="F13" s="55" t="s">
        <v>4701</v>
      </c>
      <c r="G13" s="62">
        <v>5</v>
      </c>
      <c r="H13" s="62">
        <v>4</v>
      </c>
      <c r="I13" s="209" t="s">
        <v>4656</v>
      </c>
      <c r="J13" s="209" t="s">
        <v>4084</v>
      </c>
      <c r="K13" s="209">
        <v>645</v>
      </c>
      <c r="L13" s="55" t="s">
        <v>2508</v>
      </c>
      <c r="M13" s="55" t="s">
        <v>2507</v>
      </c>
      <c r="N13" s="55" t="s">
        <v>2799</v>
      </c>
      <c r="O13" s="55" t="s">
        <v>1268</v>
      </c>
      <c r="P13" s="55" t="s">
        <v>3461</v>
      </c>
      <c r="Q13" s="98" t="s">
        <v>3311</v>
      </c>
    </row>
    <row r="14" spans="1:17">
      <c r="A14" s="55"/>
      <c r="B14" s="55"/>
      <c r="C14" s="55"/>
      <c r="D14" s="55"/>
      <c r="E14" s="55"/>
      <c r="F14" s="55"/>
      <c r="G14" s="62"/>
      <c r="H14" s="62"/>
      <c r="I14" s="55"/>
      <c r="J14" s="55"/>
      <c r="K14" s="209">
        <v>645</v>
      </c>
      <c r="L14" s="55" t="s">
        <v>1822</v>
      </c>
      <c r="M14" s="55" t="s">
        <v>2476</v>
      </c>
      <c r="N14" s="55" t="s">
        <v>1942</v>
      </c>
      <c r="O14" s="55" t="s">
        <v>1052</v>
      </c>
      <c r="P14" s="55" t="s">
        <v>1436</v>
      </c>
      <c r="Q14" s="55" t="s">
        <v>3437</v>
      </c>
    </row>
    <row r="15" spans="1:17">
      <c r="A15" s="55"/>
      <c r="B15" s="55"/>
      <c r="C15" s="55"/>
      <c r="D15" s="55"/>
      <c r="E15" s="55"/>
      <c r="F15" s="55"/>
      <c r="G15" s="62"/>
      <c r="H15" s="62"/>
      <c r="I15" s="55"/>
      <c r="J15" s="55"/>
      <c r="K15" s="209">
        <v>793</v>
      </c>
      <c r="L15" s="55" t="s">
        <v>2071</v>
      </c>
      <c r="M15" s="55" t="s">
        <v>2474</v>
      </c>
      <c r="N15" s="55" t="s">
        <v>2475</v>
      </c>
      <c r="O15" s="55" t="s">
        <v>1270</v>
      </c>
      <c r="P15" s="55" t="s">
        <v>1422</v>
      </c>
      <c r="Q15" s="55" t="s">
        <v>3335</v>
      </c>
    </row>
    <row r="16" spans="1:17">
      <c r="A16" s="55"/>
      <c r="B16" s="55"/>
      <c r="C16" s="55"/>
      <c r="D16" s="55"/>
      <c r="E16" s="55"/>
      <c r="F16" s="55"/>
      <c r="G16" s="62"/>
      <c r="H16" s="62"/>
      <c r="I16" s="55"/>
      <c r="J16" s="55"/>
      <c r="K16" s="632">
        <v>593</v>
      </c>
      <c r="L16" s="632" t="s">
        <v>4665</v>
      </c>
      <c r="M16" s="632" t="s">
        <v>4675</v>
      </c>
      <c r="N16" s="632" t="s">
        <v>4685</v>
      </c>
      <c r="O16" s="632" t="s">
        <v>1056</v>
      </c>
      <c r="P16" s="632"/>
      <c r="Q16" s="632"/>
    </row>
    <row r="17" spans="1:17">
      <c r="A17" s="55"/>
      <c r="B17" s="55"/>
      <c r="C17" s="55"/>
      <c r="D17" s="55"/>
      <c r="E17" s="55"/>
      <c r="F17" s="55"/>
      <c r="G17" s="62"/>
      <c r="H17" s="62"/>
      <c r="I17" s="55"/>
      <c r="J17" s="55"/>
      <c r="K17" s="209">
        <v>626</v>
      </c>
      <c r="L17" s="55" t="s">
        <v>4666</v>
      </c>
      <c r="M17" s="55" t="s">
        <v>4676</v>
      </c>
      <c r="N17" s="55" t="s">
        <v>4687</v>
      </c>
      <c r="O17" s="55" t="s">
        <v>1270</v>
      </c>
      <c r="P17" s="55" t="s">
        <v>5023</v>
      </c>
      <c r="Q17" s="55" t="s">
        <v>5022</v>
      </c>
    </row>
    <row r="18" spans="1:17">
      <c r="A18" s="52"/>
      <c r="B18" s="52"/>
      <c r="C18" s="52"/>
      <c r="D18" s="52"/>
      <c r="E18" s="52"/>
      <c r="F18" s="52"/>
      <c r="G18" s="53"/>
      <c r="H18" s="53"/>
      <c r="I18" s="52"/>
      <c r="J18" s="52"/>
      <c r="K18" s="52"/>
      <c r="L18" s="52"/>
      <c r="M18" s="52"/>
      <c r="N18" s="52"/>
      <c r="O18" s="52"/>
      <c r="P18" s="52"/>
      <c r="Q18" s="52"/>
    </row>
    <row r="19" spans="1:17">
      <c r="A19" s="55">
        <v>4</v>
      </c>
      <c r="B19" s="55" t="s">
        <v>96</v>
      </c>
      <c r="C19" s="55" t="s">
        <v>4702</v>
      </c>
      <c r="D19" s="55" t="s">
        <v>112</v>
      </c>
      <c r="E19" s="55" t="s">
        <v>4703</v>
      </c>
      <c r="F19" s="55" t="s">
        <v>4701</v>
      </c>
      <c r="G19" s="62">
        <v>4</v>
      </c>
      <c r="H19" s="62">
        <v>4</v>
      </c>
      <c r="I19" s="209" t="s">
        <v>4657</v>
      </c>
      <c r="J19" s="209" t="s">
        <v>2608</v>
      </c>
      <c r="K19" s="209">
        <v>660</v>
      </c>
      <c r="L19" s="55" t="s">
        <v>2508</v>
      </c>
      <c r="M19" s="55" t="s">
        <v>2507</v>
      </c>
      <c r="N19" s="55" t="s">
        <v>2799</v>
      </c>
      <c r="O19" s="55" t="s">
        <v>1268</v>
      </c>
      <c r="P19" s="55" t="s">
        <v>3461</v>
      </c>
      <c r="Q19" s="98" t="s">
        <v>3311</v>
      </c>
    </row>
    <row r="20" spans="1:17">
      <c r="A20" s="55"/>
      <c r="B20" s="55"/>
      <c r="E20" s="55"/>
      <c r="F20" s="55"/>
      <c r="G20" s="62"/>
      <c r="H20" s="62"/>
      <c r="I20" s="55"/>
      <c r="J20" s="55"/>
      <c r="K20" s="209">
        <v>660</v>
      </c>
      <c r="L20" s="55" t="s">
        <v>1822</v>
      </c>
      <c r="M20" s="55" t="s">
        <v>2476</v>
      </c>
      <c r="N20" s="55" t="s">
        <v>1942</v>
      </c>
      <c r="O20" s="55" t="s">
        <v>1052</v>
      </c>
      <c r="P20" s="55" t="s">
        <v>1436</v>
      </c>
      <c r="Q20" s="55" t="s">
        <v>3437</v>
      </c>
    </row>
    <row r="21" spans="1:17">
      <c r="A21" s="55"/>
      <c r="B21" s="55"/>
      <c r="C21" s="55"/>
      <c r="D21" s="55"/>
      <c r="E21" s="55"/>
      <c r="F21" s="55"/>
      <c r="G21" s="62"/>
      <c r="H21" s="62"/>
      <c r="I21" s="55"/>
      <c r="J21" s="55"/>
      <c r="K21" s="209">
        <v>632</v>
      </c>
      <c r="L21" s="55" t="s">
        <v>2071</v>
      </c>
      <c r="M21" s="55" t="s">
        <v>2474</v>
      </c>
      <c r="N21" s="55" t="s">
        <v>2475</v>
      </c>
      <c r="O21" s="55" t="s">
        <v>1270</v>
      </c>
      <c r="P21" s="55" t="s">
        <v>1422</v>
      </c>
      <c r="Q21" s="55" t="s">
        <v>3335</v>
      </c>
    </row>
    <row r="22" spans="1:17">
      <c r="A22" s="55"/>
      <c r="B22" s="55"/>
      <c r="C22" s="55"/>
      <c r="D22" s="55"/>
      <c r="E22" s="55"/>
      <c r="F22" s="55"/>
      <c r="G22" s="62"/>
      <c r="H22" s="62"/>
      <c r="I22" s="55"/>
      <c r="J22" s="55"/>
      <c r="K22" s="209">
        <v>799</v>
      </c>
      <c r="L22" s="55" t="s">
        <v>1814</v>
      </c>
      <c r="M22" s="55" t="s">
        <v>1815</v>
      </c>
      <c r="N22" s="55" t="s">
        <v>2478</v>
      </c>
      <c r="O22" s="55" t="s">
        <v>1051</v>
      </c>
      <c r="P22" s="55" t="s">
        <v>3433</v>
      </c>
      <c r="Q22" s="98" t="s">
        <v>3444</v>
      </c>
    </row>
    <row r="23" spans="1:17">
      <c r="A23" s="52"/>
      <c r="B23" s="52"/>
      <c r="C23" s="52"/>
      <c r="D23" s="52"/>
      <c r="E23" s="52"/>
      <c r="F23" s="52"/>
      <c r="G23" s="53"/>
      <c r="H23" s="53"/>
      <c r="I23" s="52"/>
      <c r="J23" s="52"/>
      <c r="K23" s="52"/>
      <c r="L23" s="52"/>
      <c r="M23" s="52"/>
      <c r="N23" s="52"/>
      <c r="O23" s="52"/>
      <c r="P23" s="52"/>
      <c r="Q23" s="52"/>
    </row>
    <row r="24" spans="1:17">
      <c r="A24" s="55">
        <v>5</v>
      </c>
      <c r="B24" s="55" t="s">
        <v>96</v>
      </c>
      <c r="C24" s="55" t="s">
        <v>4704</v>
      </c>
      <c r="D24" s="55" t="s">
        <v>4705</v>
      </c>
      <c r="E24" s="55" t="s">
        <v>4706</v>
      </c>
      <c r="F24" s="55" t="s">
        <v>4701</v>
      </c>
      <c r="G24" s="62">
        <v>4</v>
      </c>
      <c r="H24" s="62">
        <v>3</v>
      </c>
      <c r="I24" s="209" t="s">
        <v>4658</v>
      </c>
      <c r="J24" s="209" t="s">
        <v>4659</v>
      </c>
      <c r="K24" s="209">
        <v>641</v>
      </c>
      <c r="L24" s="55" t="s">
        <v>2508</v>
      </c>
      <c r="M24" s="55" t="s">
        <v>2507</v>
      </c>
      <c r="N24" s="55" t="s">
        <v>2799</v>
      </c>
      <c r="O24" s="55" t="s">
        <v>1268</v>
      </c>
      <c r="P24" s="55" t="s">
        <v>3461</v>
      </c>
      <c r="Q24" s="98" t="s">
        <v>3311</v>
      </c>
    </row>
    <row r="25" spans="1:17">
      <c r="A25" s="55"/>
      <c r="B25" s="55"/>
      <c r="C25" s="55"/>
      <c r="D25" s="55"/>
      <c r="E25" s="55"/>
      <c r="F25" s="55"/>
      <c r="G25" s="62"/>
      <c r="H25" s="62"/>
      <c r="I25" s="55"/>
      <c r="J25" s="55"/>
      <c r="K25" s="209">
        <v>641</v>
      </c>
      <c r="L25" s="55" t="s">
        <v>1822</v>
      </c>
      <c r="M25" s="55" t="s">
        <v>2476</v>
      </c>
      <c r="N25" s="55" t="s">
        <v>1942</v>
      </c>
      <c r="O25" s="55" t="s">
        <v>1052</v>
      </c>
      <c r="P25" s="55" t="s">
        <v>1436</v>
      </c>
      <c r="Q25" s="55" t="s">
        <v>3437</v>
      </c>
    </row>
    <row r="26" spans="1:17">
      <c r="A26" s="55"/>
      <c r="B26" s="55"/>
      <c r="C26" s="55"/>
      <c r="D26" s="55"/>
      <c r="E26" s="55"/>
      <c r="F26" s="55"/>
      <c r="G26" s="62"/>
      <c r="H26" s="62"/>
      <c r="I26" s="55"/>
      <c r="J26" s="55"/>
      <c r="K26" s="209">
        <v>660</v>
      </c>
      <c r="L26" s="55" t="s">
        <v>4667</v>
      </c>
      <c r="M26" s="55" t="s">
        <v>4677</v>
      </c>
      <c r="N26" s="55" t="s">
        <v>1245</v>
      </c>
      <c r="O26" s="55" t="s">
        <v>1051</v>
      </c>
      <c r="P26" s="55" t="s">
        <v>5220</v>
      </c>
      <c r="Q26" s="55" t="s">
        <v>5219</v>
      </c>
    </row>
    <row r="27" spans="1:17">
      <c r="A27" s="55"/>
      <c r="B27" s="55"/>
      <c r="C27" s="55"/>
      <c r="D27" s="55"/>
      <c r="E27" s="55"/>
      <c r="F27" s="55"/>
      <c r="G27" s="62"/>
      <c r="H27" s="62"/>
      <c r="I27" s="55"/>
      <c r="J27" s="55"/>
      <c r="K27" s="632">
        <v>791</v>
      </c>
      <c r="L27" s="632" t="s">
        <v>2071</v>
      </c>
      <c r="M27" s="632" t="s">
        <v>2474</v>
      </c>
      <c r="N27" s="632" t="s">
        <v>2475</v>
      </c>
      <c r="O27" s="632" t="s">
        <v>1270</v>
      </c>
      <c r="P27" s="632" t="s">
        <v>1422</v>
      </c>
      <c r="Q27" s="632" t="s">
        <v>3335</v>
      </c>
    </row>
    <row r="28" spans="1:17">
      <c r="A28" s="52"/>
      <c r="B28" s="52"/>
      <c r="C28" s="52"/>
      <c r="D28" s="52"/>
      <c r="E28" s="52"/>
      <c r="F28" s="52"/>
      <c r="G28" s="53"/>
      <c r="H28" s="53"/>
      <c r="I28" s="52"/>
      <c r="J28" s="52"/>
      <c r="K28" s="52"/>
      <c r="L28" s="52"/>
      <c r="M28" s="52"/>
      <c r="N28" s="52"/>
      <c r="O28" s="52"/>
      <c r="P28" s="52"/>
      <c r="Q28" s="52"/>
    </row>
    <row r="29" spans="1:17">
      <c r="A29" s="55">
        <v>6</v>
      </c>
      <c r="B29" s="55" t="s">
        <v>96</v>
      </c>
      <c r="C29" s="55" t="s">
        <v>4707</v>
      </c>
      <c r="D29" s="55" t="s">
        <v>4708</v>
      </c>
      <c r="E29" s="55" t="s">
        <v>4709</v>
      </c>
      <c r="F29" s="55" t="s">
        <v>4701</v>
      </c>
      <c r="G29" s="62">
        <v>5</v>
      </c>
      <c r="H29" s="62">
        <v>3</v>
      </c>
      <c r="I29" s="209" t="s">
        <v>5227</v>
      </c>
      <c r="J29" s="209" t="s">
        <v>4312</v>
      </c>
      <c r="K29" s="209">
        <v>625</v>
      </c>
      <c r="L29" s="55" t="s">
        <v>2508</v>
      </c>
      <c r="M29" s="55" t="s">
        <v>2507</v>
      </c>
      <c r="N29" s="55" t="s">
        <v>2799</v>
      </c>
      <c r="O29" s="55" t="s">
        <v>1268</v>
      </c>
      <c r="P29" s="55" t="s">
        <v>3461</v>
      </c>
      <c r="Q29" s="98" t="s">
        <v>3311</v>
      </c>
    </row>
    <row r="30" spans="1:17">
      <c r="A30" s="55"/>
      <c r="B30" s="55"/>
      <c r="C30" s="55"/>
      <c r="D30" s="55"/>
      <c r="E30" s="55"/>
      <c r="F30" s="55"/>
      <c r="G30" s="62"/>
      <c r="H30" s="62"/>
      <c r="I30" s="55"/>
      <c r="J30" s="55"/>
      <c r="K30" s="209">
        <v>625</v>
      </c>
      <c r="L30" s="55" t="s">
        <v>1822</v>
      </c>
      <c r="M30" s="55" t="s">
        <v>2476</v>
      </c>
      <c r="N30" s="55" t="s">
        <v>1942</v>
      </c>
      <c r="O30" s="55" t="s">
        <v>1052</v>
      </c>
      <c r="P30" s="55" t="s">
        <v>1436</v>
      </c>
      <c r="Q30" s="55" t="s">
        <v>3437</v>
      </c>
    </row>
    <row r="31" spans="1:17">
      <c r="A31" s="55"/>
      <c r="B31" s="55"/>
      <c r="C31" s="55"/>
      <c r="D31" s="55"/>
      <c r="E31" s="55"/>
      <c r="F31" s="55"/>
      <c r="G31" s="62"/>
      <c r="H31" s="62"/>
      <c r="I31" s="55"/>
      <c r="J31" s="55"/>
      <c r="K31" s="209">
        <v>634</v>
      </c>
      <c r="L31" s="55" t="s">
        <v>4667</v>
      </c>
      <c r="M31" s="55" t="s">
        <v>4677</v>
      </c>
      <c r="N31" s="55" t="s">
        <v>1245</v>
      </c>
      <c r="O31" s="55" t="s">
        <v>1051</v>
      </c>
      <c r="P31" s="55" t="s">
        <v>5220</v>
      </c>
      <c r="Q31" s="55" t="s">
        <v>5219</v>
      </c>
    </row>
    <row r="32" spans="1:17">
      <c r="A32" s="52"/>
      <c r="B32" s="52"/>
      <c r="C32" s="52"/>
      <c r="D32" s="52"/>
      <c r="E32" s="52"/>
      <c r="F32" s="52"/>
      <c r="G32" s="53"/>
      <c r="H32" s="53"/>
      <c r="I32" s="52"/>
      <c r="J32" s="52"/>
      <c r="K32" s="52"/>
      <c r="L32" s="52"/>
      <c r="M32" s="52"/>
      <c r="N32" s="52"/>
      <c r="O32" s="52"/>
      <c r="P32" s="52"/>
      <c r="Q32" s="52"/>
    </row>
    <row r="33" spans="1:17">
      <c r="A33" s="55">
        <v>7</v>
      </c>
      <c r="B33" s="55" t="s">
        <v>96</v>
      </c>
      <c r="C33" s="55" t="s">
        <v>4710</v>
      </c>
      <c r="D33" s="55" t="s">
        <v>4711</v>
      </c>
      <c r="E33" s="55" t="s">
        <v>4712</v>
      </c>
      <c r="F33" s="55" t="s">
        <v>4713</v>
      </c>
      <c r="G33" s="62">
        <v>7</v>
      </c>
      <c r="H33" s="62">
        <v>7</v>
      </c>
      <c r="I33" s="209" t="s">
        <v>4660</v>
      </c>
      <c r="J33" s="209" t="s">
        <v>4661</v>
      </c>
      <c r="K33" s="209">
        <v>624</v>
      </c>
      <c r="L33" s="55" t="s">
        <v>2508</v>
      </c>
      <c r="M33" s="55" t="s">
        <v>2507</v>
      </c>
      <c r="N33" s="55" t="s">
        <v>2799</v>
      </c>
      <c r="O33" s="55" t="s">
        <v>1268</v>
      </c>
      <c r="P33" s="55" t="s">
        <v>3461</v>
      </c>
      <c r="Q33" s="98" t="s">
        <v>3311</v>
      </c>
    </row>
    <row r="34" spans="1:17">
      <c r="A34" s="55"/>
      <c r="B34" s="55"/>
      <c r="C34" s="55"/>
      <c r="D34" s="55"/>
      <c r="E34" s="55"/>
      <c r="F34" s="55"/>
      <c r="G34" s="62"/>
      <c r="H34" s="62"/>
      <c r="I34" s="55"/>
      <c r="J34" s="55"/>
      <c r="K34" s="209">
        <v>624</v>
      </c>
      <c r="L34" s="55" t="s">
        <v>1822</v>
      </c>
      <c r="M34" s="55" t="s">
        <v>2476</v>
      </c>
      <c r="N34" s="55" t="s">
        <v>1942</v>
      </c>
      <c r="O34" s="55" t="s">
        <v>1052</v>
      </c>
      <c r="P34" s="55" t="s">
        <v>1436</v>
      </c>
      <c r="Q34" s="55" t="s">
        <v>3437</v>
      </c>
    </row>
    <row r="35" spans="1:17">
      <c r="A35" s="55"/>
      <c r="B35" s="55"/>
      <c r="C35" s="55"/>
      <c r="D35" s="55"/>
      <c r="E35" s="55"/>
      <c r="F35" s="55"/>
      <c r="G35" s="62"/>
      <c r="H35" s="62"/>
      <c r="I35" s="55"/>
      <c r="J35" s="55"/>
      <c r="K35" s="209">
        <v>617</v>
      </c>
      <c r="L35" s="55" t="s">
        <v>2071</v>
      </c>
      <c r="M35" s="55" t="s">
        <v>2474</v>
      </c>
      <c r="N35" s="55" t="s">
        <v>2475</v>
      </c>
      <c r="O35" s="55" t="s">
        <v>1270</v>
      </c>
      <c r="P35" s="55" t="s">
        <v>1422</v>
      </c>
      <c r="Q35" s="55" t="s">
        <v>3335</v>
      </c>
    </row>
    <row r="36" spans="1:17">
      <c r="A36" s="55"/>
      <c r="B36" s="55"/>
      <c r="C36" s="55"/>
      <c r="D36" s="55"/>
      <c r="E36" s="55"/>
      <c r="F36" s="55"/>
      <c r="G36" s="62"/>
      <c r="H36" s="62"/>
      <c r="I36" s="55"/>
      <c r="J36" s="55"/>
      <c r="K36" s="209">
        <v>617</v>
      </c>
      <c r="L36" s="55" t="s">
        <v>4668</v>
      </c>
      <c r="M36" s="55" t="s">
        <v>4678</v>
      </c>
      <c r="N36" s="55" t="s">
        <v>4688</v>
      </c>
      <c r="O36" s="55" t="s">
        <v>1046</v>
      </c>
      <c r="P36" s="55" t="s">
        <v>5217</v>
      </c>
      <c r="Q36" s="55" t="s">
        <v>5226</v>
      </c>
    </row>
    <row r="37" spans="1:17">
      <c r="A37" s="55"/>
      <c r="B37" s="55"/>
      <c r="C37" s="55"/>
      <c r="D37" s="55"/>
      <c r="E37" s="55"/>
      <c r="F37" s="55"/>
      <c r="G37" s="62"/>
      <c r="H37" s="62"/>
      <c r="I37" s="55"/>
      <c r="J37" s="55"/>
      <c r="K37" s="691">
        <v>617</v>
      </c>
      <c r="L37" s="691" t="s">
        <v>4669</v>
      </c>
      <c r="M37" s="691" t="s">
        <v>4679</v>
      </c>
      <c r="N37" s="691" t="s">
        <v>4689</v>
      </c>
      <c r="O37" s="691" t="s">
        <v>1040</v>
      </c>
      <c r="P37" s="691" t="s">
        <v>5228</v>
      </c>
      <c r="Q37" s="691" t="s">
        <v>5229</v>
      </c>
    </row>
    <row r="38" spans="1:17">
      <c r="A38" s="55"/>
      <c r="B38" s="55"/>
      <c r="C38" s="55"/>
      <c r="D38" s="55"/>
      <c r="E38" s="55"/>
      <c r="F38" s="55"/>
      <c r="G38" s="62"/>
      <c r="H38" s="62"/>
      <c r="I38" s="55"/>
      <c r="J38" s="55"/>
      <c r="K38" s="691">
        <v>656</v>
      </c>
      <c r="L38" s="691" t="s">
        <v>4670</v>
      </c>
      <c r="M38" s="691" t="s">
        <v>4680</v>
      </c>
      <c r="N38" s="691" t="s">
        <v>4690</v>
      </c>
      <c r="O38" s="691" t="s">
        <v>1046</v>
      </c>
      <c r="P38" s="691" t="s">
        <v>5230</v>
      </c>
      <c r="Q38" s="691" t="s">
        <v>5231</v>
      </c>
    </row>
    <row r="39" spans="1:17">
      <c r="A39" s="55"/>
      <c r="B39" s="55"/>
      <c r="C39" s="55"/>
      <c r="D39" s="55"/>
      <c r="E39" s="55"/>
      <c r="F39" s="55"/>
      <c r="G39" s="62"/>
      <c r="H39" s="62"/>
      <c r="I39" s="55"/>
      <c r="J39" s="55"/>
      <c r="K39" s="209">
        <v>624</v>
      </c>
      <c r="L39" s="55" t="s">
        <v>4671</v>
      </c>
      <c r="M39" s="55" t="s">
        <v>4681</v>
      </c>
      <c r="N39" s="55" t="s">
        <v>4691</v>
      </c>
      <c r="O39" s="55" t="s">
        <v>1046</v>
      </c>
      <c r="P39" s="55" t="s">
        <v>5233</v>
      </c>
      <c r="Q39" s="55" t="s">
        <v>5232</v>
      </c>
    </row>
    <row r="40" spans="1:17">
      <c r="A40" s="58"/>
      <c r="B40" s="58"/>
      <c r="C40" s="58"/>
      <c r="D40" s="58"/>
      <c r="E40" s="58"/>
      <c r="F40" s="58"/>
      <c r="G40" s="59"/>
      <c r="H40" s="59"/>
      <c r="I40" s="58"/>
      <c r="J40" s="58"/>
      <c r="K40" s="58"/>
      <c r="L40" s="58"/>
      <c r="M40" s="58"/>
      <c r="N40" s="58"/>
      <c r="O40" s="58"/>
      <c r="P40" s="58"/>
      <c r="Q40" s="58"/>
    </row>
    <row r="41" spans="1:17">
      <c r="A41" s="55">
        <v>8</v>
      </c>
      <c r="B41" s="55" t="s">
        <v>96</v>
      </c>
      <c r="C41" s="55" t="s">
        <v>4714</v>
      </c>
      <c r="D41" s="55" t="s">
        <v>4715</v>
      </c>
      <c r="E41" s="55" t="s">
        <v>4716</v>
      </c>
      <c r="F41" s="55" t="s">
        <v>4713</v>
      </c>
      <c r="G41" s="62">
        <v>2</v>
      </c>
      <c r="H41" s="62">
        <v>1</v>
      </c>
      <c r="I41" s="209" t="s">
        <v>4662</v>
      </c>
      <c r="J41" s="209" t="s">
        <v>3413</v>
      </c>
      <c r="K41" s="209">
        <v>812</v>
      </c>
      <c r="L41" s="55" t="s">
        <v>4672</v>
      </c>
      <c r="M41" s="55" t="s">
        <v>4682</v>
      </c>
      <c r="N41" s="55" t="s">
        <v>1249</v>
      </c>
      <c r="O41" s="55" t="s">
        <v>1051</v>
      </c>
      <c r="P41" s="55" t="s">
        <v>5218</v>
      </c>
      <c r="Q41" s="55" t="s">
        <v>5234</v>
      </c>
    </row>
    <row r="42" spans="1:17">
      <c r="A42" s="55"/>
      <c r="B42" s="55"/>
      <c r="C42" s="55"/>
      <c r="D42" s="55"/>
      <c r="E42" s="55"/>
      <c r="F42" s="55"/>
      <c r="G42" s="62"/>
      <c r="H42" s="62"/>
      <c r="I42" s="55"/>
      <c r="J42" s="55"/>
      <c r="K42" s="691">
        <v>626</v>
      </c>
      <c r="L42" s="691" t="s">
        <v>4673</v>
      </c>
      <c r="M42" s="691" t="s">
        <v>4683</v>
      </c>
      <c r="N42" s="691" t="s">
        <v>1246</v>
      </c>
      <c r="O42" s="691" t="s">
        <v>1040</v>
      </c>
      <c r="P42" s="691" t="s">
        <v>425</v>
      </c>
      <c r="Q42" s="691" t="s">
        <v>3179</v>
      </c>
    </row>
    <row r="43" spans="1:17">
      <c r="A43" s="52"/>
      <c r="B43" s="52"/>
      <c r="C43" s="52"/>
      <c r="D43" s="52"/>
      <c r="E43" s="52"/>
      <c r="F43" s="52"/>
      <c r="G43" s="53"/>
      <c r="H43" s="53"/>
      <c r="I43" s="52"/>
      <c r="J43" s="52"/>
      <c r="K43" s="52"/>
      <c r="L43" s="52"/>
      <c r="M43" s="52"/>
      <c r="N43" s="52"/>
      <c r="O43" s="52"/>
      <c r="P43" s="52"/>
      <c r="Q43" s="52"/>
    </row>
    <row r="44" spans="1:17">
      <c r="A44" s="55">
        <v>9</v>
      </c>
      <c r="B44" s="55" t="s">
        <v>96</v>
      </c>
      <c r="C44" s="55" t="s">
        <v>4717</v>
      </c>
      <c r="D44" s="55" t="s">
        <v>4718</v>
      </c>
      <c r="E44" s="55" t="s">
        <v>4719</v>
      </c>
      <c r="F44" s="55" t="s">
        <v>4713</v>
      </c>
      <c r="G44" s="62">
        <v>2</v>
      </c>
      <c r="H44" s="62">
        <v>2</v>
      </c>
      <c r="I44" s="209" t="s">
        <v>4720</v>
      </c>
      <c r="J44" s="209" t="s">
        <v>2602</v>
      </c>
      <c r="K44" s="209">
        <v>645</v>
      </c>
      <c r="L44" s="55" t="s">
        <v>4672</v>
      </c>
      <c r="M44" s="55" t="s">
        <v>4682</v>
      </c>
      <c r="N44" s="55" t="s">
        <v>1249</v>
      </c>
      <c r="O44" s="55" t="s">
        <v>1051</v>
      </c>
      <c r="P44" s="55" t="s">
        <v>5218</v>
      </c>
      <c r="Q44" s="55" t="s">
        <v>5234</v>
      </c>
    </row>
    <row r="45" spans="1:17">
      <c r="A45" s="55"/>
      <c r="B45" s="55"/>
      <c r="C45" s="55"/>
      <c r="D45" s="55"/>
      <c r="E45" s="55"/>
      <c r="F45" s="55"/>
      <c r="G45" s="62"/>
      <c r="H45" s="62"/>
      <c r="I45" s="209"/>
      <c r="J45" s="209"/>
      <c r="K45" s="691"/>
      <c r="L45" s="691"/>
      <c r="M45" s="691"/>
      <c r="N45" s="691"/>
      <c r="O45" s="691"/>
      <c r="P45" s="691" t="s">
        <v>425</v>
      </c>
      <c r="Q45" s="691" t="s">
        <v>3179</v>
      </c>
    </row>
    <row r="46" spans="1:17">
      <c r="A46" s="55"/>
      <c r="B46" s="55"/>
      <c r="C46" s="55"/>
      <c r="D46" s="55"/>
      <c r="E46" s="55"/>
      <c r="F46" s="55"/>
      <c r="G46" s="62"/>
      <c r="H46" s="62"/>
      <c r="I46" s="55"/>
      <c r="J46" s="55"/>
      <c r="K46" s="55">
        <v>626</v>
      </c>
      <c r="L46" s="55" t="s">
        <v>3706</v>
      </c>
      <c r="M46" s="55" t="s">
        <v>449</v>
      </c>
      <c r="N46" s="55" t="s">
        <v>4692</v>
      </c>
      <c r="O46" s="55" t="s">
        <v>1059</v>
      </c>
      <c r="P46" s="55" t="s">
        <v>449</v>
      </c>
      <c r="Q46" s="55" t="s">
        <v>3358</v>
      </c>
    </row>
    <row r="47" spans="1:17">
      <c r="A47" s="613"/>
      <c r="B47" s="613"/>
      <c r="C47" s="613"/>
      <c r="D47" s="613"/>
      <c r="E47" s="613"/>
      <c r="F47" s="613"/>
      <c r="G47" s="633"/>
      <c r="H47" s="633"/>
      <c r="I47" s="613"/>
      <c r="J47" s="613"/>
      <c r="K47" s="634"/>
      <c r="L47" s="613"/>
      <c r="M47" s="613"/>
      <c r="N47" s="613"/>
      <c r="O47" s="613"/>
      <c r="P47" s="613"/>
      <c r="Q47" s="613"/>
    </row>
    <row r="48" spans="1:17" ht="30">
      <c r="A48" s="55"/>
      <c r="B48" s="55"/>
      <c r="C48" s="55"/>
      <c r="D48" s="55"/>
      <c r="E48" s="55"/>
      <c r="F48" s="46" t="s">
        <v>4022</v>
      </c>
      <c r="G48" s="62">
        <f>SUM(G3:G47)</f>
        <v>37</v>
      </c>
      <c r="H48" s="62">
        <f>SUM(H3:H47)</f>
        <v>32</v>
      </c>
      <c r="I48" s="55"/>
      <c r="J48" s="55"/>
      <c r="K48" s="55"/>
      <c r="L48" s="55"/>
      <c r="M48" s="55"/>
      <c r="N48" s="55"/>
      <c r="O48" s="55"/>
      <c r="P48" s="55"/>
      <c r="Q48" s="55"/>
    </row>
    <row r="49" spans="1:17">
      <c r="A49" s="55"/>
      <c r="B49" s="55"/>
      <c r="C49" s="55"/>
      <c r="D49" s="55"/>
      <c r="E49" s="55"/>
      <c r="F49" s="46" t="s">
        <v>4023</v>
      </c>
      <c r="G49" s="635">
        <f>G48/A44</f>
        <v>4.1111111111111107</v>
      </c>
      <c r="H49" s="635">
        <f>H48/A44</f>
        <v>3.5555555555555554</v>
      </c>
      <c r="I49" s="55"/>
      <c r="J49" s="55"/>
      <c r="K49" s="55"/>
      <c r="L49" s="55"/>
      <c r="M49" s="55"/>
      <c r="N49" s="55"/>
      <c r="O49" s="55"/>
      <c r="P49" s="55"/>
      <c r="Q49" s="55"/>
    </row>
    <row r="50" spans="1:17">
      <c r="A50" s="55"/>
      <c r="B50" s="55"/>
      <c r="C50" s="55"/>
      <c r="D50" s="55"/>
      <c r="E50" s="55"/>
      <c r="F50" s="55"/>
      <c r="G50" s="62"/>
      <c r="H50" s="62"/>
      <c r="I50" s="55"/>
      <c r="J50" s="55"/>
      <c r="K50" s="55"/>
      <c r="L50" s="55"/>
      <c r="M50" s="55"/>
      <c r="N50" s="55"/>
      <c r="O50" s="55"/>
      <c r="P50" s="55"/>
      <c r="Q50" s="55"/>
    </row>
  </sheetData>
  <autoFilter ref="M1:M50" xr:uid="{2611987F-6CFE-4494-838D-A9F77263C006}"/>
  <mergeCells count="2">
    <mergeCell ref="B1:F1"/>
    <mergeCell ref="G1:M1"/>
  </mergeCells>
  <conditionalFormatting sqref="I3:J3 K3:K6 I8:K8 I13:J13 K13:K15 I19:J19 K19:K22 I24:J24 K24:K26 I29:J29 K29:K31 I33:J33 K33:K36 I41:K41 I44:K44 K47:K1048576 K17 K11 K39 I45:J45">
    <cfRule type="containsText" dxfId="286" priority="23" operator="containsText" text="&gt;&gt;&gt;&gt;&gt;">
      <formula>NOT(ISERROR(SEARCH("&gt;&gt;&gt;&gt;&gt;",I3)))</formula>
    </cfRule>
    <cfRule type="containsText" dxfId="285" priority="24" operator="containsText" text="&lt;&lt;&lt;&lt;&lt; ">
      <formula>NOT(ISERROR(SEARCH("&lt;&lt;&lt;&lt;&lt; ",I3)))</formula>
    </cfRule>
  </conditionalFormatting>
  <conditionalFormatting sqref="N2">
    <cfRule type="containsText" dxfId="284" priority="22" operator="containsText" text="MSH">
      <formula>NOT(ISERROR(SEARCH("MSH",N2)))</formula>
    </cfRule>
  </conditionalFormatting>
  <conditionalFormatting sqref="M2">
    <cfRule type="containsText" dxfId="283" priority="21" operator="containsText" text="Current (Electrical Current">
      <formula>NOT(ISERROR(SEARCH("Current (Electrical Current",M2)))</formula>
    </cfRule>
  </conditionalFormatting>
  <conditionalFormatting sqref="K16:Q16">
    <cfRule type="containsText" dxfId="282" priority="19" operator="containsText" text="&gt;&gt;&gt;&gt;&gt;">
      <formula>NOT(ISERROR(SEARCH("&gt;&gt;&gt;&gt;&gt;",K16)))</formula>
    </cfRule>
    <cfRule type="containsText" dxfId="281" priority="20" operator="containsText" text="&lt;&lt;&lt;&lt;&lt; ">
      <formula>NOT(ISERROR(SEARCH("&lt;&lt;&lt;&lt;&lt; ",K16)))</formula>
    </cfRule>
  </conditionalFormatting>
  <conditionalFormatting sqref="K27:Q27">
    <cfRule type="containsText" dxfId="280" priority="17" operator="containsText" text="&gt;&gt;&gt;&gt;&gt;">
      <formula>NOT(ISERROR(SEARCH("&gt;&gt;&gt;&gt;&gt;",K27)))</formula>
    </cfRule>
    <cfRule type="containsText" dxfId="279" priority="18" operator="containsText" text="&lt;&lt;&lt;&lt;&lt; ">
      <formula>NOT(ISERROR(SEARCH("&lt;&lt;&lt;&lt;&lt; ",K27)))</formula>
    </cfRule>
  </conditionalFormatting>
  <conditionalFormatting sqref="K9:Q9">
    <cfRule type="containsText" dxfId="278" priority="13" operator="containsText" text="&gt;&gt;&gt;&gt;&gt;">
      <formula>NOT(ISERROR(SEARCH("&gt;&gt;&gt;&gt;&gt;",K9)))</formula>
    </cfRule>
    <cfRule type="containsText" dxfId="277" priority="14" operator="containsText" text="&lt;&lt;&lt;&lt;&lt; ">
      <formula>NOT(ISERROR(SEARCH("&lt;&lt;&lt;&lt;&lt; ",K9)))</formula>
    </cfRule>
  </conditionalFormatting>
  <conditionalFormatting sqref="K10:Q10">
    <cfRule type="containsText" dxfId="276" priority="9" operator="containsText" text="&gt;&gt;&gt;&gt;&gt;">
      <formula>NOT(ISERROR(SEARCH("&gt;&gt;&gt;&gt;&gt;",K10)))</formula>
    </cfRule>
    <cfRule type="containsText" dxfId="275" priority="10" operator="containsText" text="&lt;&lt;&lt;&lt;&lt; ">
      <formula>NOT(ISERROR(SEARCH("&lt;&lt;&lt;&lt;&lt; ",K10)))</formula>
    </cfRule>
  </conditionalFormatting>
  <conditionalFormatting sqref="K37:Q37">
    <cfRule type="containsText" dxfId="274" priority="7" operator="containsText" text="&gt;&gt;&gt;&gt;&gt;">
      <formula>NOT(ISERROR(SEARCH("&gt;&gt;&gt;&gt;&gt;",K37)))</formula>
    </cfRule>
    <cfRule type="containsText" dxfId="273" priority="8" operator="containsText" text="&lt;&lt;&lt;&lt;&lt; ">
      <formula>NOT(ISERROR(SEARCH("&lt;&lt;&lt;&lt;&lt; ",K37)))</formula>
    </cfRule>
  </conditionalFormatting>
  <conditionalFormatting sqref="K38:Q38">
    <cfRule type="containsText" dxfId="272" priority="5" operator="containsText" text="&gt;&gt;&gt;&gt;&gt;">
      <formula>NOT(ISERROR(SEARCH("&gt;&gt;&gt;&gt;&gt;",K38)))</formula>
    </cfRule>
    <cfRule type="containsText" dxfId="271" priority="6" operator="containsText" text="&lt;&lt;&lt;&lt;&lt; ">
      <formula>NOT(ISERROR(SEARCH("&lt;&lt;&lt;&lt;&lt; ",K38)))</formula>
    </cfRule>
  </conditionalFormatting>
  <conditionalFormatting sqref="K45:Q45">
    <cfRule type="containsText" dxfId="270" priority="3" operator="containsText" text="&gt;&gt;&gt;&gt;&gt;">
      <formula>NOT(ISERROR(SEARCH("&gt;&gt;&gt;&gt;&gt;",K45)))</formula>
    </cfRule>
    <cfRule type="containsText" dxfId="269" priority="4" operator="containsText" text="&lt;&lt;&lt;&lt;&lt; ">
      <formula>NOT(ISERROR(SEARCH("&lt;&lt;&lt;&lt;&lt; ",K45)))</formula>
    </cfRule>
  </conditionalFormatting>
  <conditionalFormatting sqref="K42:Q42">
    <cfRule type="containsText" dxfId="268" priority="1" operator="containsText" text="&gt;&gt;&gt;&gt;&gt;">
      <formula>NOT(ISERROR(SEARCH("&gt;&gt;&gt;&gt;&gt;",K42)))</formula>
    </cfRule>
    <cfRule type="containsText" dxfId="267" priority="2" operator="containsText" text="&lt;&lt;&lt;&lt;&lt; ">
      <formula>NOT(ISERROR(SEARCH("&lt;&lt;&lt;&lt;&lt; ",K42)))</formula>
    </cfRule>
  </conditionalFormatting>
  <pageMargins left="0.7" right="0.7" top="0.75" bottom="0.75" header="0.3" footer="0.3"/>
  <pageSetup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E701-8C26-40A3-B4F4-DD39156E1D69}">
  <sheetPr>
    <tabColor theme="5" tint="0.59999389629810485"/>
  </sheetPr>
  <dimension ref="A1:Q46"/>
  <sheetViews>
    <sheetView tabSelected="1" workbookViewId="0">
      <pane ySplit="2" topLeftCell="A21" activePane="bottomLeft" state="frozen"/>
      <selection pane="bottomLeft" activeCell="B22" sqref="B22"/>
    </sheetView>
  </sheetViews>
  <sheetFormatPr defaultRowHeight="15"/>
  <cols>
    <col min="1" max="1" width="9.140625" style="2"/>
    <col min="2" max="2" width="17.7109375" style="2" customWidth="1"/>
    <col min="3" max="3" width="30.140625" style="2" customWidth="1"/>
    <col min="4" max="4" width="36.5703125" style="2" customWidth="1"/>
    <col min="5" max="6" width="9.140625" style="2"/>
    <col min="7" max="8" width="9.140625" style="35" customWidth="1"/>
    <col min="9" max="9" width="9.140625" style="2"/>
    <col min="10" max="10" width="12.28515625" style="2" customWidth="1"/>
    <col min="11" max="11" width="14.5703125" style="35" customWidth="1"/>
    <col min="12" max="12" width="18.7109375" style="2" customWidth="1"/>
    <col min="13" max="13" width="30.140625" style="2" customWidth="1"/>
    <col min="14" max="14" width="21.28515625" style="2" customWidth="1"/>
    <col min="15" max="15" width="27.28515625" style="2" customWidth="1"/>
    <col min="16" max="17" width="24.42578125" style="2" customWidth="1"/>
  </cols>
  <sheetData>
    <row r="1" spans="1:17" s="2" customFormat="1" ht="45" customHeight="1">
      <c r="A1" s="948" t="s">
        <v>5534</v>
      </c>
      <c r="B1" s="949"/>
      <c r="C1" s="949"/>
      <c r="D1" s="949"/>
      <c r="E1" s="949"/>
      <c r="F1" s="968"/>
      <c r="G1" s="997" t="s">
        <v>2043</v>
      </c>
      <c r="H1" s="997"/>
      <c r="I1" s="997"/>
      <c r="J1" s="997"/>
      <c r="K1" s="997"/>
      <c r="L1" s="997"/>
      <c r="M1" s="997"/>
      <c r="N1" s="997"/>
      <c r="O1" s="997"/>
      <c r="P1" s="998" t="s">
        <v>1870</v>
      </c>
      <c r="Q1" s="999"/>
    </row>
    <row r="2" spans="1:17" s="2" customFormat="1" ht="45" customHeight="1">
      <c r="A2" s="308" t="s">
        <v>1412</v>
      </c>
      <c r="B2" s="308" t="s">
        <v>2042</v>
      </c>
      <c r="C2" s="445" t="s">
        <v>5</v>
      </c>
      <c r="D2" s="445" t="s">
        <v>6</v>
      </c>
      <c r="E2" s="308" t="s">
        <v>2041</v>
      </c>
      <c r="F2" s="308" t="s">
        <v>9</v>
      </c>
      <c r="G2" s="311" t="s">
        <v>1927</v>
      </c>
      <c r="H2" s="311" t="s">
        <v>2316</v>
      </c>
      <c r="I2" s="312" t="s">
        <v>1926</v>
      </c>
      <c r="J2" s="312" t="s">
        <v>2394</v>
      </c>
      <c r="K2" s="311" t="s">
        <v>2044</v>
      </c>
      <c r="L2" s="312" t="s">
        <v>1224</v>
      </c>
      <c r="M2" s="312" t="s">
        <v>1552</v>
      </c>
      <c r="N2" s="312" t="s">
        <v>1622</v>
      </c>
      <c r="O2" s="312" t="s">
        <v>1925</v>
      </c>
      <c r="P2" s="312" t="s">
        <v>3418</v>
      </c>
      <c r="Q2" s="312" t="s">
        <v>3417</v>
      </c>
    </row>
    <row r="3" spans="1:17" ht="31.5" customHeight="1">
      <c r="A3" s="50">
        <v>1</v>
      </c>
      <c r="B3" s="50" t="s">
        <v>843</v>
      </c>
      <c r="C3" s="50" t="s">
        <v>3735</v>
      </c>
      <c r="D3" s="50" t="s">
        <v>112</v>
      </c>
      <c r="E3" s="50" t="s">
        <v>3743</v>
      </c>
      <c r="F3" s="50" t="s">
        <v>3757</v>
      </c>
      <c r="G3" s="61">
        <v>3</v>
      </c>
      <c r="H3" s="61">
        <v>3</v>
      </c>
      <c r="I3" s="233" t="s">
        <v>3826</v>
      </c>
      <c r="J3" s="233" t="s">
        <v>2618</v>
      </c>
      <c r="K3" s="448">
        <v>640</v>
      </c>
      <c r="L3" s="233" t="s">
        <v>1822</v>
      </c>
      <c r="M3" s="50" t="s">
        <v>2476</v>
      </c>
      <c r="N3" s="50" t="s">
        <v>2296</v>
      </c>
      <c r="O3" s="50" t="s">
        <v>1052</v>
      </c>
      <c r="P3" s="50" t="s">
        <v>1436</v>
      </c>
      <c r="Q3" s="50" t="s">
        <v>3437</v>
      </c>
    </row>
    <row r="4" spans="1:17" ht="24.75" customHeight="1">
      <c r="A4" s="50"/>
      <c r="B4" s="50"/>
      <c r="C4" s="50"/>
      <c r="D4" s="50"/>
      <c r="E4" s="50"/>
      <c r="F4" s="50"/>
      <c r="G4" s="61"/>
      <c r="H4" s="61"/>
      <c r="I4" s="50"/>
      <c r="J4" s="50"/>
      <c r="K4" s="448">
        <v>593</v>
      </c>
      <c r="L4" s="233" t="s">
        <v>3767</v>
      </c>
      <c r="M4" s="50" t="s">
        <v>3768</v>
      </c>
      <c r="N4" s="50" t="s">
        <v>1479</v>
      </c>
      <c r="O4" s="50" t="s">
        <v>1044</v>
      </c>
      <c r="P4" s="50" t="s">
        <v>3475</v>
      </c>
      <c r="Q4" s="50" t="s">
        <v>3482</v>
      </c>
    </row>
    <row r="5" spans="1:17" ht="18.75" customHeight="1">
      <c r="A5" s="50"/>
      <c r="B5" s="50"/>
      <c r="C5" s="50"/>
      <c r="D5" s="50"/>
      <c r="E5" s="50"/>
      <c r="F5" s="50"/>
      <c r="G5" s="61"/>
      <c r="H5" s="61"/>
      <c r="I5" s="50"/>
      <c r="J5" s="50"/>
      <c r="K5" s="448">
        <v>760</v>
      </c>
      <c r="L5" s="233" t="s">
        <v>2111</v>
      </c>
      <c r="M5" s="50" t="s">
        <v>2136</v>
      </c>
      <c r="N5" s="50" t="s">
        <v>1510</v>
      </c>
      <c r="O5" s="50" t="s">
        <v>1058</v>
      </c>
      <c r="P5" s="50" t="s">
        <v>1439</v>
      </c>
      <c r="Q5" s="50" t="s">
        <v>3259</v>
      </c>
    </row>
    <row r="6" spans="1:17" ht="21" customHeight="1">
      <c r="A6" s="30"/>
      <c r="B6" s="30"/>
      <c r="C6" s="30"/>
      <c r="D6" s="30"/>
      <c r="E6" s="30"/>
      <c r="F6" s="30"/>
      <c r="G6" s="51"/>
      <c r="H6" s="51"/>
      <c r="I6" s="30"/>
      <c r="J6" s="30"/>
      <c r="K6" s="511"/>
      <c r="L6" s="512"/>
      <c r="M6" s="30"/>
      <c r="N6" s="30"/>
      <c r="O6" s="30"/>
      <c r="P6" s="30"/>
      <c r="Q6" s="30"/>
    </row>
    <row r="7" spans="1:17" ht="29.25" customHeight="1">
      <c r="A7" s="50">
        <v>2</v>
      </c>
      <c r="B7" s="50" t="s">
        <v>843</v>
      </c>
      <c r="C7" s="50" t="s">
        <v>3736</v>
      </c>
      <c r="D7" s="50" t="s">
        <v>3744</v>
      </c>
      <c r="E7" s="50" t="s">
        <v>3745</v>
      </c>
      <c r="F7" s="50" t="s">
        <v>3758</v>
      </c>
      <c r="G7" s="61">
        <v>4</v>
      </c>
      <c r="H7" s="61">
        <v>4</v>
      </c>
      <c r="I7" s="233" t="s">
        <v>3769</v>
      </c>
      <c r="J7" s="233" t="s">
        <v>3770</v>
      </c>
      <c r="K7" s="448">
        <v>599</v>
      </c>
      <c r="L7" s="233" t="s">
        <v>1981</v>
      </c>
      <c r="M7" s="50" t="s">
        <v>3771</v>
      </c>
      <c r="N7" s="50" t="s">
        <v>2180</v>
      </c>
      <c r="O7" s="50" t="s">
        <v>1113</v>
      </c>
      <c r="P7" s="514" t="s">
        <v>2251</v>
      </c>
      <c r="Q7" s="514" t="s">
        <v>3828</v>
      </c>
    </row>
    <row r="8" spans="1:17" ht="29.25" customHeight="1">
      <c r="A8" s="50"/>
      <c r="B8" s="50"/>
      <c r="C8" s="50"/>
      <c r="D8" s="50"/>
      <c r="E8" s="50"/>
      <c r="F8" s="50"/>
      <c r="G8" s="61"/>
      <c r="H8" s="61"/>
      <c r="I8" s="233"/>
      <c r="J8" s="233"/>
      <c r="K8" s="448"/>
      <c r="L8" s="233"/>
      <c r="M8" s="50"/>
      <c r="N8" s="50"/>
      <c r="O8" s="50"/>
      <c r="P8" s="514" t="s">
        <v>1436</v>
      </c>
      <c r="Q8" s="514" t="s">
        <v>3437</v>
      </c>
    </row>
    <row r="9" spans="1:17" ht="20.25" customHeight="1">
      <c r="A9" s="50"/>
      <c r="B9" s="50"/>
      <c r="C9" s="50"/>
      <c r="D9" s="50"/>
      <c r="E9" s="50"/>
      <c r="F9" s="50"/>
      <c r="G9" s="61"/>
      <c r="H9" s="61"/>
      <c r="I9" s="50"/>
      <c r="J9" s="50"/>
      <c r="K9" s="448">
        <v>569</v>
      </c>
      <c r="L9" s="233" t="s">
        <v>3772</v>
      </c>
      <c r="M9" s="50" t="s">
        <v>3773</v>
      </c>
      <c r="N9" s="50" t="s">
        <v>3774</v>
      </c>
      <c r="O9" s="50" t="s">
        <v>1049</v>
      </c>
      <c r="P9" s="50" t="s">
        <v>1379</v>
      </c>
      <c r="Q9" s="50" t="s">
        <v>3829</v>
      </c>
    </row>
    <row r="10" spans="1:17">
      <c r="A10" s="50"/>
      <c r="B10" s="50"/>
      <c r="C10" s="50"/>
      <c r="D10" s="50"/>
      <c r="E10" s="50"/>
      <c r="F10" s="50"/>
      <c r="G10" s="61"/>
      <c r="H10" s="61"/>
      <c r="I10" s="50"/>
      <c r="J10" s="50"/>
      <c r="K10" s="448">
        <v>595</v>
      </c>
      <c r="L10" s="233" t="s">
        <v>3775</v>
      </c>
      <c r="M10" s="50" t="s">
        <v>3776</v>
      </c>
      <c r="N10" s="50" t="s">
        <v>3777</v>
      </c>
      <c r="O10" s="50" t="s">
        <v>1046</v>
      </c>
      <c r="P10" s="514" t="s">
        <v>3726</v>
      </c>
      <c r="Q10" s="514" t="s">
        <v>3727</v>
      </c>
    </row>
    <row r="11" spans="1:17">
      <c r="A11" s="50"/>
      <c r="B11" s="50"/>
      <c r="C11" s="50"/>
      <c r="D11" s="50"/>
      <c r="E11" s="50"/>
      <c r="F11" s="50"/>
      <c r="G11" s="61"/>
      <c r="H11" s="61"/>
      <c r="I11" s="50"/>
      <c r="J11" s="50"/>
      <c r="K11" s="448">
        <v>569</v>
      </c>
      <c r="L11" s="233" t="s">
        <v>3778</v>
      </c>
      <c r="M11" s="50" t="s">
        <v>3779</v>
      </c>
      <c r="N11" s="50" t="s">
        <v>3780</v>
      </c>
      <c r="O11" s="50" t="s">
        <v>1040</v>
      </c>
      <c r="P11" s="50" t="s">
        <v>3779</v>
      </c>
      <c r="Q11" s="50" t="s">
        <v>3855</v>
      </c>
    </row>
    <row r="12" spans="1:17">
      <c r="A12" s="30"/>
      <c r="B12" s="30"/>
      <c r="C12" s="30"/>
      <c r="D12" s="30"/>
      <c r="E12" s="30"/>
      <c r="F12" s="30"/>
      <c r="G12" s="51"/>
      <c r="H12" s="51"/>
      <c r="I12" s="30"/>
      <c r="J12" s="30"/>
      <c r="K12" s="511"/>
      <c r="L12" s="512"/>
      <c r="M12" s="30"/>
      <c r="N12" s="30"/>
      <c r="O12" s="30"/>
      <c r="P12" s="30"/>
      <c r="Q12" s="30"/>
    </row>
    <row r="13" spans="1:17">
      <c r="A13" s="50">
        <v>3</v>
      </c>
      <c r="B13" s="50" t="s">
        <v>843</v>
      </c>
      <c r="C13" s="50" t="s">
        <v>3737</v>
      </c>
      <c r="D13" s="50" t="s">
        <v>3746</v>
      </c>
      <c r="E13" s="50" t="s">
        <v>3747</v>
      </c>
      <c r="F13" s="50" t="s">
        <v>3758</v>
      </c>
      <c r="G13" s="61">
        <v>2</v>
      </c>
      <c r="H13" s="61">
        <v>2</v>
      </c>
      <c r="I13" s="233" t="s">
        <v>3781</v>
      </c>
      <c r="J13" s="233" t="s">
        <v>3782</v>
      </c>
      <c r="K13" s="61">
        <v>623</v>
      </c>
      <c r="L13" s="50" t="s">
        <v>1981</v>
      </c>
      <c r="M13" s="50" t="s">
        <v>3771</v>
      </c>
      <c r="N13" s="50" t="s">
        <v>2180</v>
      </c>
      <c r="O13" s="50" t="s">
        <v>1113</v>
      </c>
      <c r="P13" s="514" t="s">
        <v>2251</v>
      </c>
      <c r="Q13" s="514" t="s">
        <v>3828</v>
      </c>
    </row>
    <row r="14" spans="1:17" ht="29.25" customHeight="1">
      <c r="A14" s="50"/>
      <c r="B14" s="50"/>
      <c r="C14" s="50"/>
      <c r="D14" s="50"/>
      <c r="E14" s="50"/>
      <c r="F14" s="50"/>
      <c r="G14" s="61"/>
      <c r="H14" s="61"/>
      <c r="I14" s="233"/>
      <c r="J14" s="233"/>
      <c r="K14" s="448"/>
      <c r="L14" s="233"/>
      <c r="M14" s="50"/>
      <c r="N14" s="50"/>
      <c r="O14" s="50"/>
      <c r="P14" s="514" t="s">
        <v>1436</v>
      </c>
      <c r="Q14" s="514" t="s">
        <v>3437</v>
      </c>
    </row>
    <row r="15" spans="1:17">
      <c r="A15" s="50"/>
      <c r="B15" s="50"/>
      <c r="C15" s="50"/>
      <c r="D15" s="50"/>
      <c r="E15" s="50"/>
      <c r="F15" s="50"/>
      <c r="G15" s="61"/>
      <c r="H15" s="61"/>
      <c r="I15" s="50"/>
      <c r="J15" s="50"/>
      <c r="K15" s="448">
        <v>575</v>
      </c>
      <c r="L15" s="233" t="s">
        <v>3772</v>
      </c>
      <c r="M15" s="50" t="s">
        <v>3773</v>
      </c>
      <c r="N15" s="50" t="s">
        <v>3774</v>
      </c>
      <c r="O15" s="50" t="s">
        <v>1049</v>
      </c>
      <c r="P15" s="50" t="s">
        <v>1379</v>
      </c>
      <c r="Q15" s="50" t="s">
        <v>3829</v>
      </c>
    </row>
    <row r="16" spans="1:17">
      <c r="A16" s="30"/>
      <c r="B16" s="30"/>
      <c r="C16" s="30"/>
      <c r="D16" s="30"/>
      <c r="E16" s="30"/>
      <c r="F16" s="30"/>
      <c r="G16" s="51"/>
      <c r="H16" s="51"/>
      <c r="I16" s="30"/>
      <c r="J16" s="30"/>
      <c r="K16" s="511"/>
      <c r="L16" s="512"/>
      <c r="M16" s="30"/>
      <c r="N16" s="30"/>
      <c r="O16" s="30"/>
      <c r="P16" s="30"/>
      <c r="Q16" s="30"/>
    </row>
    <row r="17" spans="1:17">
      <c r="A17" s="50">
        <v>4</v>
      </c>
      <c r="B17" s="50" t="s">
        <v>843</v>
      </c>
      <c r="C17" s="50" t="s">
        <v>3738</v>
      </c>
      <c r="D17" s="50" t="s">
        <v>112</v>
      </c>
      <c r="E17" s="50" t="s">
        <v>3748</v>
      </c>
      <c r="F17" s="50" t="s">
        <v>3758</v>
      </c>
      <c r="G17" s="61">
        <v>3</v>
      </c>
      <c r="H17" s="61">
        <v>3</v>
      </c>
      <c r="I17" s="233" t="s">
        <v>3783</v>
      </c>
      <c r="J17" s="233" t="s">
        <v>3784</v>
      </c>
      <c r="K17" s="61">
        <v>833</v>
      </c>
      <c r="L17" s="50" t="s">
        <v>1981</v>
      </c>
      <c r="M17" s="50" t="s">
        <v>3771</v>
      </c>
      <c r="N17" s="50" t="s">
        <v>2180</v>
      </c>
      <c r="O17" s="50" t="s">
        <v>1113</v>
      </c>
      <c r="P17" s="514" t="s">
        <v>2251</v>
      </c>
      <c r="Q17" s="514" t="s">
        <v>3828</v>
      </c>
    </row>
    <row r="18" spans="1:17" ht="29.25" customHeight="1">
      <c r="A18" s="50"/>
      <c r="B18" s="50"/>
      <c r="C18" s="50"/>
      <c r="D18" s="50"/>
      <c r="E18" s="50"/>
      <c r="F18" s="50"/>
      <c r="G18" s="61"/>
      <c r="H18" s="61"/>
      <c r="I18" s="233"/>
      <c r="J18" s="233"/>
      <c r="K18" s="448"/>
      <c r="L18" s="233"/>
      <c r="M18" s="50"/>
      <c r="N18" s="50"/>
      <c r="O18" s="50"/>
      <c r="P18" s="514" t="s">
        <v>1436</v>
      </c>
      <c r="Q18" s="514" t="s">
        <v>3437</v>
      </c>
    </row>
    <row r="19" spans="1:17" s="517" customFormat="1">
      <c r="A19" s="515"/>
      <c r="B19" s="515"/>
      <c r="C19" s="515"/>
      <c r="D19" s="515"/>
      <c r="E19" s="515"/>
      <c r="F19" s="515"/>
      <c r="G19" s="520"/>
      <c r="H19" s="520"/>
      <c r="I19" s="515"/>
      <c r="J19" s="515"/>
      <c r="K19" s="448">
        <v>586</v>
      </c>
      <c r="L19" s="516" t="s">
        <v>3772</v>
      </c>
      <c r="M19" s="515" t="s">
        <v>3773</v>
      </c>
      <c r="N19" s="515" t="s">
        <v>3774</v>
      </c>
      <c r="O19" s="515" t="s">
        <v>1049</v>
      </c>
      <c r="P19" s="50" t="s">
        <v>1379</v>
      </c>
      <c r="Q19" s="50" t="s">
        <v>3829</v>
      </c>
    </row>
    <row r="20" spans="1:17">
      <c r="A20" s="50"/>
      <c r="B20" s="50"/>
      <c r="C20" s="50"/>
      <c r="D20" s="50"/>
      <c r="E20" s="50"/>
      <c r="F20" s="50"/>
      <c r="G20" s="61"/>
      <c r="H20" s="61"/>
      <c r="I20" s="50"/>
      <c r="J20" s="50"/>
      <c r="K20" s="448">
        <v>760</v>
      </c>
      <c r="L20" s="233" t="s">
        <v>2111</v>
      </c>
      <c r="M20" s="50" t="s">
        <v>2136</v>
      </c>
      <c r="N20" s="50" t="s">
        <v>1510</v>
      </c>
      <c r="O20" s="50" t="s">
        <v>1058</v>
      </c>
      <c r="P20" s="50" t="s">
        <v>1439</v>
      </c>
      <c r="Q20" s="50" t="s">
        <v>3259</v>
      </c>
    </row>
    <row r="21" spans="1:17">
      <c r="A21" s="30"/>
      <c r="B21" s="30"/>
      <c r="C21" s="30"/>
      <c r="D21" s="30"/>
      <c r="E21" s="30"/>
      <c r="F21" s="30"/>
      <c r="G21" s="51"/>
      <c r="H21" s="51"/>
      <c r="I21" s="30"/>
      <c r="J21" s="30"/>
      <c r="K21" s="511"/>
      <c r="L21" s="512"/>
      <c r="M21" s="30"/>
      <c r="N21" s="30"/>
      <c r="O21" s="30"/>
      <c r="P21" s="30"/>
      <c r="Q21" s="30"/>
    </row>
    <row r="22" spans="1:17">
      <c r="A22" s="50">
        <v>5</v>
      </c>
      <c r="B22" s="50" t="s">
        <v>843</v>
      </c>
      <c r="C22" s="50" t="s">
        <v>3739</v>
      </c>
      <c r="D22" s="50" t="s">
        <v>3749</v>
      </c>
      <c r="E22" s="50" t="s">
        <v>3750</v>
      </c>
      <c r="F22" s="50" t="s">
        <v>1170</v>
      </c>
      <c r="G22" s="61">
        <v>3</v>
      </c>
      <c r="H22" s="61">
        <v>3</v>
      </c>
      <c r="I22" s="233" t="s">
        <v>3823</v>
      </c>
      <c r="J22" s="233" t="s">
        <v>2456</v>
      </c>
      <c r="K22" s="61">
        <v>623</v>
      </c>
      <c r="L22" s="50" t="s">
        <v>1822</v>
      </c>
      <c r="M22" s="50" t="s">
        <v>2476</v>
      </c>
      <c r="N22" s="50" t="s">
        <v>2296</v>
      </c>
      <c r="O22" s="50" t="s">
        <v>1052</v>
      </c>
      <c r="P22" s="50" t="s">
        <v>1436</v>
      </c>
      <c r="Q22" s="50" t="s">
        <v>3437</v>
      </c>
    </row>
    <row r="23" spans="1:17">
      <c r="A23" s="50"/>
      <c r="B23" s="50"/>
      <c r="C23" s="50"/>
      <c r="D23" s="50"/>
      <c r="E23" s="50"/>
      <c r="F23" s="50"/>
      <c r="G23" s="61"/>
      <c r="H23" s="61"/>
      <c r="I23" s="50"/>
      <c r="J23" s="50"/>
      <c r="K23" s="448">
        <v>733</v>
      </c>
      <c r="L23" s="233" t="s">
        <v>3785</v>
      </c>
      <c r="M23" s="50" t="s">
        <v>3786</v>
      </c>
      <c r="N23" s="50" t="s">
        <v>3787</v>
      </c>
      <c r="O23" s="50" t="s">
        <v>1066</v>
      </c>
      <c r="P23" s="50" t="s">
        <v>1421</v>
      </c>
      <c r="Q23" s="50" t="s">
        <v>3830</v>
      </c>
    </row>
    <row r="24" spans="1:17">
      <c r="A24" s="50"/>
      <c r="B24" s="50"/>
      <c r="C24" s="50"/>
      <c r="D24" s="50"/>
      <c r="E24" s="50"/>
      <c r="F24" s="50"/>
      <c r="G24" s="61"/>
      <c r="H24" s="61"/>
      <c r="I24" s="50"/>
      <c r="J24" s="50"/>
      <c r="K24" s="448">
        <v>586</v>
      </c>
      <c r="L24" s="233" t="s">
        <v>3788</v>
      </c>
      <c r="M24" s="50" t="s">
        <v>3789</v>
      </c>
      <c r="N24" s="50" t="s">
        <v>2182</v>
      </c>
      <c r="O24" s="50" t="s">
        <v>1058</v>
      </c>
      <c r="P24" s="50" t="s">
        <v>3832</v>
      </c>
      <c r="Q24" s="50" t="s">
        <v>3833</v>
      </c>
    </row>
    <row r="25" spans="1:17">
      <c r="A25" s="30"/>
      <c r="B25" s="30"/>
      <c r="C25" s="30"/>
      <c r="D25" s="30"/>
      <c r="E25" s="30"/>
      <c r="F25" s="30"/>
      <c r="G25" s="51"/>
      <c r="H25" s="51"/>
      <c r="I25" s="30"/>
      <c r="J25" s="30"/>
      <c r="K25" s="511"/>
      <c r="L25" s="512"/>
      <c r="M25" s="30"/>
      <c r="N25" s="30"/>
      <c r="O25" s="30"/>
      <c r="P25" s="30"/>
      <c r="Q25" s="30"/>
    </row>
    <row r="26" spans="1:17">
      <c r="A26" s="50">
        <v>6</v>
      </c>
      <c r="B26" s="50" t="s">
        <v>843</v>
      </c>
      <c r="C26" s="50" t="s">
        <v>3740</v>
      </c>
      <c r="D26" s="50" t="s">
        <v>3751</v>
      </c>
      <c r="E26" s="50" t="s">
        <v>3752</v>
      </c>
      <c r="F26" s="50" t="s">
        <v>1170</v>
      </c>
      <c r="G26" s="61">
        <v>3</v>
      </c>
      <c r="H26" s="61">
        <v>3</v>
      </c>
      <c r="I26" s="233" t="s">
        <v>3824</v>
      </c>
      <c r="J26" s="233" t="s">
        <v>3790</v>
      </c>
      <c r="K26" s="61">
        <v>593</v>
      </c>
      <c r="L26" s="50" t="s">
        <v>1822</v>
      </c>
      <c r="M26" s="50" t="s">
        <v>2476</v>
      </c>
      <c r="N26" s="50" t="s">
        <v>2296</v>
      </c>
      <c r="O26" s="50" t="s">
        <v>1052</v>
      </c>
      <c r="P26" s="50" t="s">
        <v>1436</v>
      </c>
      <c r="Q26" s="50" t="s">
        <v>3437</v>
      </c>
    </row>
    <row r="27" spans="1:17">
      <c r="A27" s="50"/>
      <c r="B27" s="50"/>
      <c r="C27" s="50"/>
      <c r="D27" s="50"/>
      <c r="E27" s="50"/>
      <c r="F27" s="50"/>
      <c r="G27" s="61"/>
      <c r="H27" s="61"/>
      <c r="I27" s="50"/>
      <c r="J27" s="50"/>
      <c r="K27" s="448">
        <v>707</v>
      </c>
      <c r="L27" s="233" t="s">
        <v>3785</v>
      </c>
      <c r="M27" s="50" t="s">
        <v>3786</v>
      </c>
      <c r="N27" s="50" t="s">
        <v>3787</v>
      </c>
      <c r="O27" s="50" t="s">
        <v>1066</v>
      </c>
      <c r="P27" s="50" t="s">
        <v>1421</v>
      </c>
      <c r="Q27" s="50" t="s">
        <v>3830</v>
      </c>
    </row>
    <row r="28" spans="1:17">
      <c r="A28" s="50"/>
      <c r="B28" s="50"/>
      <c r="C28" s="50"/>
      <c r="D28" s="50"/>
      <c r="E28" s="50"/>
      <c r="F28" s="50"/>
      <c r="G28" s="61"/>
      <c r="H28" s="61"/>
      <c r="I28" s="50"/>
      <c r="J28" s="50"/>
      <c r="K28" s="448">
        <v>573</v>
      </c>
      <c r="L28" s="233" t="s">
        <v>1584</v>
      </c>
      <c r="M28" s="50" t="s">
        <v>3791</v>
      </c>
      <c r="N28" s="50" t="s">
        <v>2182</v>
      </c>
      <c r="O28" s="50" t="s">
        <v>1040</v>
      </c>
      <c r="P28" s="50" t="s">
        <v>442</v>
      </c>
      <c r="Q28" s="50" t="s">
        <v>3325</v>
      </c>
    </row>
    <row r="29" spans="1:17">
      <c r="A29" s="30"/>
      <c r="B29" s="30"/>
      <c r="C29" s="30"/>
      <c r="D29" s="30"/>
      <c r="E29" s="30"/>
      <c r="F29" s="30"/>
      <c r="G29" s="51"/>
      <c r="H29" s="51"/>
      <c r="I29" s="30"/>
      <c r="J29" s="30"/>
      <c r="K29" s="511"/>
      <c r="L29" s="512"/>
      <c r="M29" s="30"/>
      <c r="N29" s="30"/>
      <c r="O29" s="30"/>
      <c r="P29" s="30"/>
      <c r="Q29" s="30"/>
    </row>
    <row r="30" spans="1:17" ht="90">
      <c r="A30" s="50">
        <v>7</v>
      </c>
      <c r="B30" s="50" t="s">
        <v>843</v>
      </c>
      <c r="C30" s="50" t="s">
        <v>3741</v>
      </c>
      <c r="D30" s="46" t="s">
        <v>3753</v>
      </c>
      <c r="E30" s="50" t="s">
        <v>3754</v>
      </c>
      <c r="F30" s="50" t="s">
        <v>3759</v>
      </c>
      <c r="G30" s="61">
        <v>6</v>
      </c>
      <c r="H30" s="61">
        <v>6</v>
      </c>
      <c r="I30" s="233" t="s">
        <v>3831</v>
      </c>
      <c r="J30" s="233" t="s">
        <v>3792</v>
      </c>
      <c r="K30" s="61">
        <v>583</v>
      </c>
      <c r="L30" s="50" t="s">
        <v>3793</v>
      </c>
      <c r="M30" s="50" t="s">
        <v>3794</v>
      </c>
      <c r="N30" s="50" t="s">
        <v>3795</v>
      </c>
      <c r="O30" s="50" t="s">
        <v>1046</v>
      </c>
      <c r="P30" s="50" t="s">
        <v>3835</v>
      </c>
      <c r="Q30" s="50" t="s">
        <v>3836</v>
      </c>
    </row>
    <row r="31" spans="1:17">
      <c r="A31" s="50"/>
      <c r="B31" s="50"/>
      <c r="C31" s="50"/>
      <c r="D31" s="50"/>
      <c r="E31" s="50"/>
      <c r="F31" s="50"/>
      <c r="G31" s="61"/>
      <c r="H31" s="61"/>
      <c r="I31" s="50"/>
      <c r="J31" s="50"/>
      <c r="K31" s="448">
        <v>582</v>
      </c>
      <c r="L31" s="233" t="s">
        <v>3796</v>
      </c>
      <c r="M31" s="50" t="s">
        <v>3797</v>
      </c>
      <c r="N31" s="50" t="s">
        <v>3798</v>
      </c>
      <c r="O31" s="50" t="s">
        <v>1116</v>
      </c>
      <c r="P31" s="50" t="s">
        <v>3839</v>
      </c>
      <c r="Q31" s="50" t="s">
        <v>3840</v>
      </c>
    </row>
    <row r="32" spans="1:17">
      <c r="A32" s="50"/>
      <c r="B32" s="50"/>
      <c r="C32" s="50"/>
      <c r="D32" s="50"/>
      <c r="E32" s="50"/>
      <c r="F32" s="50"/>
      <c r="G32" s="61"/>
      <c r="H32" s="61"/>
      <c r="I32" s="50"/>
      <c r="J32" s="50"/>
      <c r="K32" s="448">
        <v>569</v>
      </c>
      <c r="L32" s="233" t="s">
        <v>3799</v>
      </c>
      <c r="M32" s="50" t="s">
        <v>3800</v>
      </c>
      <c r="N32" s="50" t="s">
        <v>3801</v>
      </c>
      <c r="O32" s="50" t="s">
        <v>1048</v>
      </c>
      <c r="P32" s="514" t="s">
        <v>3841</v>
      </c>
      <c r="Q32" s="514" t="s">
        <v>3842</v>
      </c>
    </row>
    <row r="33" spans="1:17">
      <c r="A33" s="50"/>
      <c r="B33" s="50"/>
      <c r="C33" s="50"/>
      <c r="D33" s="50"/>
      <c r="E33" s="50"/>
      <c r="F33" s="50"/>
      <c r="G33" s="61"/>
      <c r="H33" s="61"/>
      <c r="I33" s="50"/>
      <c r="J33" s="50"/>
      <c r="K33" s="448">
        <v>702</v>
      </c>
      <c r="L33" s="233" t="s">
        <v>3802</v>
      </c>
      <c r="M33" s="50" t="s">
        <v>3803</v>
      </c>
      <c r="N33" s="50" t="s">
        <v>1250</v>
      </c>
      <c r="O33" s="50" t="s">
        <v>1058</v>
      </c>
      <c r="P33" s="50" t="s">
        <v>3827</v>
      </c>
      <c r="Q33" s="50" t="s">
        <v>3844</v>
      </c>
    </row>
    <row r="34" spans="1:17">
      <c r="A34" s="50"/>
      <c r="B34" s="50"/>
      <c r="C34" s="50"/>
      <c r="D34" s="50"/>
      <c r="E34" s="50"/>
      <c r="F34" s="50"/>
      <c r="G34" s="61"/>
      <c r="H34" s="61"/>
      <c r="I34" s="50"/>
      <c r="J34" s="50"/>
      <c r="K34" s="448">
        <v>599</v>
      </c>
      <c r="L34" s="233" t="s">
        <v>3804</v>
      </c>
      <c r="M34" s="50" t="s">
        <v>3805</v>
      </c>
      <c r="N34" s="50" t="s">
        <v>1977</v>
      </c>
      <c r="O34" s="50" t="s">
        <v>1051</v>
      </c>
      <c r="P34" s="50" t="s">
        <v>3843</v>
      </c>
      <c r="Q34" s="50" t="s">
        <v>3845</v>
      </c>
    </row>
    <row r="35" spans="1:17">
      <c r="A35" s="30"/>
      <c r="B35" s="30"/>
      <c r="C35" s="30"/>
      <c r="D35" s="30"/>
      <c r="E35" s="30"/>
      <c r="F35" s="30"/>
      <c r="G35" s="51"/>
      <c r="H35" s="51"/>
      <c r="I35" s="30"/>
      <c r="J35" s="30"/>
      <c r="K35" s="511"/>
      <c r="L35" s="512"/>
      <c r="M35" s="30"/>
      <c r="N35" s="30"/>
      <c r="O35" s="30"/>
      <c r="P35" s="30"/>
      <c r="Q35" s="30"/>
    </row>
    <row r="36" spans="1:17">
      <c r="A36" s="50">
        <v>8</v>
      </c>
      <c r="B36" s="50" t="s">
        <v>843</v>
      </c>
      <c r="C36" s="50" t="s">
        <v>3742</v>
      </c>
      <c r="D36" s="50" t="s">
        <v>3755</v>
      </c>
      <c r="E36" s="50" t="s">
        <v>3756</v>
      </c>
      <c r="F36" s="50" t="s">
        <v>3759</v>
      </c>
      <c r="G36" s="61">
        <v>1</v>
      </c>
      <c r="H36" s="61">
        <v>1</v>
      </c>
      <c r="I36" s="233" t="s">
        <v>3806</v>
      </c>
      <c r="J36" s="233" t="s">
        <v>1809</v>
      </c>
      <c r="K36" s="61">
        <v>695</v>
      </c>
      <c r="L36" s="50" t="s">
        <v>3807</v>
      </c>
      <c r="M36" s="50" t="s">
        <v>3808</v>
      </c>
      <c r="N36" s="50" t="s">
        <v>3809</v>
      </c>
      <c r="O36" s="50" t="s">
        <v>3834</v>
      </c>
      <c r="P36" s="46" t="s">
        <v>3838</v>
      </c>
      <c r="Q36" s="50" t="s">
        <v>3837</v>
      </c>
    </row>
    <row r="37" spans="1:17">
      <c r="A37" s="30"/>
      <c r="B37" s="30"/>
      <c r="C37" s="30"/>
      <c r="D37" s="30"/>
      <c r="E37" s="30"/>
      <c r="F37" s="30"/>
      <c r="G37" s="51"/>
      <c r="H37" s="51"/>
      <c r="I37" s="30"/>
      <c r="J37" s="30"/>
      <c r="K37" s="511"/>
      <c r="L37" s="512"/>
      <c r="M37" s="30"/>
      <c r="N37" s="30"/>
      <c r="O37" s="30"/>
      <c r="P37" s="30"/>
      <c r="Q37" s="30"/>
    </row>
    <row r="38" spans="1:17">
      <c r="A38" s="50">
        <v>9</v>
      </c>
      <c r="B38" s="50" t="s">
        <v>843</v>
      </c>
      <c r="C38" s="50" t="s">
        <v>3760</v>
      </c>
      <c r="D38" s="50" t="s">
        <v>3761</v>
      </c>
      <c r="E38" s="50" t="s">
        <v>3762</v>
      </c>
      <c r="F38" s="50" t="s">
        <v>3763</v>
      </c>
      <c r="G38" s="61">
        <v>3</v>
      </c>
      <c r="H38" s="61">
        <v>3</v>
      </c>
      <c r="I38" s="233" t="s">
        <v>3825</v>
      </c>
      <c r="J38" s="233" t="s">
        <v>3810</v>
      </c>
      <c r="K38" s="61">
        <v>581</v>
      </c>
      <c r="L38" s="50" t="s">
        <v>3811</v>
      </c>
      <c r="M38" s="50" t="s">
        <v>3812</v>
      </c>
      <c r="N38" s="50" t="s">
        <v>3813</v>
      </c>
      <c r="O38" s="50" t="s">
        <v>1048</v>
      </c>
      <c r="P38" s="50" t="s">
        <v>3846</v>
      </c>
      <c r="Q38" s="50" t="s">
        <v>3847</v>
      </c>
    </row>
    <row r="39" spans="1:17">
      <c r="A39" s="50"/>
      <c r="B39" s="50"/>
      <c r="C39" s="50"/>
      <c r="D39" s="50"/>
      <c r="E39" s="50"/>
      <c r="F39" s="50"/>
      <c r="G39" s="61"/>
      <c r="H39" s="61"/>
      <c r="I39" s="50"/>
      <c r="J39" s="50"/>
      <c r="K39" s="448">
        <v>581</v>
      </c>
      <c r="L39" s="233" t="s">
        <v>3814</v>
      </c>
      <c r="M39" s="50" t="s">
        <v>3815</v>
      </c>
      <c r="N39" s="2" t="s">
        <v>1836</v>
      </c>
      <c r="O39" s="50" t="s">
        <v>1040</v>
      </c>
      <c r="P39" s="50" t="s">
        <v>3713</v>
      </c>
      <c r="Q39" s="50" t="s">
        <v>3713</v>
      </c>
    </row>
    <row r="40" spans="1:17">
      <c r="A40" s="50"/>
      <c r="B40" s="50"/>
      <c r="C40" s="50"/>
      <c r="D40" s="50"/>
      <c r="E40" s="50"/>
      <c r="F40" s="50"/>
      <c r="G40" s="61"/>
      <c r="H40" s="61"/>
      <c r="I40" s="50"/>
      <c r="J40" s="50"/>
      <c r="K40" s="448">
        <v>548</v>
      </c>
      <c r="L40" s="233" t="s">
        <v>3816</v>
      </c>
      <c r="M40" s="50" t="s">
        <v>3817</v>
      </c>
      <c r="N40" s="50" t="s">
        <v>1486</v>
      </c>
      <c r="O40" s="50" t="s">
        <v>1065</v>
      </c>
      <c r="P40" s="50" t="s">
        <v>3848</v>
      </c>
      <c r="Q40" s="50" t="s">
        <v>3850</v>
      </c>
    </row>
    <row r="41" spans="1:17">
      <c r="A41" s="30"/>
      <c r="B41" s="30"/>
      <c r="C41" s="30"/>
      <c r="D41" s="30"/>
      <c r="E41" s="30"/>
      <c r="F41" s="30"/>
      <c r="G41" s="51"/>
      <c r="H41" s="51"/>
      <c r="I41" s="30"/>
      <c r="J41" s="30"/>
      <c r="K41" s="511"/>
      <c r="L41" s="512"/>
      <c r="M41" s="30"/>
      <c r="N41" s="30"/>
      <c r="O41" s="30"/>
      <c r="P41" s="30"/>
      <c r="Q41" s="30"/>
    </row>
    <row r="42" spans="1:17">
      <c r="A42" s="50">
        <v>10</v>
      </c>
      <c r="B42" s="50" t="s">
        <v>843</v>
      </c>
      <c r="C42" s="50" t="s">
        <v>3764</v>
      </c>
      <c r="D42" s="50" t="s">
        <v>3765</v>
      </c>
      <c r="E42" s="50" t="s">
        <v>3766</v>
      </c>
      <c r="F42" s="50" t="s">
        <v>3763</v>
      </c>
      <c r="G42" s="61">
        <v>2</v>
      </c>
      <c r="H42" s="61">
        <v>2</v>
      </c>
      <c r="I42" s="233" t="s">
        <v>3818</v>
      </c>
      <c r="J42" s="233" t="s">
        <v>2602</v>
      </c>
      <c r="K42" s="61">
        <v>623</v>
      </c>
      <c r="L42" s="50" t="s">
        <v>3819</v>
      </c>
      <c r="M42" s="50" t="s">
        <v>3820</v>
      </c>
      <c r="N42" s="50" t="s">
        <v>3821</v>
      </c>
      <c r="O42" s="50" t="s">
        <v>1044</v>
      </c>
      <c r="P42" s="50" t="s">
        <v>3849</v>
      </c>
      <c r="Q42" s="50" t="s">
        <v>3851</v>
      </c>
    </row>
    <row r="43" spans="1:17">
      <c r="A43" s="50"/>
      <c r="B43" s="50"/>
      <c r="C43" s="50"/>
      <c r="D43" s="50"/>
      <c r="E43" s="50"/>
      <c r="F43" s="50"/>
      <c r="G43" s="61"/>
      <c r="H43" s="61"/>
      <c r="I43" s="50"/>
      <c r="J43" s="50"/>
      <c r="K43" s="448">
        <v>586</v>
      </c>
      <c r="L43" s="233" t="s">
        <v>1365</v>
      </c>
      <c r="M43" s="50" t="s">
        <v>1370</v>
      </c>
      <c r="N43" s="50" t="s">
        <v>3822</v>
      </c>
      <c r="O43" s="50" t="s">
        <v>1048</v>
      </c>
      <c r="P43" s="514" t="s">
        <v>3852</v>
      </c>
      <c r="Q43" s="514" t="s">
        <v>3853</v>
      </c>
    </row>
    <row r="44" spans="1:17">
      <c r="A44" s="143"/>
      <c r="B44" s="143"/>
      <c r="C44" s="143"/>
      <c r="D44" s="143"/>
      <c r="E44" s="143"/>
      <c r="F44" s="143"/>
      <c r="G44" s="144"/>
      <c r="H44" s="144"/>
      <c r="I44" s="143"/>
      <c r="J44" s="143"/>
      <c r="K44" s="518"/>
      <c r="L44" s="519"/>
      <c r="M44" s="143"/>
      <c r="N44" s="143"/>
      <c r="O44" s="143"/>
      <c r="P44" s="143"/>
      <c r="Q44" s="143"/>
    </row>
    <row r="45" spans="1:17">
      <c r="F45" s="2" t="s">
        <v>3710</v>
      </c>
      <c r="G45" s="35">
        <f>SUM(G3:G44)</f>
        <v>30</v>
      </c>
      <c r="H45" s="35">
        <f>SUM(H3:H44)</f>
        <v>30</v>
      </c>
      <c r="K45" s="513"/>
      <c r="L45" s="113"/>
    </row>
    <row r="46" spans="1:17">
      <c r="F46" s="2" t="s">
        <v>3711</v>
      </c>
      <c r="G46" s="35">
        <f>G45/A42</f>
        <v>3</v>
      </c>
      <c r="H46" s="35">
        <f>H45/A42</f>
        <v>3</v>
      </c>
    </row>
  </sheetData>
  <autoFilter ref="M1:M158" xr:uid="{0D0DE701-8C26-40A3-B4F4-DD39156E1D69}"/>
  <mergeCells count="3">
    <mergeCell ref="A1:F1"/>
    <mergeCell ref="G1:O1"/>
    <mergeCell ref="P1:Q1"/>
  </mergeCells>
  <conditionalFormatting sqref="N1:N2">
    <cfRule type="containsText" dxfId="266" priority="2" operator="containsText" text="MSH">
      <formula>NOT(ISERROR(SEARCH("MSH",N1)))</formula>
    </cfRule>
  </conditionalFormatting>
  <conditionalFormatting sqref="L1:L2">
    <cfRule type="containsText" dxfId="265" priority="1" operator="containsText" text="Current (Electrical Current ">
      <formula>NOT(ISERROR(SEARCH("Current (Electrical Current ",L1)))</formula>
    </cfRule>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AC68-5B1F-48FC-A159-F16B7CEC3409}">
  <sheetPr>
    <tabColor rgb="FF00B050"/>
  </sheetPr>
  <dimension ref="A1:AG438"/>
  <sheetViews>
    <sheetView topLeftCell="B1" zoomScale="110" zoomScaleNormal="110" workbookViewId="0">
      <pane ySplit="2" topLeftCell="A126" activePane="bottomLeft" state="frozen"/>
      <selection activeCell="H2" sqref="H2"/>
      <selection pane="bottomLeft" activeCell="S139" sqref="S139"/>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48" t="s">
        <v>2404</v>
      </c>
      <c r="D1" s="949"/>
      <c r="E1" s="949"/>
      <c r="F1" s="949"/>
      <c r="G1" s="949"/>
      <c r="H1" s="949"/>
      <c r="I1" s="949"/>
      <c r="J1" s="949"/>
      <c r="K1" s="949"/>
      <c r="L1" s="949"/>
      <c r="M1" s="968"/>
      <c r="N1" s="950" t="s">
        <v>3915</v>
      </c>
      <c r="O1" s="969"/>
      <c r="P1" s="969"/>
      <c r="Q1" s="969"/>
      <c r="R1" s="969"/>
      <c r="S1" s="969"/>
      <c r="T1" s="969"/>
      <c r="U1" s="969"/>
      <c r="V1" s="970"/>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51" customHeight="1">
      <c r="B3" s="272">
        <v>1</v>
      </c>
      <c r="C3" s="243" t="s">
        <v>22</v>
      </c>
      <c r="D3" s="187">
        <f>LEN(TRIM(C3))-LEN(SUBSTITUTE(C3," ",""))+1</f>
        <v>1</v>
      </c>
      <c r="E3" s="243" t="s">
        <v>24</v>
      </c>
      <c r="F3" s="187">
        <f>LEN(TRIM(E3))-LEN(SUBSTITUTE(E3," ",""))+1</f>
        <v>2</v>
      </c>
      <c r="G3" s="243" t="s">
        <v>24</v>
      </c>
      <c r="H3" s="187">
        <f>LEN(TRIM(G3))-LEN(SUBSTITUTE(G3," ",""))+1</f>
        <v>2</v>
      </c>
      <c r="I3" s="243" t="s">
        <v>26</v>
      </c>
      <c r="J3" s="187">
        <f>LEN(TRIM(I3))-LEN(SUBSTITUTE(I3," ",""))+1</f>
        <v>5</v>
      </c>
      <c r="K3" s="243" t="s">
        <v>2040</v>
      </c>
      <c r="L3" s="187">
        <f>LEN(TRIM(K3))-LEN(SUBSTITUTE(K3," ",""))+1</f>
        <v>2</v>
      </c>
      <c r="M3" s="244">
        <f>D3+F3+H3+J3+L3</f>
        <v>12</v>
      </c>
      <c r="N3" s="244">
        <v>3</v>
      </c>
      <c r="O3" s="244">
        <v>3</v>
      </c>
      <c r="P3" s="243" t="s">
        <v>1794</v>
      </c>
      <c r="Q3" s="187" t="s">
        <v>2381</v>
      </c>
      <c r="R3" s="244">
        <v>581</v>
      </c>
      <c r="S3" s="187" t="s">
        <v>1519</v>
      </c>
      <c r="T3" s="187" t="s">
        <v>1520</v>
      </c>
      <c r="U3" s="187" t="s">
        <v>1920</v>
      </c>
      <c r="V3" s="187" t="s">
        <v>1264</v>
      </c>
    </row>
    <row r="4" spans="1:33">
      <c r="B4" s="190"/>
      <c r="D4" s="187"/>
      <c r="E4" s="135"/>
      <c r="F4" s="187"/>
      <c r="G4" s="46"/>
      <c r="H4" s="187"/>
      <c r="I4" s="46"/>
      <c r="J4" s="187"/>
      <c r="K4" s="46"/>
      <c r="L4" s="187"/>
      <c r="M4" s="244"/>
      <c r="N4" s="61"/>
      <c r="O4" s="61"/>
      <c r="P4" s="46"/>
      <c r="Q4" s="50"/>
      <c r="R4" s="61">
        <v>581</v>
      </c>
      <c r="S4" s="50" t="s">
        <v>1542</v>
      </c>
      <c r="T4" s="50" t="s">
        <v>1543</v>
      </c>
      <c r="U4" s="50" t="s">
        <v>1541</v>
      </c>
      <c r="V4" s="50" t="s">
        <v>1885</v>
      </c>
    </row>
    <row r="5" spans="1:33">
      <c r="B5" s="190"/>
      <c r="D5" s="187"/>
      <c r="E5" s="135"/>
      <c r="F5" s="187"/>
      <c r="G5" s="46"/>
      <c r="H5" s="187"/>
      <c r="I5" s="46"/>
      <c r="J5" s="187"/>
      <c r="K5" s="46"/>
      <c r="L5" s="187"/>
      <c r="M5" s="244"/>
      <c r="N5" s="61"/>
      <c r="O5" s="61"/>
      <c r="P5" s="46"/>
      <c r="Q5" s="50"/>
      <c r="R5" s="61">
        <v>581</v>
      </c>
      <c r="S5" s="50" t="s">
        <v>1924</v>
      </c>
      <c r="T5" s="50" t="s">
        <v>1218</v>
      </c>
      <c r="U5" s="50" t="s">
        <v>1923</v>
      </c>
      <c r="V5" s="50" t="s">
        <v>1824</v>
      </c>
    </row>
    <row r="6" spans="1:33">
      <c r="A6" s="245"/>
      <c r="B6" s="246"/>
      <c r="C6" s="245"/>
      <c r="D6" s="245"/>
      <c r="E6" s="246"/>
      <c r="F6" s="246"/>
      <c r="G6" s="245"/>
      <c r="H6" s="245"/>
      <c r="I6" s="245"/>
      <c r="J6" s="245"/>
      <c r="K6" s="245"/>
      <c r="L6" s="245"/>
      <c r="M6" s="268"/>
      <c r="N6" s="191"/>
      <c r="O6" s="191"/>
      <c r="P6" s="245"/>
      <c r="Q6" s="247"/>
      <c r="R6" s="191"/>
      <c r="S6" s="247"/>
      <c r="T6" s="247"/>
      <c r="U6" s="247"/>
      <c r="V6" s="247"/>
    </row>
    <row r="7" spans="1:33" s="46" customFormat="1" ht="42.95" customHeight="1">
      <c r="B7" s="135">
        <v>2</v>
      </c>
      <c r="C7" s="46" t="s">
        <v>22</v>
      </c>
      <c r="D7" s="187">
        <f t="shared" ref="D7:F65" si="0">LEN(TRIM(C7))-LEN(SUBSTITUTE(C7," ",""))+1</f>
        <v>1</v>
      </c>
      <c r="E7" s="46" t="s">
        <v>37</v>
      </c>
      <c r="F7" s="187">
        <f t="shared" si="0"/>
        <v>1</v>
      </c>
      <c r="G7" s="46" t="s">
        <v>38</v>
      </c>
      <c r="H7" s="187">
        <f t="shared" ref="H7:J7" si="1">LEN(TRIM(G7))-LEN(SUBSTITUTE(G7," ",""))+1</f>
        <v>5</v>
      </c>
      <c r="I7" s="46" t="s">
        <v>2387</v>
      </c>
      <c r="J7" s="187">
        <f t="shared" si="1"/>
        <v>2</v>
      </c>
      <c r="K7" s="46" t="s">
        <v>2040</v>
      </c>
      <c r="L7" s="187">
        <f t="shared" ref="L7" si="2">LEN(TRIM(K7))-LEN(SUBSTITUTE(K7," ",""))+1</f>
        <v>2</v>
      </c>
      <c r="M7" s="244">
        <f>D7+F7+H7+J7+L7</f>
        <v>11</v>
      </c>
      <c r="N7" s="109">
        <v>3</v>
      </c>
      <c r="O7" s="109">
        <v>3</v>
      </c>
      <c r="P7" s="46" t="s">
        <v>2447</v>
      </c>
      <c r="Q7" s="46" t="s">
        <v>2298</v>
      </c>
      <c r="R7" s="109">
        <v>571</v>
      </c>
      <c r="S7" s="46" t="s">
        <v>1519</v>
      </c>
      <c r="T7" s="46" t="s">
        <v>1520</v>
      </c>
      <c r="U7" s="46" t="s">
        <v>1920</v>
      </c>
      <c r="V7" s="46" t="s">
        <v>1264</v>
      </c>
      <c r="W7" s="2"/>
      <c r="X7" s="2"/>
      <c r="Y7" s="2"/>
      <c r="Z7" s="2"/>
      <c r="AA7" s="2"/>
      <c r="AB7" s="2"/>
      <c r="AC7" s="2"/>
      <c r="AD7" s="2"/>
      <c r="AE7" s="2"/>
      <c r="AF7" s="2"/>
      <c r="AG7" s="2"/>
    </row>
    <row r="8" spans="1:33">
      <c r="B8" s="135"/>
      <c r="D8" s="187"/>
      <c r="E8" s="46"/>
      <c r="F8" s="187"/>
      <c r="G8" s="46"/>
      <c r="H8" s="187"/>
      <c r="I8" s="46"/>
      <c r="J8" s="187"/>
      <c r="K8" s="46"/>
      <c r="L8" s="187"/>
      <c r="M8" s="244"/>
      <c r="N8" s="109"/>
      <c r="O8" s="109"/>
      <c r="P8" s="46"/>
      <c r="Q8" s="46"/>
      <c r="R8" s="239">
        <v>571</v>
      </c>
      <c r="S8" s="50" t="s">
        <v>2395</v>
      </c>
      <c r="T8" s="50" t="s">
        <v>2256</v>
      </c>
      <c r="U8" s="50" t="s">
        <v>2289</v>
      </c>
      <c r="V8" s="50" t="s">
        <v>1112</v>
      </c>
    </row>
    <row r="9" spans="1:33">
      <c r="B9" s="135"/>
      <c r="D9" s="187"/>
      <c r="E9" s="46"/>
      <c r="F9" s="187"/>
      <c r="G9" s="46"/>
      <c r="H9" s="187"/>
      <c r="I9" s="46"/>
      <c r="J9" s="187"/>
      <c r="K9" s="46"/>
      <c r="L9" s="187"/>
      <c r="M9" s="244"/>
      <c r="N9" s="109"/>
      <c r="O9" s="109"/>
      <c r="P9" s="46"/>
      <c r="Q9" s="46"/>
      <c r="R9" s="239">
        <v>587</v>
      </c>
      <c r="S9" s="50" t="s">
        <v>2269</v>
      </c>
      <c r="T9" s="50" t="s">
        <v>1212</v>
      </c>
      <c r="U9" s="50" t="s">
        <v>2290</v>
      </c>
      <c r="V9" s="50" t="s">
        <v>1043</v>
      </c>
    </row>
    <row r="10" spans="1:33">
      <c r="A10" s="245"/>
      <c r="B10" s="246"/>
      <c r="C10" s="245"/>
      <c r="D10" s="245"/>
      <c r="E10" s="246"/>
      <c r="F10" s="246"/>
      <c r="G10" s="245"/>
      <c r="H10" s="245"/>
      <c r="I10" s="245"/>
      <c r="J10" s="245"/>
      <c r="K10" s="245"/>
      <c r="L10" s="245"/>
      <c r="M10" s="268"/>
      <c r="N10" s="191"/>
      <c r="O10" s="191"/>
      <c r="P10" s="245"/>
      <c r="Q10" s="247"/>
      <c r="R10" s="191"/>
      <c r="S10" s="247"/>
      <c r="T10" s="247"/>
      <c r="U10" s="247"/>
      <c r="V10" s="247"/>
    </row>
    <row r="11" spans="1:33" ht="45">
      <c r="B11" s="190">
        <v>3</v>
      </c>
      <c r="C11" s="46" t="s">
        <v>48</v>
      </c>
      <c r="D11" s="187">
        <f t="shared" si="0"/>
        <v>2</v>
      </c>
      <c r="E11" s="135" t="s">
        <v>1557</v>
      </c>
      <c r="F11" s="187">
        <f t="shared" si="0"/>
        <v>3</v>
      </c>
      <c r="G11" s="46" t="s">
        <v>50</v>
      </c>
      <c r="H11" s="187">
        <f t="shared" ref="H11:J11" si="3">LEN(TRIM(G11))-LEN(SUBSTITUTE(G11," ",""))+1</f>
        <v>4</v>
      </c>
      <c r="I11" s="46" t="s">
        <v>2039</v>
      </c>
      <c r="J11" s="187">
        <f t="shared" si="3"/>
        <v>3</v>
      </c>
      <c r="K11" s="46" t="s">
        <v>2038</v>
      </c>
      <c r="L11" s="187">
        <f t="shared" ref="L11" si="4">LEN(TRIM(K11))-LEN(SUBSTITUTE(K11," ",""))+1</f>
        <v>3</v>
      </c>
      <c r="M11" s="244">
        <f>D11+F11+H11+J11+L11</f>
        <v>15</v>
      </c>
      <c r="N11" s="61">
        <v>4</v>
      </c>
      <c r="O11" s="61">
        <v>3</v>
      </c>
      <c r="P11" s="46" t="s">
        <v>1795</v>
      </c>
      <c r="Q11" s="50" t="s">
        <v>2085</v>
      </c>
      <c r="R11" s="61">
        <v>604</v>
      </c>
      <c r="S11" s="50" t="s">
        <v>1522</v>
      </c>
      <c r="T11" s="50" t="s">
        <v>1523</v>
      </c>
      <c r="U11" s="50" t="s">
        <v>1521</v>
      </c>
      <c r="V11" s="50" t="s">
        <v>1062</v>
      </c>
    </row>
    <row r="12" spans="1:33">
      <c r="B12" s="190"/>
      <c r="D12" s="187"/>
      <c r="E12" s="135"/>
      <c r="F12" s="187"/>
      <c r="G12" s="46"/>
      <c r="H12" s="187"/>
      <c r="I12" s="46"/>
      <c r="J12" s="187"/>
      <c r="K12" s="46"/>
      <c r="L12" s="187"/>
      <c r="M12" s="244"/>
      <c r="N12" s="61"/>
      <c r="O12" s="61"/>
      <c r="P12" s="46"/>
      <c r="Q12" s="50"/>
      <c r="R12" s="61">
        <v>578</v>
      </c>
      <c r="S12" s="50" t="s">
        <v>1497</v>
      </c>
      <c r="T12" s="50" t="s">
        <v>1498</v>
      </c>
      <c r="U12" s="50" t="s">
        <v>1922</v>
      </c>
      <c r="V12" s="50" t="s">
        <v>1051</v>
      </c>
    </row>
    <row r="13" spans="1:33">
      <c r="B13" s="190"/>
      <c r="D13" s="187"/>
      <c r="E13" s="135"/>
      <c r="F13" s="187"/>
      <c r="G13" s="46"/>
      <c r="H13" s="187"/>
      <c r="I13" s="46"/>
      <c r="J13" s="187"/>
      <c r="K13" s="46"/>
      <c r="L13" s="187"/>
      <c r="M13" s="244"/>
      <c r="N13" s="61"/>
      <c r="O13" s="61"/>
      <c r="P13" s="46"/>
      <c r="Q13" s="50"/>
      <c r="R13" s="61">
        <v>578</v>
      </c>
      <c r="S13" s="50" t="s">
        <v>2051</v>
      </c>
      <c r="T13" s="50" t="s">
        <v>1478</v>
      </c>
      <c r="U13" s="50" t="s">
        <v>1921</v>
      </c>
      <c r="V13" s="50" t="s">
        <v>1046</v>
      </c>
    </row>
    <row r="14" spans="1:33">
      <c r="B14" s="190"/>
      <c r="D14" s="187"/>
      <c r="E14" s="135"/>
      <c r="F14" s="187"/>
      <c r="G14" s="46"/>
      <c r="H14" s="187"/>
      <c r="I14" s="46"/>
      <c r="J14" s="187"/>
      <c r="K14" s="46"/>
      <c r="L14" s="187"/>
      <c r="M14" s="244"/>
      <c r="N14" s="61"/>
      <c r="O14" s="61"/>
      <c r="P14" s="46"/>
      <c r="Q14" s="50"/>
      <c r="R14" s="248">
        <v>578</v>
      </c>
      <c r="S14" s="249" t="s">
        <v>1519</v>
      </c>
      <c r="T14" s="249" t="s">
        <v>1520</v>
      </c>
      <c r="U14" s="50" t="s">
        <v>1920</v>
      </c>
      <c r="V14" s="50" t="s">
        <v>1264</v>
      </c>
    </row>
    <row r="15" spans="1:33">
      <c r="A15" s="245"/>
      <c r="B15" s="246"/>
      <c r="C15" s="245"/>
      <c r="D15" s="245"/>
      <c r="E15" s="246"/>
      <c r="F15" s="246"/>
      <c r="G15" s="245"/>
      <c r="H15" s="245"/>
      <c r="I15" s="245"/>
      <c r="J15" s="245"/>
      <c r="K15" s="245"/>
      <c r="L15" s="245"/>
      <c r="M15" s="268"/>
      <c r="N15" s="191"/>
      <c r="O15" s="191"/>
      <c r="P15" s="245"/>
      <c r="Q15" s="247"/>
      <c r="R15" s="191"/>
      <c r="S15" s="247"/>
      <c r="T15" s="247"/>
      <c r="U15" s="247"/>
      <c r="V15" s="247"/>
    </row>
    <row r="16" spans="1:33" s="46" customFormat="1" ht="54.75" customHeight="1">
      <c r="B16" s="135">
        <v>4</v>
      </c>
      <c r="C16" s="46" t="s">
        <v>48</v>
      </c>
      <c r="D16" s="187">
        <f t="shared" si="0"/>
        <v>2</v>
      </c>
      <c r="E16" s="46" t="s">
        <v>397</v>
      </c>
      <c r="F16" s="187">
        <f t="shared" si="0"/>
        <v>4</v>
      </c>
      <c r="G16" s="46" t="s">
        <v>63</v>
      </c>
      <c r="H16" s="187">
        <f t="shared" ref="H16:J16" si="5">LEN(TRIM(G16))-LEN(SUBSTITUTE(G16," ",""))+1</f>
        <v>4</v>
      </c>
      <c r="I16" s="46" t="s">
        <v>2299</v>
      </c>
      <c r="J16" s="187">
        <f t="shared" si="5"/>
        <v>7</v>
      </c>
      <c r="K16" s="46" t="s">
        <v>2038</v>
      </c>
      <c r="L16" s="187">
        <f t="shared" ref="L16" si="6">LEN(TRIM(K16))-LEN(SUBSTITUTE(K16," ",""))+1</f>
        <v>3</v>
      </c>
      <c r="M16" s="244">
        <f>D16+F16+H16+J16+L16</f>
        <v>20</v>
      </c>
      <c r="N16" s="109">
        <v>5</v>
      </c>
      <c r="O16" s="109">
        <v>4</v>
      </c>
      <c r="P16" s="46" t="s">
        <v>2301</v>
      </c>
      <c r="Q16" s="46" t="s">
        <v>2300</v>
      </c>
      <c r="R16" s="109">
        <v>586</v>
      </c>
      <c r="S16" s="46" t="s">
        <v>2396</v>
      </c>
      <c r="T16" s="46" t="s">
        <v>1523</v>
      </c>
      <c r="U16" s="46" t="s">
        <v>1521</v>
      </c>
      <c r="V16" s="46" t="s">
        <v>1062</v>
      </c>
      <c r="W16" s="2"/>
      <c r="X16" s="2"/>
      <c r="Y16" s="2"/>
      <c r="Z16" s="2"/>
      <c r="AA16" s="2"/>
      <c r="AB16" s="2"/>
      <c r="AC16" s="2"/>
      <c r="AD16" s="2"/>
      <c r="AE16" s="2"/>
      <c r="AF16" s="2"/>
      <c r="AG16" s="2"/>
    </row>
    <row r="17" spans="1:33" s="46" customFormat="1" ht="30">
      <c r="B17" s="135"/>
      <c r="D17" s="187"/>
      <c r="F17" s="187"/>
      <c r="H17" s="187"/>
      <c r="J17" s="187"/>
      <c r="L17" s="187"/>
      <c r="M17" s="244"/>
      <c r="N17" s="109"/>
      <c r="O17" s="109"/>
      <c r="R17" s="109">
        <v>586</v>
      </c>
      <c r="S17" s="46" t="s">
        <v>2270</v>
      </c>
      <c r="T17" s="46" t="s">
        <v>2257</v>
      </c>
      <c r="U17" s="46" t="s">
        <v>2291</v>
      </c>
      <c r="V17" s="46" t="s">
        <v>1046</v>
      </c>
      <c r="W17" s="2"/>
      <c r="X17" s="2"/>
      <c r="Y17" s="2"/>
      <c r="Z17" s="2"/>
      <c r="AA17" s="2"/>
      <c r="AB17" s="2"/>
      <c r="AC17" s="2"/>
      <c r="AD17" s="2"/>
      <c r="AE17" s="2"/>
      <c r="AF17" s="2"/>
      <c r="AG17" s="2"/>
    </row>
    <row r="18" spans="1:33" s="46" customFormat="1">
      <c r="B18" s="135"/>
      <c r="D18" s="187"/>
      <c r="F18" s="187"/>
      <c r="H18" s="187"/>
      <c r="J18" s="187"/>
      <c r="L18" s="187"/>
      <c r="M18" s="244"/>
      <c r="N18" s="109"/>
      <c r="O18" s="109"/>
      <c r="R18" s="248">
        <v>586</v>
      </c>
      <c r="S18" s="249" t="s">
        <v>2397</v>
      </c>
      <c r="T18" s="249" t="s">
        <v>1530</v>
      </c>
      <c r="U18" s="249" t="s">
        <v>1528</v>
      </c>
      <c r="V18" s="249" t="s">
        <v>1046</v>
      </c>
      <c r="W18" s="2"/>
      <c r="X18" s="2"/>
      <c r="Y18" s="2"/>
      <c r="Z18" s="2"/>
      <c r="AA18" s="2"/>
      <c r="AB18" s="2"/>
      <c r="AC18" s="2"/>
      <c r="AD18" s="2"/>
      <c r="AE18" s="2"/>
      <c r="AF18" s="2"/>
      <c r="AG18" s="2"/>
    </row>
    <row r="19" spans="1:33" s="46" customFormat="1" ht="30">
      <c r="B19" s="135"/>
      <c r="D19" s="187"/>
      <c r="F19" s="187"/>
      <c r="H19" s="187"/>
      <c r="J19" s="187"/>
      <c r="L19" s="187"/>
      <c r="M19" s="244"/>
      <c r="N19" s="109"/>
      <c r="O19" s="109"/>
      <c r="R19" s="109">
        <v>586</v>
      </c>
      <c r="S19" s="46" t="s">
        <v>2271</v>
      </c>
      <c r="T19" s="46" t="s">
        <v>2258</v>
      </c>
      <c r="U19" s="46" t="s">
        <v>2292</v>
      </c>
      <c r="V19" s="46" t="s">
        <v>1046</v>
      </c>
      <c r="W19" s="2"/>
      <c r="X19" s="2"/>
      <c r="Y19" s="2"/>
      <c r="Z19" s="2"/>
      <c r="AA19" s="2"/>
      <c r="AB19" s="2"/>
      <c r="AC19" s="2"/>
      <c r="AD19" s="2"/>
      <c r="AE19" s="2"/>
      <c r="AF19" s="2"/>
      <c r="AG19" s="2"/>
    </row>
    <row r="20" spans="1:33">
      <c r="B20" s="135"/>
      <c r="D20" s="187"/>
      <c r="E20" s="46"/>
      <c r="F20" s="187"/>
      <c r="G20" s="46"/>
      <c r="H20" s="187"/>
      <c r="I20" s="46"/>
      <c r="J20" s="187"/>
      <c r="K20" s="46"/>
      <c r="L20" s="187"/>
      <c r="M20" s="244"/>
      <c r="N20" s="109"/>
      <c r="O20" s="109"/>
      <c r="P20" s="46"/>
      <c r="Q20" s="46"/>
      <c r="R20" s="239">
        <v>586</v>
      </c>
      <c r="S20" s="50" t="s">
        <v>1519</v>
      </c>
      <c r="T20" s="50" t="s">
        <v>1520</v>
      </c>
      <c r="U20" s="50" t="s">
        <v>1920</v>
      </c>
      <c r="V20" s="50" t="s">
        <v>1264</v>
      </c>
    </row>
    <row r="21" spans="1:33">
      <c r="A21" s="245"/>
      <c r="B21" s="246"/>
      <c r="C21" s="245"/>
      <c r="D21" s="245"/>
      <c r="E21" s="246"/>
      <c r="F21" s="246"/>
      <c r="G21" s="245"/>
      <c r="H21" s="245"/>
      <c r="I21" s="245"/>
      <c r="J21" s="245"/>
      <c r="K21" s="245"/>
      <c r="L21" s="245"/>
      <c r="M21" s="268"/>
      <c r="N21" s="191"/>
      <c r="O21" s="191"/>
      <c r="P21" s="245"/>
      <c r="Q21" s="247"/>
      <c r="R21" s="191"/>
      <c r="S21" s="247"/>
      <c r="T21" s="247"/>
      <c r="U21" s="247"/>
      <c r="V21" s="247"/>
    </row>
    <row r="22" spans="1:33" ht="66.75" customHeight="1">
      <c r="A22" s="50" t="s">
        <v>2392</v>
      </c>
      <c r="B22" s="190">
        <v>5</v>
      </c>
      <c r="C22" s="46" t="s">
        <v>74</v>
      </c>
      <c r="D22" s="187">
        <f t="shared" si="0"/>
        <v>4</v>
      </c>
      <c r="E22" s="135" t="s">
        <v>2322</v>
      </c>
      <c r="F22" s="187">
        <f t="shared" si="0"/>
        <v>2</v>
      </c>
      <c r="G22" s="46" t="s">
        <v>76</v>
      </c>
      <c r="H22" s="187">
        <f t="shared" ref="H22:J22" si="7">LEN(TRIM(G22))-LEN(SUBSTITUTE(G22," ",""))+1</f>
        <v>22</v>
      </c>
      <c r="I22" s="46" t="s">
        <v>2037</v>
      </c>
      <c r="J22" s="187">
        <f t="shared" si="7"/>
        <v>3</v>
      </c>
      <c r="K22" s="46" t="s">
        <v>2036</v>
      </c>
      <c r="L22" s="187">
        <f t="shared" ref="L22" si="8">LEN(TRIM(K22))-LEN(SUBSTITUTE(K22," ",""))+1</f>
        <v>4</v>
      </c>
      <c r="M22" s="244">
        <f>D22+F22+H22+J22+L22</f>
        <v>35</v>
      </c>
      <c r="N22" s="61">
        <v>7</v>
      </c>
      <c r="O22" s="61">
        <v>7</v>
      </c>
      <c r="P22" s="46" t="s">
        <v>2049</v>
      </c>
      <c r="Q22" s="50" t="s">
        <v>1796</v>
      </c>
      <c r="R22" s="61">
        <v>567</v>
      </c>
      <c r="S22" s="50" t="s">
        <v>1919</v>
      </c>
      <c r="T22" s="50" t="s">
        <v>1918</v>
      </c>
      <c r="U22" s="50" t="s">
        <v>1917</v>
      </c>
      <c r="V22" s="50" t="s">
        <v>1885</v>
      </c>
    </row>
    <row r="23" spans="1:33">
      <c r="B23" s="190"/>
      <c r="D23" s="187"/>
      <c r="E23" s="135"/>
      <c r="F23" s="187"/>
      <c r="G23" s="46"/>
      <c r="H23" s="187"/>
      <c r="I23" s="46"/>
      <c r="J23" s="187"/>
      <c r="K23" s="46"/>
      <c r="L23" s="187"/>
      <c r="M23" s="244"/>
      <c r="N23" s="61"/>
      <c r="O23" s="61"/>
      <c r="P23" s="46"/>
      <c r="Q23" s="50"/>
      <c r="R23" s="61">
        <v>567</v>
      </c>
      <c r="S23" s="50" t="s">
        <v>2052</v>
      </c>
      <c r="T23" s="50" t="s">
        <v>1916</v>
      </c>
      <c r="U23" s="50" t="s">
        <v>1915</v>
      </c>
      <c r="V23" s="50" t="s">
        <v>1040</v>
      </c>
    </row>
    <row r="24" spans="1:33">
      <c r="B24" s="190"/>
      <c r="D24" s="187"/>
      <c r="E24" s="135"/>
      <c r="F24" s="187"/>
      <c r="G24" s="46"/>
      <c r="H24" s="187"/>
      <c r="I24" s="46"/>
      <c r="J24" s="187"/>
      <c r="K24" s="46"/>
      <c r="L24" s="187"/>
      <c r="M24" s="244"/>
      <c r="N24" s="61"/>
      <c r="O24" s="61"/>
      <c r="P24" s="46"/>
      <c r="Q24" s="50"/>
      <c r="R24" s="61">
        <v>567</v>
      </c>
      <c r="S24" s="50" t="s">
        <v>1914</v>
      </c>
      <c r="T24" s="50" t="s">
        <v>1913</v>
      </c>
      <c r="U24" s="50" t="s">
        <v>1912</v>
      </c>
      <c r="V24" s="50" t="s">
        <v>1885</v>
      </c>
    </row>
    <row r="25" spans="1:33">
      <c r="B25" s="190"/>
      <c r="D25" s="187"/>
      <c r="E25" s="135"/>
      <c r="F25" s="187"/>
      <c r="G25" s="46"/>
      <c r="H25" s="187"/>
      <c r="I25" s="46"/>
      <c r="J25" s="187"/>
      <c r="K25" s="46"/>
      <c r="L25" s="187"/>
      <c r="M25" s="244"/>
      <c r="N25" s="61"/>
      <c r="O25" s="61"/>
      <c r="P25" s="46"/>
      <c r="Q25" s="50"/>
      <c r="R25" s="61">
        <v>567</v>
      </c>
      <c r="S25" s="50" t="s">
        <v>2053</v>
      </c>
      <c r="T25" s="50" t="s">
        <v>1911</v>
      </c>
      <c r="U25" s="50" t="s">
        <v>1910</v>
      </c>
      <c r="V25" s="50" t="s">
        <v>1263</v>
      </c>
    </row>
    <row r="26" spans="1:33">
      <c r="B26" s="190"/>
      <c r="D26" s="187"/>
      <c r="E26" s="135"/>
      <c r="F26" s="187"/>
      <c r="G26" s="46"/>
      <c r="H26" s="187"/>
      <c r="I26" s="46"/>
      <c r="J26" s="187"/>
      <c r="K26" s="46"/>
      <c r="L26" s="187"/>
      <c r="M26" s="244"/>
      <c r="N26" s="61"/>
      <c r="O26" s="61"/>
      <c r="P26" s="46"/>
      <c r="Q26" s="50"/>
      <c r="R26" s="61">
        <v>760</v>
      </c>
      <c r="S26" s="50" t="s">
        <v>2054</v>
      </c>
      <c r="T26" s="50" t="s">
        <v>1909</v>
      </c>
      <c r="U26" s="50" t="s">
        <v>1908</v>
      </c>
      <c r="V26" s="50" t="s">
        <v>1847</v>
      </c>
    </row>
    <row r="27" spans="1:33">
      <c r="B27" s="190"/>
      <c r="D27" s="187"/>
      <c r="E27" s="135"/>
      <c r="F27" s="187"/>
      <c r="G27" s="46"/>
      <c r="H27" s="187"/>
      <c r="I27" s="46"/>
      <c r="J27" s="187"/>
      <c r="K27" s="46"/>
      <c r="L27" s="187"/>
      <c r="M27" s="244"/>
      <c r="N27" s="61"/>
      <c r="O27" s="61"/>
      <c r="P27" s="46"/>
      <c r="Q27" s="50"/>
      <c r="R27" s="61">
        <v>567</v>
      </c>
      <c r="S27" s="50" t="s">
        <v>2055</v>
      </c>
      <c r="T27" s="50" t="s">
        <v>1907</v>
      </c>
      <c r="U27" s="50" t="s">
        <v>1906</v>
      </c>
      <c r="V27" s="50" t="s">
        <v>1847</v>
      </c>
    </row>
    <row r="28" spans="1:33">
      <c r="B28" s="190"/>
      <c r="D28" s="187"/>
      <c r="E28" s="135"/>
      <c r="F28" s="187"/>
      <c r="G28" s="46"/>
      <c r="H28" s="187"/>
      <c r="I28" s="46"/>
      <c r="J28" s="187"/>
      <c r="K28" s="46"/>
      <c r="L28" s="187"/>
      <c r="M28" s="244"/>
      <c r="N28" s="61"/>
      <c r="O28" s="61"/>
      <c r="P28" s="46"/>
      <c r="Q28" s="50"/>
      <c r="R28" s="61">
        <v>567</v>
      </c>
      <c r="S28" s="50" t="s">
        <v>1993</v>
      </c>
      <c r="T28" s="50" t="s">
        <v>1994</v>
      </c>
      <c r="U28" s="50" t="s">
        <v>1996</v>
      </c>
      <c r="V28" s="50" t="s">
        <v>1995</v>
      </c>
    </row>
    <row r="29" spans="1:33">
      <c r="A29" s="245"/>
      <c r="B29" s="246"/>
      <c r="C29" s="245"/>
      <c r="D29" s="245"/>
      <c r="E29" s="246"/>
      <c r="F29" s="246"/>
      <c r="G29" s="245"/>
      <c r="H29" s="245"/>
      <c r="I29" s="245"/>
      <c r="J29" s="245"/>
      <c r="K29" s="245"/>
      <c r="L29" s="245"/>
      <c r="M29" s="268"/>
      <c r="N29" s="191"/>
      <c r="O29" s="191"/>
      <c r="P29" s="245"/>
      <c r="Q29" s="247"/>
      <c r="R29" s="191"/>
      <c r="S29" s="247"/>
      <c r="T29" s="247"/>
      <c r="U29" s="247"/>
      <c r="V29" s="247"/>
    </row>
    <row r="30" spans="1:33" s="46" customFormat="1" ht="80.45" customHeight="1">
      <c r="A30" s="50" t="s">
        <v>2392</v>
      </c>
      <c r="B30" s="135">
        <v>6</v>
      </c>
      <c r="C30" s="46" t="s">
        <v>74</v>
      </c>
      <c r="D30" s="187">
        <f t="shared" si="0"/>
        <v>4</v>
      </c>
      <c r="E30" s="46" t="s">
        <v>2302</v>
      </c>
      <c r="F30" s="187">
        <f t="shared" si="0"/>
        <v>3</v>
      </c>
      <c r="G30" s="46" t="s">
        <v>90</v>
      </c>
      <c r="H30" s="187">
        <f t="shared" ref="H30:J30" si="9">LEN(TRIM(G30))-LEN(SUBSTITUTE(G30," ",""))+1</f>
        <v>24</v>
      </c>
      <c r="I30" s="46" t="s">
        <v>2303</v>
      </c>
      <c r="J30" s="187">
        <f t="shared" si="9"/>
        <v>3</v>
      </c>
      <c r="K30" s="46" t="s">
        <v>2388</v>
      </c>
      <c r="L30" s="187">
        <f t="shared" ref="L30" si="10">LEN(TRIM(K30))-LEN(SUBSTITUTE(K30," ",""))+1</f>
        <v>5</v>
      </c>
      <c r="M30" s="244">
        <f>D30+F30+H30+J30+L30</f>
        <v>39</v>
      </c>
      <c r="N30" s="109">
        <v>9</v>
      </c>
      <c r="O30" s="109">
        <v>9</v>
      </c>
      <c r="P30" s="46" t="s">
        <v>2448</v>
      </c>
      <c r="Q30" s="46" t="s">
        <v>2304</v>
      </c>
      <c r="R30" s="109">
        <v>727</v>
      </c>
      <c r="S30" s="46" t="s">
        <v>2272</v>
      </c>
      <c r="T30" s="46" t="s">
        <v>1916</v>
      </c>
      <c r="U30" s="46" t="s">
        <v>2293</v>
      </c>
      <c r="V30" s="46" t="s">
        <v>1040</v>
      </c>
      <c r="W30" s="2"/>
      <c r="X30" s="2"/>
      <c r="Y30" s="2"/>
      <c r="Z30" s="2"/>
      <c r="AA30" s="2"/>
      <c r="AB30" s="2"/>
      <c r="AC30" s="2"/>
      <c r="AD30" s="2"/>
      <c r="AE30" s="2"/>
      <c r="AF30" s="2"/>
      <c r="AG30" s="2"/>
    </row>
    <row r="31" spans="1:33">
      <c r="B31" s="135"/>
      <c r="D31" s="187"/>
      <c r="E31" s="46"/>
      <c r="F31" s="187"/>
      <c r="G31" s="46"/>
      <c r="H31" s="187"/>
      <c r="I31" s="46"/>
      <c r="J31" s="187"/>
      <c r="K31" s="46"/>
      <c r="L31" s="187"/>
      <c r="M31" s="244"/>
      <c r="N31" s="109"/>
      <c r="O31" s="109"/>
      <c r="P31" s="46"/>
      <c r="Q31" s="46"/>
      <c r="R31" s="239">
        <v>727</v>
      </c>
      <c r="S31" s="50" t="s">
        <v>2273</v>
      </c>
      <c r="T31" s="50" t="s">
        <v>1909</v>
      </c>
      <c r="U31" s="50" t="s">
        <v>1908</v>
      </c>
      <c r="V31" s="50" t="s">
        <v>1046</v>
      </c>
    </row>
    <row r="32" spans="1:33">
      <c r="B32" s="135"/>
      <c r="D32" s="187"/>
      <c r="E32" s="46"/>
      <c r="F32" s="187"/>
      <c r="G32" s="46"/>
      <c r="H32" s="187"/>
      <c r="I32" s="46"/>
      <c r="J32" s="187"/>
      <c r="K32" s="46"/>
      <c r="L32" s="187"/>
      <c r="M32" s="244"/>
      <c r="N32" s="109"/>
      <c r="O32" s="109"/>
      <c r="P32" s="46"/>
      <c r="Q32" s="46"/>
      <c r="R32" s="239">
        <v>727</v>
      </c>
      <c r="S32" s="50" t="s">
        <v>2274</v>
      </c>
      <c r="T32" s="50" t="s">
        <v>2259</v>
      </c>
      <c r="U32" s="50" t="s">
        <v>2294</v>
      </c>
      <c r="V32" s="50" t="s">
        <v>1046</v>
      </c>
    </row>
    <row r="33" spans="1:22">
      <c r="B33" s="135"/>
      <c r="D33" s="187"/>
      <c r="E33" s="46"/>
      <c r="F33" s="187"/>
      <c r="G33" s="46"/>
      <c r="H33" s="187"/>
      <c r="I33" s="46"/>
      <c r="J33" s="187"/>
      <c r="K33" s="46"/>
      <c r="L33" s="187"/>
      <c r="M33" s="244"/>
      <c r="N33" s="109"/>
      <c r="O33" s="109"/>
      <c r="P33" s="46"/>
      <c r="Q33" s="46"/>
      <c r="R33" s="239">
        <v>727</v>
      </c>
      <c r="S33" s="50" t="s">
        <v>2275</v>
      </c>
      <c r="T33" s="50" t="s">
        <v>2260</v>
      </c>
      <c r="U33" s="50" t="s">
        <v>2295</v>
      </c>
      <c r="V33" s="50" t="s">
        <v>1103</v>
      </c>
    </row>
    <row r="34" spans="1:22">
      <c r="B34" s="135"/>
      <c r="D34" s="187"/>
      <c r="E34" s="46"/>
      <c r="F34" s="187"/>
      <c r="G34" s="46"/>
      <c r="H34" s="187"/>
      <c r="I34" s="46"/>
      <c r="J34" s="187"/>
      <c r="K34" s="46"/>
      <c r="L34" s="187"/>
      <c r="M34" s="244"/>
      <c r="N34" s="109"/>
      <c r="O34" s="109"/>
      <c r="P34" s="46"/>
      <c r="Q34" s="46"/>
      <c r="R34" s="239">
        <v>727</v>
      </c>
      <c r="S34" s="50" t="s">
        <v>2276</v>
      </c>
      <c r="T34" s="50" t="s">
        <v>2261</v>
      </c>
      <c r="U34" s="50" t="s">
        <v>2185</v>
      </c>
      <c r="V34" s="50" t="s">
        <v>1046</v>
      </c>
    </row>
    <row r="35" spans="1:22">
      <c r="B35" s="135"/>
      <c r="D35" s="187"/>
      <c r="E35" s="46"/>
      <c r="F35" s="187"/>
      <c r="G35" s="46"/>
      <c r="H35" s="187"/>
      <c r="I35" s="46"/>
      <c r="J35" s="187"/>
      <c r="K35" s="46"/>
      <c r="L35" s="187"/>
      <c r="M35" s="244"/>
      <c r="N35" s="109"/>
      <c r="O35" s="109"/>
      <c r="P35" s="46"/>
      <c r="Q35" s="46"/>
      <c r="R35" s="239">
        <v>727</v>
      </c>
      <c r="S35" s="50" t="s">
        <v>2277</v>
      </c>
      <c r="T35" s="50" t="s">
        <v>2262</v>
      </c>
      <c r="U35" s="50" t="s">
        <v>1331</v>
      </c>
      <c r="V35" s="50" t="s">
        <v>1047</v>
      </c>
    </row>
    <row r="36" spans="1:22">
      <c r="B36" s="135"/>
      <c r="D36" s="187"/>
      <c r="E36" s="46"/>
      <c r="F36" s="187"/>
      <c r="G36" s="46"/>
      <c r="H36" s="187"/>
      <c r="I36" s="46"/>
      <c r="J36" s="187"/>
      <c r="K36" s="46"/>
      <c r="L36" s="187"/>
      <c r="M36" s="244"/>
      <c r="N36" s="109"/>
      <c r="O36" s="109"/>
      <c r="P36" s="46"/>
      <c r="Q36" s="46"/>
      <c r="R36" s="239">
        <v>727</v>
      </c>
      <c r="S36" s="50" t="s">
        <v>2278</v>
      </c>
      <c r="T36" s="50" t="s">
        <v>1994</v>
      </c>
      <c r="U36" s="50" t="s">
        <v>2305</v>
      </c>
      <c r="V36" s="50" t="s">
        <v>1263</v>
      </c>
    </row>
    <row r="37" spans="1:22">
      <c r="B37" s="135"/>
      <c r="D37" s="187"/>
      <c r="E37" s="46"/>
      <c r="F37" s="187"/>
      <c r="G37" s="46"/>
      <c r="H37" s="187"/>
      <c r="I37" s="46"/>
      <c r="J37" s="187"/>
      <c r="K37" s="46"/>
      <c r="L37" s="187"/>
      <c r="M37" s="244"/>
      <c r="N37" s="109"/>
      <c r="O37" s="109"/>
      <c r="P37" s="46"/>
      <c r="Q37" s="46"/>
      <c r="R37" s="239">
        <v>727</v>
      </c>
      <c r="S37" s="50" t="s">
        <v>2279</v>
      </c>
      <c r="T37" s="50" t="s">
        <v>2263</v>
      </c>
      <c r="U37" s="50" t="s">
        <v>2306</v>
      </c>
      <c r="V37" s="50" t="s">
        <v>1254</v>
      </c>
    </row>
    <row r="38" spans="1:22">
      <c r="B38" s="135"/>
      <c r="D38" s="187"/>
      <c r="E38" s="46"/>
      <c r="F38" s="187"/>
      <c r="G38" s="46"/>
      <c r="H38" s="187"/>
      <c r="I38" s="46"/>
      <c r="J38" s="187"/>
      <c r="K38" s="46"/>
      <c r="L38" s="187"/>
      <c r="M38" s="244"/>
      <c r="N38" s="109"/>
      <c r="O38" s="109"/>
      <c r="P38" s="46"/>
      <c r="Q38" s="46"/>
      <c r="R38" s="239">
        <v>727</v>
      </c>
      <c r="S38" s="50" t="s">
        <v>2280</v>
      </c>
      <c r="T38" s="50" t="s">
        <v>1907</v>
      </c>
      <c r="U38" s="50" t="s">
        <v>1906</v>
      </c>
      <c r="V38" s="50" t="s">
        <v>1046</v>
      </c>
    </row>
    <row r="39" spans="1:22">
      <c r="A39" s="245"/>
      <c r="B39" s="246"/>
      <c r="C39" s="245"/>
      <c r="D39" s="245"/>
      <c r="E39" s="246"/>
      <c r="F39" s="246"/>
      <c r="G39" s="245"/>
      <c r="H39" s="245"/>
      <c r="I39" s="245"/>
      <c r="J39" s="245"/>
      <c r="K39" s="245"/>
      <c r="L39" s="245"/>
      <c r="M39" s="268"/>
      <c r="N39" s="191"/>
      <c r="O39" s="191"/>
      <c r="P39" s="245"/>
      <c r="Q39" s="247"/>
      <c r="R39" s="191"/>
      <c r="S39" s="247"/>
      <c r="T39" s="247"/>
      <c r="U39" s="247"/>
      <c r="V39" s="247"/>
    </row>
    <row r="40" spans="1:22" ht="90" customHeight="1">
      <c r="B40" s="190">
        <v>7</v>
      </c>
      <c r="C40" s="46" t="s">
        <v>96</v>
      </c>
      <c r="D40" s="187">
        <f t="shared" si="0"/>
        <v>1</v>
      </c>
      <c r="E40" s="135" t="s">
        <v>2000</v>
      </c>
      <c r="F40" s="187">
        <f t="shared" si="0"/>
        <v>4</v>
      </c>
      <c r="G40" s="46" t="s">
        <v>98</v>
      </c>
      <c r="H40" s="187">
        <f t="shared" ref="H40:J40" si="11">LEN(TRIM(G40))-LEN(SUBSTITUTE(G40," ",""))+1</f>
        <v>11</v>
      </c>
      <c r="I40" s="46" t="s">
        <v>2035</v>
      </c>
      <c r="J40" s="187">
        <f t="shared" si="11"/>
        <v>5</v>
      </c>
      <c r="K40" s="46" t="s">
        <v>2034</v>
      </c>
      <c r="L40" s="187">
        <f t="shared" ref="L40" si="12">LEN(TRIM(K40))-LEN(SUBSTITUTE(K40," ",""))+1</f>
        <v>5</v>
      </c>
      <c r="M40" s="244">
        <f>D40+F40+H40+J40+L40</f>
        <v>26</v>
      </c>
      <c r="N40" s="61">
        <v>5</v>
      </c>
      <c r="O40" s="61">
        <v>4</v>
      </c>
      <c r="P40" s="46" t="s">
        <v>2330</v>
      </c>
      <c r="Q40" s="50" t="s">
        <v>1797</v>
      </c>
      <c r="R40" s="61">
        <v>563</v>
      </c>
      <c r="S40" s="50" t="s">
        <v>96</v>
      </c>
      <c r="T40" s="50" t="s">
        <v>2071</v>
      </c>
      <c r="U40" s="50" t="s">
        <v>2072</v>
      </c>
      <c r="V40" s="50" t="s">
        <v>1832</v>
      </c>
    </row>
    <row r="41" spans="1:22">
      <c r="B41" s="190"/>
      <c r="D41" s="187"/>
      <c r="E41" s="135"/>
      <c r="F41" s="187"/>
      <c r="G41" s="46"/>
      <c r="H41" s="187"/>
      <c r="I41" s="46"/>
      <c r="J41" s="187"/>
      <c r="K41" s="46"/>
      <c r="L41" s="187"/>
      <c r="M41" s="244"/>
      <c r="N41" s="61"/>
      <c r="O41" s="61"/>
      <c r="P41" s="46"/>
      <c r="Q41" s="50"/>
      <c r="R41" s="61">
        <v>580</v>
      </c>
      <c r="S41" s="50" t="s">
        <v>2056</v>
      </c>
      <c r="T41" s="50" t="s">
        <v>1822</v>
      </c>
      <c r="U41" s="50" t="s">
        <v>1905</v>
      </c>
      <c r="V41" s="50" t="s">
        <v>1052</v>
      </c>
    </row>
    <row r="42" spans="1:22">
      <c r="B42" s="190"/>
      <c r="D42" s="187"/>
      <c r="E42" s="135"/>
      <c r="F42" s="187"/>
      <c r="G42" s="46"/>
      <c r="H42" s="187"/>
      <c r="I42" s="46"/>
      <c r="J42" s="187"/>
      <c r="K42" s="46"/>
      <c r="L42" s="187"/>
      <c r="M42" s="244"/>
      <c r="N42" s="61"/>
      <c r="O42" s="61"/>
      <c r="P42" s="46"/>
      <c r="Q42" s="50"/>
      <c r="R42" s="61">
        <v>563</v>
      </c>
      <c r="S42" s="50" t="s">
        <v>1904</v>
      </c>
      <c r="T42" s="50" t="s">
        <v>1903</v>
      </c>
      <c r="U42" s="50" t="s">
        <v>1902</v>
      </c>
      <c r="V42" s="50" t="s">
        <v>1832</v>
      </c>
    </row>
    <row r="43" spans="1:22">
      <c r="B43" s="190"/>
      <c r="D43" s="187"/>
      <c r="E43" s="135"/>
      <c r="F43" s="187"/>
      <c r="G43" s="46"/>
      <c r="H43" s="187"/>
      <c r="I43" s="46"/>
      <c r="J43" s="187"/>
      <c r="K43" s="46"/>
      <c r="L43" s="187"/>
      <c r="M43" s="244"/>
      <c r="N43" s="61"/>
      <c r="O43" s="61"/>
      <c r="P43" s="46"/>
      <c r="Q43" s="50"/>
      <c r="R43" s="61">
        <v>563</v>
      </c>
      <c r="S43" s="50" t="s">
        <v>1901</v>
      </c>
      <c r="T43" s="50" t="s">
        <v>1900</v>
      </c>
      <c r="U43" s="50" t="s">
        <v>1899</v>
      </c>
      <c r="V43" s="50" t="s">
        <v>1898</v>
      </c>
    </row>
    <row r="44" spans="1:22">
      <c r="B44" s="190"/>
      <c r="D44" s="187"/>
      <c r="E44" s="135"/>
      <c r="F44" s="187"/>
      <c r="G44" s="46"/>
      <c r="H44" s="187"/>
      <c r="I44" s="46"/>
      <c r="J44" s="187"/>
      <c r="K44" s="46"/>
      <c r="L44" s="187"/>
      <c r="M44" s="244"/>
      <c r="N44" s="61"/>
      <c r="O44" s="61"/>
      <c r="P44" s="46"/>
      <c r="Q44" s="50"/>
      <c r="R44" s="248">
        <v>563</v>
      </c>
      <c r="S44" s="249" t="s">
        <v>1897</v>
      </c>
      <c r="T44" s="249" t="s">
        <v>1896</v>
      </c>
      <c r="U44" s="50" t="s">
        <v>1895</v>
      </c>
      <c r="V44" s="50" t="s">
        <v>1885</v>
      </c>
    </row>
    <row r="45" spans="1:22">
      <c r="A45" s="245"/>
      <c r="B45" s="246"/>
      <c r="C45" s="245"/>
      <c r="D45" s="245"/>
      <c r="E45" s="246"/>
      <c r="F45" s="246"/>
      <c r="G45" s="245"/>
      <c r="H45" s="245"/>
      <c r="I45" s="245"/>
      <c r="J45" s="245"/>
      <c r="K45" s="245"/>
      <c r="L45" s="245"/>
      <c r="M45" s="268"/>
      <c r="N45" s="191"/>
      <c r="O45" s="191"/>
      <c r="P45" s="245"/>
      <c r="Q45" s="247"/>
      <c r="R45" s="191"/>
      <c r="S45" s="247"/>
      <c r="T45" s="247"/>
      <c r="U45" s="247"/>
      <c r="V45" s="247"/>
    </row>
    <row r="46" spans="1:22" ht="90">
      <c r="B46" s="135">
        <v>8</v>
      </c>
      <c r="C46" s="46" t="s">
        <v>96</v>
      </c>
      <c r="D46" s="187">
        <f t="shared" si="0"/>
        <v>1</v>
      </c>
      <c r="E46" s="46" t="s">
        <v>2307</v>
      </c>
      <c r="F46" s="187">
        <f t="shared" si="0"/>
        <v>6</v>
      </c>
      <c r="G46" s="46" t="s">
        <v>112</v>
      </c>
      <c r="H46" s="187">
        <f t="shared" ref="H46:J46" si="13">LEN(TRIM(G46))-LEN(SUBSTITUTE(G46," ",""))+1</f>
        <v>3</v>
      </c>
      <c r="I46" s="46" t="s">
        <v>2308</v>
      </c>
      <c r="J46" s="187">
        <f t="shared" si="13"/>
        <v>7</v>
      </c>
      <c r="K46" s="46" t="s">
        <v>2389</v>
      </c>
      <c r="L46" s="187">
        <f t="shared" ref="L46" si="14">LEN(TRIM(K46))-LEN(SUBSTITUTE(K46," ",""))+1</f>
        <v>6</v>
      </c>
      <c r="M46" s="244">
        <f>D46+F46+H46+J46+L46</f>
        <v>23</v>
      </c>
      <c r="N46" s="109">
        <v>4</v>
      </c>
      <c r="O46" s="109">
        <v>4</v>
      </c>
      <c r="P46" s="266" t="s">
        <v>2310</v>
      </c>
      <c r="Q46" s="266" t="s">
        <v>2309</v>
      </c>
      <c r="R46" s="61">
        <v>585</v>
      </c>
      <c r="S46" s="50" t="s">
        <v>2311</v>
      </c>
      <c r="T46" s="50" t="s">
        <v>1822</v>
      </c>
      <c r="U46" s="50" t="s">
        <v>2296</v>
      </c>
      <c r="V46" s="50" t="s">
        <v>1052</v>
      </c>
    </row>
    <row r="47" spans="1:22">
      <c r="B47" s="135"/>
      <c r="D47" s="187"/>
      <c r="E47" s="46"/>
      <c r="F47" s="187"/>
      <c r="G47" s="46"/>
      <c r="H47" s="187"/>
      <c r="I47" s="46"/>
      <c r="J47" s="187"/>
      <c r="K47" s="46"/>
      <c r="L47" s="187"/>
      <c r="M47" s="244"/>
      <c r="N47" s="109"/>
      <c r="O47" s="109"/>
      <c r="P47" s="46"/>
      <c r="Q47" s="46"/>
      <c r="R47" s="259">
        <v>585</v>
      </c>
      <c r="S47" s="50" t="s">
        <v>2282</v>
      </c>
      <c r="T47" s="50" t="s">
        <v>2265</v>
      </c>
      <c r="U47" s="50" t="s">
        <v>2297</v>
      </c>
      <c r="V47" s="50" t="s">
        <v>1056</v>
      </c>
    </row>
    <row r="48" spans="1:22">
      <c r="B48" s="135"/>
      <c r="D48" s="187"/>
      <c r="E48" s="46"/>
      <c r="F48" s="187"/>
      <c r="G48" s="46"/>
      <c r="H48" s="187"/>
      <c r="I48" s="46"/>
      <c r="J48" s="187"/>
      <c r="K48" s="46"/>
      <c r="L48" s="187"/>
      <c r="M48" s="244"/>
      <c r="N48" s="109"/>
      <c r="O48" s="109"/>
      <c r="P48" s="46"/>
      <c r="Q48" s="46"/>
      <c r="R48" s="259">
        <v>585</v>
      </c>
      <c r="S48" s="50" t="s">
        <v>2281</v>
      </c>
      <c r="T48" s="50" t="s">
        <v>2264</v>
      </c>
      <c r="U48" s="50" t="s">
        <v>2312</v>
      </c>
      <c r="V48" s="50" t="s">
        <v>1832</v>
      </c>
    </row>
    <row r="49" spans="1:22">
      <c r="B49" s="135"/>
      <c r="D49" s="187"/>
      <c r="E49" s="46"/>
      <c r="F49" s="187"/>
      <c r="G49" s="46"/>
      <c r="H49" s="187"/>
      <c r="I49" s="46"/>
      <c r="J49" s="187"/>
      <c r="K49" s="46"/>
      <c r="L49" s="187"/>
      <c r="M49" s="244"/>
      <c r="N49" s="109"/>
      <c r="O49" s="109"/>
      <c r="P49" s="46"/>
      <c r="Q49" s="46"/>
      <c r="R49" s="259">
        <v>585</v>
      </c>
      <c r="S49" s="50" t="s">
        <v>1815</v>
      </c>
      <c r="T49" s="50" t="s">
        <v>1814</v>
      </c>
      <c r="U49" s="50" t="s">
        <v>1951</v>
      </c>
      <c r="V49" s="50" t="s">
        <v>1051</v>
      </c>
    </row>
    <row r="50" spans="1:22">
      <c r="A50" s="245"/>
      <c r="B50" s="246"/>
      <c r="C50" s="245"/>
      <c r="D50" s="245"/>
      <c r="E50" s="246"/>
      <c r="F50" s="246"/>
      <c r="G50" s="245"/>
      <c r="H50" s="245"/>
      <c r="I50" s="245"/>
      <c r="J50" s="245"/>
      <c r="K50" s="245"/>
      <c r="L50" s="245"/>
      <c r="M50" s="268"/>
      <c r="N50" s="191"/>
      <c r="O50" s="191"/>
      <c r="P50" s="245"/>
      <c r="Q50" s="247"/>
      <c r="R50" s="191"/>
      <c r="S50" s="247"/>
      <c r="T50" s="247"/>
      <c r="U50" s="247"/>
      <c r="V50" s="247"/>
    </row>
    <row r="51" spans="1:22" ht="105">
      <c r="B51" s="190">
        <v>9</v>
      </c>
      <c r="C51" s="46" t="s">
        <v>123</v>
      </c>
      <c r="D51" s="187">
        <f t="shared" si="0"/>
        <v>5</v>
      </c>
      <c r="E51" s="135" t="s">
        <v>1894</v>
      </c>
      <c r="F51" s="187">
        <f t="shared" si="0"/>
        <v>4</v>
      </c>
      <c r="G51" s="46" t="s">
        <v>2033</v>
      </c>
      <c r="H51" s="187">
        <f t="shared" ref="H51:J51" si="15">LEN(TRIM(G51))-LEN(SUBSTITUTE(G51," ",""))+1</f>
        <v>4</v>
      </c>
      <c r="I51" s="46" t="s">
        <v>2032</v>
      </c>
      <c r="J51" s="187">
        <f t="shared" si="15"/>
        <v>4</v>
      </c>
      <c r="K51" s="46" t="s">
        <v>2031</v>
      </c>
      <c r="L51" s="187">
        <f t="shared" ref="L51" si="16">LEN(TRIM(K51))-LEN(SUBSTITUTE(K51," ",""))+1</f>
        <v>10</v>
      </c>
      <c r="M51" s="244">
        <f>D51+F51+H51+J51+L51</f>
        <v>27</v>
      </c>
      <c r="N51" s="61">
        <v>5</v>
      </c>
      <c r="O51" s="61">
        <v>4</v>
      </c>
      <c r="P51" s="46" t="s">
        <v>2405</v>
      </c>
      <c r="Q51" s="50" t="s">
        <v>2382</v>
      </c>
      <c r="R51" s="61">
        <v>565</v>
      </c>
      <c r="S51" s="50" t="s">
        <v>2057</v>
      </c>
      <c r="T51" s="50" t="s">
        <v>1893</v>
      </c>
      <c r="U51" s="50" t="s">
        <v>1892</v>
      </c>
      <c r="V51" s="50" t="s">
        <v>1827</v>
      </c>
    </row>
    <row r="52" spans="1:22">
      <c r="B52" s="190"/>
      <c r="D52" s="187"/>
      <c r="E52" s="135"/>
      <c r="F52" s="187"/>
      <c r="G52" s="46"/>
      <c r="H52" s="187"/>
      <c r="I52" s="46"/>
      <c r="J52" s="187"/>
      <c r="K52" s="46"/>
      <c r="L52" s="187"/>
      <c r="M52" s="244"/>
      <c r="N52" s="61"/>
      <c r="O52" s="61"/>
      <c r="P52" s="46"/>
      <c r="Q52" s="50"/>
      <c r="R52" s="61">
        <v>565</v>
      </c>
      <c r="S52" s="50" t="s">
        <v>1891</v>
      </c>
      <c r="T52" s="50" t="s">
        <v>1890</v>
      </c>
      <c r="U52" s="50" t="s">
        <v>1889</v>
      </c>
      <c r="V52" s="50" t="s">
        <v>1827</v>
      </c>
    </row>
    <row r="53" spans="1:22">
      <c r="B53" s="190"/>
      <c r="D53" s="187"/>
      <c r="E53" s="135"/>
      <c r="F53" s="187"/>
      <c r="G53" s="46"/>
      <c r="H53" s="187"/>
      <c r="I53" s="46"/>
      <c r="J53" s="187"/>
      <c r="K53" s="46"/>
      <c r="L53" s="187"/>
      <c r="M53" s="244"/>
      <c r="N53" s="61"/>
      <c r="O53" s="61"/>
      <c r="P53" s="46"/>
      <c r="Q53" s="50"/>
      <c r="R53" s="61">
        <v>565</v>
      </c>
      <c r="S53" s="50" t="s">
        <v>1888</v>
      </c>
      <c r="T53" s="50" t="s">
        <v>1887</v>
      </c>
      <c r="U53" s="50" t="s">
        <v>1886</v>
      </c>
      <c r="V53" s="50" t="s">
        <v>1885</v>
      </c>
    </row>
    <row r="54" spans="1:22">
      <c r="B54" s="190"/>
      <c r="D54" s="187"/>
      <c r="E54" s="135"/>
      <c r="F54" s="187"/>
      <c r="G54" s="46"/>
      <c r="H54" s="187"/>
      <c r="I54" s="46"/>
      <c r="J54" s="187"/>
      <c r="K54" s="46"/>
      <c r="L54" s="187"/>
      <c r="M54" s="244"/>
      <c r="N54" s="61"/>
      <c r="O54" s="61"/>
      <c r="P54" s="46"/>
      <c r="Q54" s="50"/>
      <c r="R54" s="61">
        <v>575</v>
      </c>
      <c r="S54" s="50" t="s">
        <v>1884</v>
      </c>
      <c r="T54" s="50" t="s">
        <v>1883</v>
      </c>
      <c r="U54" s="50" t="s">
        <v>1882</v>
      </c>
      <c r="V54" s="50" t="s">
        <v>1847</v>
      </c>
    </row>
    <row r="55" spans="1:22">
      <c r="B55" s="190"/>
      <c r="D55" s="187"/>
      <c r="E55" s="135"/>
      <c r="F55" s="187"/>
      <c r="G55" s="46"/>
      <c r="H55" s="187"/>
      <c r="I55" s="46"/>
      <c r="J55" s="187"/>
      <c r="K55" s="46"/>
      <c r="L55" s="187"/>
      <c r="M55" s="244"/>
      <c r="N55" s="61"/>
      <c r="O55" s="61"/>
      <c r="P55" s="46"/>
      <c r="Q55" s="50"/>
      <c r="R55" s="248">
        <v>565</v>
      </c>
      <c r="S55" s="249" t="s">
        <v>1881</v>
      </c>
      <c r="T55" s="249" t="s">
        <v>1880</v>
      </c>
      <c r="U55" s="249" t="s">
        <v>1879</v>
      </c>
      <c r="V55" s="249" t="s">
        <v>1824</v>
      </c>
    </row>
    <row r="56" spans="1:22">
      <c r="A56" s="245"/>
      <c r="B56" s="246"/>
      <c r="C56" s="245"/>
      <c r="D56" s="245"/>
      <c r="E56" s="246"/>
      <c r="F56" s="246"/>
      <c r="G56" s="245"/>
      <c r="H56" s="245"/>
      <c r="I56" s="245"/>
      <c r="J56" s="245"/>
      <c r="K56" s="245"/>
      <c r="L56" s="245"/>
      <c r="M56" s="268"/>
      <c r="N56" s="191"/>
      <c r="O56" s="191"/>
      <c r="P56" s="245"/>
      <c r="Q56" s="247"/>
      <c r="R56" s="191"/>
      <c r="S56" s="247"/>
      <c r="T56" s="247"/>
      <c r="U56" s="247"/>
      <c r="V56" s="247"/>
    </row>
    <row r="57" spans="1:22" ht="105">
      <c r="A57" s="50" t="s">
        <v>2392</v>
      </c>
      <c r="B57" s="135">
        <v>10</v>
      </c>
      <c r="C57" s="46" t="s">
        <v>123</v>
      </c>
      <c r="D57" s="187">
        <f t="shared" si="0"/>
        <v>5</v>
      </c>
      <c r="E57" s="46" t="s">
        <v>488</v>
      </c>
      <c r="F57" s="187">
        <f t="shared" si="0"/>
        <v>4</v>
      </c>
      <c r="G57" s="46" t="s">
        <v>139</v>
      </c>
      <c r="H57" s="187">
        <f t="shared" ref="H57:J57" si="17">LEN(TRIM(G57))-LEN(SUBSTITUTE(G57," ",""))+1</f>
        <v>5</v>
      </c>
      <c r="I57" s="46" t="s">
        <v>2344</v>
      </c>
      <c r="J57" s="187">
        <f t="shared" si="17"/>
        <v>4</v>
      </c>
      <c r="K57" s="46" t="s">
        <v>2031</v>
      </c>
      <c r="L57" s="187">
        <f t="shared" ref="L57" si="18">LEN(TRIM(K57))-LEN(SUBSTITUTE(K57," ",""))+1</f>
        <v>10</v>
      </c>
      <c r="M57" s="244">
        <f>D57+F57+H57+J57+L57</f>
        <v>28</v>
      </c>
      <c r="N57" s="109">
        <v>7</v>
      </c>
      <c r="O57" s="109">
        <v>4</v>
      </c>
      <c r="P57" s="266" t="s">
        <v>2406</v>
      </c>
      <c r="Q57" s="266" t="s">
        <v>2255</v>
      </c>
      <c r="R57" s="267">
        <v>735</v>
      </c>
      <c r="S57" s="50" t="s">
        <v>1426</v>
      </c>
      <c r="T57" s="50" t="s">
        <v>2313</v>
      </c>
      <c r="U57" s="50" t="s">
        <v>2314</v>
      </c>
      <c r="V57" s="50" t="s">
        <v>1051</v>
      </c>
    </row>
    <row r="58" spans="1:22">
      <c r="B58" s="135"/>
      <c r="D58" s="187"/>
      <c r="E58" s="46"/>
      <c r="F58" s="187"/>
      <c r="G58" s="46"/>
      <c r="H58" s="187"/>
      <c r="I58" s="46"/>
      <c r="J58" s="187"/>
      <c r="K58" s="46"/>
      <c r="L58" s="187"/>
      <c r="M58" s="244"/>
      <c r="N58" s="109"/>
      <c r="O58" s="109"/>
      <c r="P58" s="46"/>
      <c r="Q58" s="46"/>
      <c r="R58" s="248">
        <v>735</v>
      </c>
      <c r="S58" s="249" t="s">
        <v>2283</v>
      </c>
      <c r="T58" s="249" t="s">
        <v>2266</v>
      </c>
      <c r="U58" s="249" t="s">
        <v>1249</v>
      </c>
      <c r="V58" s="249" t="s">
        <v>1051</v>
      </c>
    </row>
    <row r="59" spans="1:22">
      <c r="B59" s="135"/>
      <c r="D59" s="187"/>
      <c r="E59" s="46"/>
      <c r="F59" s="187"/>
      <c r="G59" s="46"/>
      <c r="H59" s="187"/>
      <c r="I59" s="46"/>
      <c r="J59" s="187"/>
      <c r="K59" s="46"/>
      <c r="L59" s="187"/>
      <c r="M59" s="244"/>
      <c r="N59" s="109"/>
      <c r="O59" s="109"/>
      <c r="P59" s="46"/>
      <c r="Q59" s="46"/>
      <c r="R59" s="267">
        <v>735</v>
      </c>
      <c r="S59" s="50" t="s">
        <v>2284</v>
      </c>
      <c r="T59" s="50" t="s">
        <v>2267</v>
      </c>
      <c r="U59" s="50" t="s">
        <v>1244</v>
      </c>
      <c r="V59" s="50" t="s">
        <v>1062</v>
      </c>
    </row>
    <row r="60" spans="1:22">
      <c r="B60" s="135"/>
      <c r="D60" s="187"/>
      <c r="E60" s="46"/>
      <c r="F60" s="187"/>
      <c r="G60" s="46"/>
      <c r="H60" s="187"/>
      <c r="I60" s="46"/>
      <c r="J60" s="187"/>
      <c r="K60" s="46"/>
      <c r="L60" s="187"/>
      <c r="M60" s="244"/>
      <c r="N60" s="109"/>
      <c r="O60" s="109"/>
      <c r="P60" s="46"/>
      <c r="Q60" s="46"/>
      <c r="R60" s="267">
        <v>735</v>
      </c>
      <c r="S60" s="50" t="s">
        <v>2285</v>
      </c>
      <c r="T60" s="50" t="s">
        <v>1893</v>
      </c>
      <c r="U60" s="50" t="s">
        <v>1892</v>
      </c>
      <c r="V60" s="50" t="s">
        <v>2288</v>
      </c>
    </row>
    <row r="61" spans="1:22">
      <c r="B61" s="135"/>
      <c r="D61" s="187"/>
      <c r="E61" s="46"/>
      <c r="F61" s="187"/>
      <c r="G61" s="46"/>
      <c r="H61" s="187"/>
      <c r="I61" s="46"/>
      <c r="J61" s="187"/>
      <c r="K61" s="46"/>
      <c r="L61" s="187"/>
      <c r="M61" s="244"/>
      <c r="N61" s="109"/>
      <c r="O61" s="109"/>
      <c r="P61" s="46"/>
      <c r="Q61" s="46"/>
      <c r="R61" s="248">
        <v>735</v>
      </c>
      <c r="S61" s="249" t="s">
        <v>2286</v>
      </c>
      <c r="T61" s="249" t="s">
        <v>2268</v>
      </c>
      <c r="U61" s="249" t="s">
        <v>2287</v>
      </c>
      <c r="V61" s="249" t="s">
        <v>1115</v>
      </c>
    </row>
    <row r="62" spans="1:22">
      <c r="B62" s="135"/>
      <c r="D62" s="187"/>
      <c r="E62" s="46"/>
      <c r="F62" s="187"/>
      <c r="G62" s="46"/>
      <c r="H62" s="187"/>
      <c r="I62" s="46"/>
      <c r="J62" s="187"/>
      <c r="K62" s="46"/>
      <c r="L62" s="187"/>
      <c r="M62" s="244"/>
      <c r="N62" s="109"/>
      <c r="O62" s="109"/>
      <c r="P62" s="46"/>
      <c r="Q62" s="46"/>
      <c r="R62" s="248">
        <v>735</v>
      </c>
      <c r="S62" s="249" t="s">
        <v>1964</v>
      </c>
      <c r="T62" s="249" t="s">
        <v>1965</v>
      </c>
      <c r="U62" s="249" t="s">
        <v>2186</v>
      </c>
      <c r="V62" s="249" t="s">
        <v>1064</v>
      </c>
    </row>
    <row r="63" spans="1:22">
      <c r="B63" s="135"/>
      <c r="D63" s="187"/>
      <c r="E63" s="46"/>
      <c r="F63" s="187"/>
      <c r="G63" s="46"/>
      <c r="H63" s="187"/>
      <c r="I63" s="46"/>
      <c r="J63" s="187"/>
      <c r="K63" s="46"/>
      <c r="L63" s="187"/>
      <c r="M63" s="244"/>
      <c r="N63" s="109"/>
      <c r="O63" s="109"/>
      <c r="P63" s="46"/>
      <c r="Q63" s="46"/>
      <c r="R63" s="267">
        <v>735</v>
      </c>
      <c r="S63" s="50" t="s">
        <v>1891</v>
      </c>
      <c r="T63" s="50" t="s">
        <v>1890</v>
      </c>
      <c r="U63" s="50" t="s">
        <v>2315</v>
      </c>
      <c r="V63" s="50" t="s">
        <v>1048</v>
      </c>
    </row>
    <row r="64" spans="1:22">
      <c r="A64" s="245"/>
      <c r="B64" s="246"/>
      <c r="C64" s="245"/>
      <c r="D64" s="245"/>
      <c r="E64" s="246"/>
      <c r="F64" s="246"/>
      <c r="G64" s="245"/>
      <c r="H64" s="245"/>
      <c r="I64" s="245"/>
      <c r="J64" s="245"/>
      <c r="K64" s="245"/>
      <c r="L64" s="245"/>
      <c r="M64" s="268"/>
      <c r="N64" s="191"/>
      <c r="O64" s="191"/>
      <c r="P64" s="245"/>
      <c r="Q64" s="247"/>
      <c r="R64" s="191"/>
      <c r="S64" s="247"/>
      <c r="T64" s="247"/>
      <c r="U64" s="247"/>
      <c r="V64" s="247"/>
    </row>
    <row r="65" spans="1:33" ht="75">
      <c r="B65" s="190">
        <v>11</v>
      </c>
      <c r="C65" s="46" t="s">
        <v>284</v>
      </c>
      <c r="D65" s="187">
        <f t="shared" si="0"/>
        <v>1</v>
      </c>
      <c r="E65" s="135" t="s">
        <v>2323</v>
      </c>
      <c r="F65" s="187">
        <f t="shared" si="0"/>
        <v>5</v>
      </c>
      <c r="G65" s="307" t="s">
        <v>285</v>
      </c>
      <c r="H65" s="187">
        <f t="shared" ref="H65:J65" si="19">LEN(TRIM(G65))-LEN(SUBSTITUTE(G65," ",""))+1</f>
        <v>12</v>
      </c>
      <c r="I65" s="46" t="s">
        <v>2030</v>
      </c>
      <c r="J65" s="187">
        <f t="shared" si="19"/>
        <v>6</v>
      </c>
      <c r="K65" s="46" t="s">
        <v>2029</v>
      </c>
      <c r="L65" s="187">
        <f t="shared" ref="L65" si="20">LEN(TRIM(K65))-LEN(SUBSTITUTE(K65," ",""))+1</f>
        <v>3</v>
      </c>
      <c r="M65" s="244">
        <f>D65+F65+H65+J65+L65</f>
        <v>27</v>
      </c>
      <c r="N65" s="61">
        <v>5</v>
      </c>
      <c r="O65" s="61">
        <v>5</v>
      </c>
      <c r="P65" s="46" t="s">
        <v>2331</v>
      </c>
      <c r="Q65" s="50" t="s">
        <v>1798</v>
      </c>
      <c r="R65" s="248">
        <v>565</v>
      </c>
      <c r="S65" s="249" t="s">
        <v>2058</v>
      </c>
      <c r="T65" s="249" t="s">
        <v>1877</v>
      </c>
      <c r="U65" s="249" t="s">
        <v>1878</v>
      </c>
      <c r="V65" s="249" t="s">
        <v>1847</v>
      </c>
    </row>
    <row r="66" spans="1:33">
      <c r="B66" s="190"/>
      <c r="D66" s="187"/>
      <c r="E66" s="135"/>
      <c r="F66" s="187"/>
      <c r="G66" s="46"/>
      <c r="H66" s="187"/>
      <c r="I66" s="46"/>
      <c r="J66" s="187"/>
      <c r="K66" s="46"/>
      <c r="L66" s="187"/>
      <c r="M66" s="244"/>
      <c r="N66" s="61"/>
      <c r="O66" s="61"/>
      <c r="P66" s="46"/>
      <c r="Q66" s="50"/>
      <c r="R66" s="61">
        <v>731</v>
      </c>
      <c r="S66" s="50" t="s">
        <v>2059</v>
      </c>
      <c r="T66" s="50" t="s">
        <v>1877</v>
      </c>
      <c r="U66" s="50" t="s">
        <v>1876</v>
      </c>
      <c r="V66" s="50" t="s">
        <v>1046</v>
      </c>
    </row>
    <row r="67" spans="1:33">
      <c r="B67" s="190"/>
      <c r="D67" s="187"/>
      <c r="E67" s="135"/>
      <c r="F67" s="187"/>
      <c r="G67" s="46"/>
      <c r="H67" s="187"/>
      <c r="I67" s="46"/>
      <c r="J67" s="187"/>
      <c r="K67" s="46"/>
      <c r="L67" s="187"/>
      <c r="M67" s="244"/>
      <c r="N67" s="61"/>
      <c r="O67" s="61"/>
      <c r="P67" s="46"/>
      <c r="Q67" s="50"/>
      <c r="R67" s="61">
        <v>565</v>
      </c>
      <c r="S67" s="50" t="s">
        <v>1875</v>
      </c>
      <c r="T67" s="50" t="s">
        <v>1874</v>
      </c>
      <c r="U67" s="50" t="s">
        <v>1873</v>
      </c>
      <c r="V67" s="50" t="s">
        <v>1847</v>
      </c>
    </row>
    <row r="68" spans="1:33">
      <c r="B68" s="190"/>
      <c r="D68" s="187"/>
      <c r="E68" s="135"/>
      <c r="F68" s="187"/>
      <c r="G68" s="46"/>
      <c r="H68" s="187"/>
      <c r="I68" s="46"/>
      <c r="J68" s="187"/>
      <c r="K68" s="46"/>
      <c r="L68" s="187"/>
      <c r="M68" s="244"/>
      <c r="N68" s="61"/>
      <c r="O68" s="61"/>
      <c r="P68" s="46"/>
      <c r="Q68" s="50"/>
      <c r="R68" s="61">
        <v>574</v>
      </c>
      <c r="S68" s="50" t="s">
        <v>1872</v>
      </c>
      <c r="T68" s="50" t="s">
        <v>1871</v>
      </c>
      <c r="U68" s="50" t="s">
        <v>1870</v>
      </c>
      <c r="V68" s="50" t="s">
        <v>1847</v>
      </c>
    </row>
    <row r="69" spans="1:33">
      <c r="B69" s="190"/>
      <c r="D69" s="187"/>
      <c r="E69" s="135"/>
      <c r="F69" s="187"/>
      <c r="G69" s="46"/>
      <c r="H69" s="187"/>
      <c r="I69" s="46"/>
      <c r="J69" s="187"/>
      <c r="K69" s="46"/>
      <c r="L69" s="187"/>
      <c r="M69" s="244"/>
      <c r="N69" s="61"/>
      <c r="O69" s="61"/>
      <c r="P69" s="46"/>
      <c r="Q69" s="50"/>
      <c r="R69" s="61">
        <v>565</v>
      </c>
      <c r="S69" s="50" t="s">
        <v>1856</v>
      </c>
      <c r="T69" s="50" t="s">
        <v>1855</v>
      </c>
      <c r="U69" s="50" t="s">
        <v>1854</v>
      </c>
      <c r="V69" s="50" t="s">
        <v>1051</v>
      </c>
    </row>
    <row r="70" spans="1:33">
      <c r="B70" s="190"/>
      <c r="D70" s="187"/>
      <c r="E70" s="135"/>
      <c r="F70" s="187"/>
      <c r="G70" s="46"/>
      <c r="H70" s="187"/>
      <c r="I70" s="46"/>
      <c r="J70" s="187"/>
      <c r="K70" s="46"/>
      <c r="L70" s="187"/>
      <c r="M70" s="244"/>
      <c r="N70" s="61"/>
      <c r="O70" s="61"/>
      <c r="P70" s="46"/>
      <c r="Q70" s="50"/>
      <c r="R70" s="61">
        <v>586</v>
      </c>
      <c r="S70" s="50" t="s">
        <v>1869</v>
      </c>
      <c r="T70" s="50" t="s">
        <v>1868</v>
      </c>
      <c r="U70" s="50" t="s">
        <v>1867</v>
      </c>
      <c r="V70" s="50" t="s">
        <v>1866</v>
      </c>
    </row>
    <row r="71" spans="1:33">
      <c r="A71" s="245"/>
      <c r="B71" s="246"/>
      <c r="C71" s="245"/>
      <c r="D71" s="245"/>
      <c r="E71" s="246"/>
      <c r="F71" s="246"/>
      <c r="G71" s="245"/>
      <c r="H71" s="245"/>
      <c r="I71" s="245"/>
      <c r="J71" s="245"/>
      <c r="K71" s="245"/>
      <c r="L71" s="245"/>
      <c r="M71" s="268"/>
      <c r="N71" s="191"/>
      <c r="O71" s="191"/>
      <c r="P71" s="245"/>
      <c r="Q71" s="247"/>
      <c r="R71" s="191"/>
      <c r="S71" s="247"/>
      <c r="T71" s="247"/>
      <c r="U71" s="247"/>
      <c r="V71" s="247"/>
    </row>
    <row r="72" spans="1:33" customFormat="1" ht="73.5" customHeight="1">
      <c r="A72" s="55"/>
      <c r="B72" s="190">
        <v>12</v>
      </c>
      <c r="C72" s="135" t="s">
        <v>831</v>
      </c>
      <c r="D72" s="187">
        <f t="shared" ref="D72:F132" si="21">LEN(TRIM(C72))-LEN(SUBSTITUTE(C72," ",""))+1</f>
        <v>1</v>
      </c>
      <c r="E72" s="135" t="s">
        <v>2104</v>
      </c>
      <c r="F72" s="187">
        <f t="shared" si="21"/>
        <v>6</v>
      </c>
      <c r="G72" s="307" t="s">
        <v>112</v>
      </c>
      <c r="H72" s="187">
        <f t="shared" ref="H72:J72" si="22">LEN(TRIM(G72))-LEN(SUBSTITUTE(G72," ",""))+1</f>
        <v>3</v>
      </c>
      <c r="I72" s="135" t="s">
        <v>2103</v>
      </c>
      <c r="J72" s="187">
        <f t="shared" si="22"/>
        <v>4</v>
      </c>
      <c r="K72" s="135" t="s">
        <v>2029</v>
      </c>
      <c r="L72" s="187">
        <f t="shared" ref="L72" si="23">LEN(TRIM(K72))-LEN(SUBSTITUTE(K72," ",""))+1</f>
        <v>3</v>
      </c>
      <c r="M72" s="244">
        <f>D72+F72+H72+J72+L72</f>
        <v>17</v>
      </c>
      <c r="N72" s="109">
        <v>4</v>
      </c>
      <c r="O72" s="109">
        <v>4</v>
      </c>
      <c r="P72" s="135" t="s">
        <v>2566</v>
      </c>
      <c r="Q72" s="135" t="s">
        <v>2077</v>
      </c>
      <c r="R72" s="248">
        <v>739</v>
      </c>
      <c r="S72" s="249" t="s">
        <v>2134</v>
      </c>
      <c r="T72" s="249" t="s">
        <v>1877</v>
      </c>
      <c r="U72" s="249" t="s">
        <v>2167</v>
      </c>
      <c r="V72" s="249" t="s">
        <v>1046</v>
      </c>
      <c r="W72" s="2"/>
      <c r="X72" s="2"/>
      <c r="Y72" s="2"/>
      <c r="Z72" s="2"/>
      <c r="AA72" s="2"/>
      <c r="AB72" s="2"/>
      <c r="AC72" s="2"/>
      <c r="AD72" s="2"/>
      <c r="AE72" s="2"/>
      <c r="AF72" s="2"/>
      <c r="AG72" s="2"/>
    </row>
    <row r="73" spans="1:33" customFormat="1">
      <c r="A73" s="55"/>
      <c r="B73" s="190"/>
      <c r="C73" s="46"/>
      <c r="D73" s="187"/>
      <c r="E73" s="50"/>
      <c r="F73" s="187"/>
      <c r="G73" s="50"/>
      <c r="H73" s="187"/>
      <c r="I73" s="50"/>
      <c r="J73" s="187"/>
      <c r="K73" s="50"/>
      <c r="L73" s="187"/>
      <c r="M73" s="244"/>
      <c r="N73" s="61"/>
      <c r="O73" s="61"/>
      <c r="P73" s="279"/>
      <c r="Q73" s="50"/>
      <c r="R73" s="255">
        <v>739</v>
      </c>
      <c r="S73" s="256" t="s">
        <v>2135</v>
      </c>
      <c r="T73" s="256" t="s">
        <v>1877</v>
      </c>
      <c r="U73" s="256" t="s">
        <v>2167</v>
      </c>
      <c r="V73" s="256" t="s">
        <v>1046</v>
      </c>
      <c r="W73" s="2"/>
      <c r="X73" s="2"/>
      <c r="Y73" s="2"/>
      <c r="Z73" s="2"/>
      <c r="AA73" s="2"/>
      <c r="AB73" s="2"/>
      <c r="AC73" s="2"/>
      <c r="AD73" s="2"/>
      <c r="AE73" s="2"/>
      <c r="AF73" s="2"/>
      <c r="AG73" s="2"/>
    </row>
    <row r="74" spans="1:33" customFormat="1">
      <c r="A74" s="55"/>
      <c r="B74" s="190"/>
      <c r="C74" s="46"/>
      <c r="D74" s="187"/>
      <c r="E74" s="50"/>
      <c r="F74" s="187"/>
      <c r="G74" s="50"/>
      <c r="H74" s="187"/>
      <c r="I74" s="50"/>
      <c r="J74" s="187"/>
      <c r="K74" s="50"/>
      <c r="L74" s="187"/>
      <c r="M74" s="244"/>
      <c r="N74" s="61"/>
      <c r="O74" s="61"/>
      <c r="P74" s="280"/>
      <c r="Q74" s="50"/>
      <c r="R74" s="255">
        <v>739</v>
      </c>
      <c r="S74" s="256" t="s">
        <v>2136</v>
      </c>
      <c r="T74" s="256" t="s">
        <v>2111</v>
      </c>
      <c r="U74" s="256" t="s">
        <v>1510</v>
      </c>
      <c r="V74" s="256" t="s">
        <v>1058</v>
      </c>
      <c r="W74" s="2"/>
      <c r="X74" s="2"/>
      <c r="Y74" s="2"/>
      <c r="Z74" s="2"/>
      <c r="AA74" s="2"/>
      <c r="AB74" s="2"/>
      <c r="AC74" s="2"/>
      <c r="AD74" s="2"/>
      <c r="AE74" s="2"/>
      <c r="AF74" s="2"/>
      <c r="AG74" s="2"/>
    </row>
    <row r="75" spans="1:33" customFormat="1">
      <c r="A75" s="55"/>
      <c r="B75" s="190"/>
      <c r="C75" s="46"/>
      <c r="D75" s="187"/>
      <c r="E75" s="50"/>
      <c r="F75" s="187"/>
      <c r="G75" s="50"/>
      <c r="H75" s="187"/>
      <c r="I75" s="50"/>
      <c r="J75" s="187"/>
      <c r="K75" s="50"/>
      <c r="L75" s="187"/>
      <c r="M75" s="244"/>
      <c r="N75" s="61"/>
      <c r="O75" s="61"/>
      <c r="P75" s="279"/>
      <c r="Q75" s="50"/>
      <c r="R75" s="255">
        <v>739</v>
      </c>
      <c r="S75" s="256" t="s">
        <v>2137</v>
      </c>
      <c r="T75" s="256" t="s">
        <v>2112</v>
      </c>
      <c r="U75" s="256" t="s">
        <v>1486</v>
      </c>
      <c r="V75" s="256" t="s">
        <v>1063</v>
      </c>
      <c r="W75" s="2"/>
      <c r="X75" s="2"/>
      <c r="Y75" s="2"/>
      <c r="Z75" s="2"/>
      <c r="AA75" s="2"/>
      <c r="AB75" s="2"/>
      <c r="AC75" s="2"/>
      <c r="AD75" s="2"/>
      <c r="AE75" s="2"/>
      <c r="AF75" s="2"/>
      <c r="AG75" s="2"/>
    </row>
    <row r="76" spans="1:33" customFormat="1">
      <c r="A76" s="55"/>
      <c r="B76" s="190"/>
      <c r="C76" s="46"/>
      <c r="D76" s="187"/>
      <c r="E76" s="50"/>
      <c r="F76" s="187"/>
      <c r="G76" s="50"/>
      <c r="H76" s="187"/>
      <c r="I76" s="50"/>
      <c r="J76" s="187"/>
      <c r="K76" s="50"/>
      <c r="L76" s="187"/>
      <c r="M76" s="244"/>
      <c r="N76" s="61"/>
      <c r="O76" s="61"/>
      <c r="P76" s="279"/>
      <c r="Q76" s="50"/>
      <c r="R76" s="255">
        <v>739</v>
      </c>
      <c r="S76" s="256" t="s">
        <v>1875</v>
      </c>
      <c r="T76" s="256" t="s">
        <v>1874</v>
      </c>
      <c r="U76" s="256" t="s">
        <v>2156</v>
      </c>
      <c r="V76" s="256" t="s">
        <v>1046</v>
      </c>
      <c r="W76" s="2"/>
      <c r="X76" s="2"/>
      <c r="Y76" s="2"/>
      <c r="Z76" s="2"/>
      <c r="AA76" s="2"/>
      <c r="AB76" s="2"/>
      <c r="AC76" s="2"/>
      <c r="AD76" s="2"/>
      <c r="AE76" s="2"/>
      <c r="AF76" s="2"/>
      <c r="AG76" s="2"/>
    </row>
    <row r="77" spans="1:33" customFormat="1">
      <c r="A77" s="55"/>
      <c r="B77" s="190"/>
      <c r="C77" s="46"/>
      <c r="D77" s="187"/>
      <c r="E77" s="50"/>
      <c r="F77" s="187"/>
      <c r="G77" s="50"/>
      <c r="H77" s="187"/>
      <c r="I77" s="50"/>
      <c r="J77" s="187"/>
      <c r="K77" s="50"/>
      <c r="L77" s="187"/>
      <c r="M77" s="244"/>
      <c r="N77" s="61"/>
      <c r="O77" s="61"/>
      <c r="P77" s="46"/>
      <c r="Q77" s="50"/>
      <c r="R77" s="61"/>
      <c r="S77" s="50"/>
      <c r="T77" s="50"/>
      <c r="U77" s="50"/>
      <c r="V77" s="50"/>
      <c r="W77" s="2"/>
      <c r="X77" s="2"/>
      <c r="Y77" s="2"/>
      <c r="Z77" s="2"/>
      <c r="AA77" s="2"/>
      <c r="AB77" s="2"/>
      <c r="AC77" s="2"/>
      <c r="AD77" s="2"/>
      <c r="AE77" s="2"/>
      <c r="AF77" s="2"/>
      <c r="AG77" s="2"/>
    </row>
    <row r="78" spans="1:33">
      <c r="A78" s="245"/>
      <c r="B78" s="246"/>
      <c r="C78" s="245"/>
      <c r="D78" s="245"/>
      <c r="E78" s="246"/>
      <c r="F78" s="246"/>
      <c r="G78" s="245"/>
      <c r="H78" s="245"/>
      <c r="I78" s="245"/>
      <c r="J78" s="245"/>
      <c r="K78" s="245"/>
      <c r="L78" s="245"/>
      <c r="M78" s="268"/>
      <c r="N78" s="191"/>
      <c r="O78" s="191"/>
      <c r="P78" s="245"/>
      <c r="Q78" s="247"/>
      <c r="R78" s="191"/>
      <c r="S78" s="247"/>
      <c r="T78" s="247"/>
      <c r="U78" s="247"/>
      <c r="V78" s="247"/>
    </row>
    <row r="79" spans="1:33" ht="60">
      <c r="B79" s="190">
        <v>13</v>
      </c>
      <c r="C79" s="46" t="s">
        <v>287</v>
      </c>
      <c r="D79" s="187">
        <f t="shared" si="21"/>
        <v>2</v>
      </c>
      <c r="E79" s="135" t="s">
        <v>1865</v>
      </c>
      <c r="F79" s="187">
        <f t="shared" si="21"/>
        <v>4</v>
      </c>
      <c r="G79" s="46" t="s">
        <v>288</v>
      </c>
      <c r="H79" s="187">
        <f t="shared" ref="H79:J79" si="24">LEN(TRIM(G79))-LEN(SUBSTITUTE(G79," ",""))+1</f>
        <v>9</v>
      </c>
      <c r="I79" s="46" t="s">
        <v>2028</v>
      </c>
      <c r="J79" s="187">
        <f t="shared" si="24"/>
        <v>6</v>
      </c>
      <c r="K79" s="46" t="s">
        <v>2027</v>
      </c>
      <c r="L79" s="187">
        <f t="shared" ref="L79" si="25">LEN(TRIM(K79))-LEN(SUBSTITUTE(K79," ",""))+1</f>
        <v>6</v>
      </c>
      <c r="M79" s="244">
        <f>D79+F79+H79+J79+L79</f>
        <v>27</v>
      </c>
      <c r="N79" s="61">
        <v>6</v>
      </c>
      <c r="O79" s="61">
        <v>5</v>
      </c>
      <c r="P79" s="46" t="s">
        <v>2332</v>
      </c>
      <c r="Q79" s="50" t="s">
        <v>1799</v>
      </c>
      <c r="R79" s="61">
        <v>571</v>
      </c>
      <c r="S79" s="50" t="s">
        <v>1864</v>
      </c>
      <c r="T79" s="50" t="s">
        <v>1863</v>
      </c>
      <c r="U79" s="50" t="s">
        <v>1862</v>
      </c>
      <c r="V79" s="50" t="s">
        <v>1826</v>
      </c>
    </row>
    <row r="80" spans="1:33">
      <c r="B80" s="190"/>
      <c r="D80" s="187"/>
      <c r="E80" s="135"/>
      <c r="F80" s="187"/>
      <c r="G80" s="46"/>
      <c r="H80" s="187"/>
      <c r="I80" s="46"/>
      <c r="J80" s="187"/>
      <c r="K80" s="46"/>
      <c r="L80" s="187"/>
      <c r="M80" s="244"/>
      <c r="N80" s="61"/>
      <c r="O80" s="61"/>
      <c r="P80" s="46"/>
      <c r="Q80" s="50"/>
      <c r="R80" s="61">
        <v>596</v>
      </c>
      <c r="S80" s="50" t="s">
        <v>2060</v>
      </c>
      <c r="T80" s="50" t="s">
        <v>1861</v>
      </c>
      <c r="U80" s="50" t="s">
        <v>1860</v>
      </c>
      <c r="V80" s="50" t="s">
        <v>1835</v>
      </c>
    </row>
    <row r="81" spans="1:33">
      <c r="B81" s="190"/>
      <c r="D81" s="187"/>
      <c r="E81" s="135"/>
      <c r="F81" s="187"/>
      <c r="G81" s="46"/>
      <c r="H81" s="187"/>
      <c r="I81" s="46"/>
      <c r="J81" s="187"/>
      <c r="K81" s="46"/>
      <c r="L81" s="187"/>
      <c r="M81" s="244"/>
      <c r="N81" s="61"/>
      <c r="O81" s="61"/>
      <c r="P81" s="46"/>
      <c r="Q81" s="50"/>
      <c r="R81" s="61">
        <v>730</v>
      </c>
      <c r="S81" s="50" t="s">
        <v>1859</v>
      </c>
      <c r="T81" s="50" t="s">
        <v>1858</v>
      </c>
      <c r="U81" s="50" t="s">
        <v>1857</v>
      </c>
      <c r="V81" s="50" t="s">
        <v>1046</v>
      </c>
    </row>
    <row r="82" spans="1:33">
      <c r="B82" s="190"/>
      <c r="D82" s="187"/>
      <c r="E82" s="135"/>
      <c r="F82" s="187"/>
      <c r="G82" s="46"/>
      <c r="H82" s="187"/>
      <c r="I82" s="46"/>
      <c r="J82" s="187"/>
      <c r="K82" s="46"/>
      <c r="L82" s="187"/>
      <c r="M82" s="244"/>
      <c r="N82" s="61"/>
      <c r="O82" s="61"/>
      <c r="P82" s="46"/>
      <c r="Q82" s="50"/>
      <c r="R82" s="61">
        <v>563</v>
      </c>
      <c r="S82" s="50" t="s">
        <v>2347</v>
      </c>
      <c r="T82" s="50" t="s">
        <v>1855</v>
      </c>
      <c r="U82" s="50" t="s">
        <v>1854</v>
      </c>
      <c r="V82" s="50" t="s">
        <v>1051</v>
      </c>
    </row>
    <row r="83" spans="1:33">
      <c r="B83" s="190"/>
      <c r="D83" s="187"/>
      <c r="E83" s="135"/>
      <c r="F83" s="187"/>
      <c r="G83" s="46"/>
      <c r="H83" s="187"/>
      <c r="I83" s="46"/>
      <c r="J83" s="187"/>
      <c r="K83" s="46"/>
      <c r="L83" s="187"/>
      <c r="M83" s="244"/>
      <c r="N83" s="61"/>
      <c r="O83" s="61"/>
      <c r="P83" s="46"/>
      <c r="Q83" s="50"/>
      <c r="R83" s="61">
        <v>563</v>
      </c>
      <c r="S83" s="50" t="s">
        <v>1842</v>
      </c>
      <c r="T83" s="50" t="s">
        <v>1841</v>
      </c>
      <c r="U83" s="50" t="s">
        <v>1840</v>
      </c>
      <c r="V83" s="50" t="s">
        <v>1832</v>
      </c>
    </row>
    <row r="84" spans="1:33">
      <c r="B84" s="190"/>
      <c r="D84" s="187"/>
      <c r="E84" s="135"/>
      <c r="F84" s="187"/>
      <c r="G84" s="46"/>
      <c r="H84" s="187"/>
      <c r="I84" s="46"/>
      <c r="J84" s="187"/>
      <c r="K84" s="46"/>
      <c r="L84" s="187"/>
      <c r="M84" s="244"/>
      <c r="N84" s="61"/>
      <c r="O84" s="61"/>
      <c r="P84" s="46"/>
      <c r="Q84" s="50"/>
      <c r="R84" s="248">
        <v>563</v>
      </c>
      <c r="S84" s="249" t="s">
        <v>2061</v>
      </c>
      <c r="T84" s="249" t="s">
        <v>1853</v>
      </c>
      <c r="U84" s="249" t="s">
        <v>1852</v>
      </c>
      <c r="V84" s="249" t="s">
        <v>1835</v>
      </c>
    </row>
    <row r="85" spans="1:33">
      <c r="A85" s="245"/>
      <c r="B85" s="246"/>
      <c r="C85" s="245"/>
      <c r="D85" s="245"/>
      <c r="E85" s="246"/>
      <c r="F85" s="246"/>
      <c r="G85" s="245"/>
      <c r="H85" s="245"/>
      <c r="I85" s="245"/>
      <c r="J85" s="245"/>
      <c r="K85" s="245"/>
      <c r="L85" s="245"/>
      <c r="M85" s="268"/>
      <c r="N85" s="191"/>
      <c r="O85" s="191"/>
      <c r="P85" s="245"/>
      <c r="Q85" s="247"/>
      <c r="R85" s="191"/>
      <c r="S85" s="247"/>
      <c r="T85" s="247"/>
      <c r="U85" s="247"/>
      <c r="V85" s="247"/>
    </row>
    <row r="86" spans="1:33" ht="42.75" customHeight="1">
      <c r="B86" s="135">
        <v>14</v>
      </c>
      <c r="C86" s="46" t="s">
        <v>832</v>
      </c>
      <c r="D86" s="187">
        <f t="shared" si="21"/>
        <v>2</v>
      </c>
      <c r="E86" s="46" t="s">
        <v>2102</v>
      </c>
      <c r="F86" s="187">
        <f t="shared" si="21"/>
        <v>5</v>
      </c>
      <c r="G86" s="46" t="s">
        <v>112</v>
      </c>
      <c r="H86" s="187">
        <f t="shared" ref="H86:J86" si="26">LEN(TRIM(G86))-LEN(SUBSTITUTE(G86," ",""))+1</f>
        <v>3</v>
      </c>
      <c r="I86" s="46" t="s">
        <v>2101</v>
      </c>
      <c r="J86" s="187">
        <f t="shared" si="26"/>
        <v>7</v>
      </c>
      <c r="K86" s="46" t="s">
        <v>2014</v>
      </c>
      <c r="L86" s="187">
        <f t="shared" ref="L86" si="27">LEN(TRIM(K86))-LEN(SUBSTITUTE(K86," ",""))+1</f>
        <v>7</v>
      </c>
      <c r="M86" s="244">
        <f>D86+F86+H86+J86+L86</f>
        <v>24</v>
      </c>
      <c r="N86" s="46">
        <v>5</v>
      </c>
      <c r="O86" s="46">
        <v>4</v>
      </c>
      <c r="P86" s="46" t="s">
        <v>2078</v>
      </c>
      <c r="Q86" s="46" t="s">
        <v>2079</v>
      </c>
      <c r="R86" s="109">
        <v>596</v>
      </c>
      <c r="S86" s="46" t="s">
        <v>2348</v>
      </c>
      <c r="T86" s="46" t="s">
        <v>1861</v>
      </c>
      <c r="U86" s="46" t="s">
        <v>2168</v>
      </c>
      <c r="V86" s="46" t="s">
        <v>1053</v>
      </c>
    </row>
    <row r="87" spans="1:33" customFormat="1">
      <c r="A87" s="55"/>
      <c r="B87" s="135"/>
      <c r="C87" s="46"/>
      <c r="D87" s="187"/>
      <c r="E87" s="46"/>
      <c r="F87" s="187"/>
      <c r="G87" s="46"/>
      <c r="H87" s="187"/>
      <c r="I87" s="46"/>
      <c r="J87" s="187"/>
      <c r="K87" s="46"/>
      <c r="L87" s="187"/>
      <c r="M87" s="244"/>
      <c r="N87" s="46"/>
      <c r="O87" s="46"/>
      <c r="P87" s="46"/>
      <c r="Q87" s="46"/>
      <c r="R87" s="109">
        <v>596</v>
      </c>
      <c r="S87" s="46" t="s">
        <v>2139</v>
      </c>
      <c r="T87" s="46" t="s">
        <v>1863</v>
      </c>
      <c r="U87" s="46" t="s">
        <v>1862</v>
      </c>
      <c r="V87" s="46" t="s">
        <v>1260</v>
      </c>
      <c r="W87" s="2"/>
      <c r="X87" s="2"/>
      <c r="Y87" s="2"/>
      <c r="Z87" s="2"/>
      <c r="AA87" s="2"/>
      <c r="AB87" s="2"/>
      <c r="AC87" s="2"/>
      <c r="AD87" s="2"/>
      <c r="AE87" s="2"/>
      <c r="AF87" s="2"/>
      <c r="AG87" s="2"/>
    </row>
    <row r="88" spans="1:33" customFormat="1" ht="30">
      <c r="A88" s="55"/>
      <c r="B88" s="135"/>
      <c r="C88" s="46"/>
      <c r="D88" s="187"/>
      <c r="E88" s="46"/>
      <c r="F88" s="187"/>
      <c r="G88" s="46"/>
      <c r="H88" s="187"/>
      <c r="I88" s="46"/>
      <c r="J88" s="187"/>
      <c r="K88" s="46"/>
      <c r="L88" s="187"/>
      <c r="M88" s="244"/>
      <c r="N88" s="46"/>
      <c r="O88" s="46"/>
      <c r="P88" s="46"/>
      <c r="Q88" s="46"/>
      <c r="R88" s="109">
        <v>596</v>
      </c>
      <c r="S88" s="46" t="s">
        <v>2140</v>
      </c>
      <c r="T88" s="46" t="s">
        <v>2113</v>
      </c>
      <c r="U88" s="46" t="s">
        <v>2169</v>
      </c>
      <c r="V88" s="46" t="s">
        <v>1429</v>
      </c>
      <c r="W88" s="2"/>
      <c r="X88" s="2"/>
      <c r="Y88" s="2"/>
      <c r="Z88" s="2"/>
      <c r="AA88" s="2"/>
      <c r="AB88" s="2"/>
      <c r="AC88" s="2"/>
      <c r="AD88" s="2"/>
      <c r="AE88" s="2"/>
      <c r="AF88" s="2"/>
      <c r="AG88" s="2"/>
    </row>
    <row r="89" spans="1:33" customFormat="1" ht="30">
      <c r="A89" s="55"/>
      <c r="B89" s="135"/>
      <c r="C89" s="46"/>
      <c r="D89" s="187"/>
      <c r="E89" s="46"/>
      <c r="F89" s="187"/>
      <c r="G89" s="46"/>
      <c r="H89" s="187"/>
      <c r="I89" s="46"/>
      <c r="J89" s="187"/>
      <c r="K89" s="46"/>
      <c r="L89" s="187"/>
      <c r="M89" s="244"/>
      <c r="N89" s="46"/>
      <c r="O89" s="46"/>
      <c r="P89" s="46"/>
      <c r="Q89" s="46"/>
      <c r="R89" s="109">
        <v>596</v>
      </c>
      <c r="S89" s="46" t="s">
        <v>2349</v>
      </c>
      <c r="T89" s="46" t="s">
        <v>1853</v>
      </c>
      <c r="U89" s="46" t="s">
        <v>1852</v>
      </c>
      <c r="V89" s="46" t="s">
        <v>1053</v>
      </c>
      <c r="W89" s="2"/>
      <c r="X89" s="2"/>
      <c r="Y89" s="2"/>
      <c r="Z89" s="2"/>
      <c r="AA89" s="2"/>
      <c r="AB89" s="2"/>
      <c r="AC89" s="2"/>
      <c r="AD89" s="2"/>
      <c r="AE89" s="2"/>
      <c r="AF89" s="2"/>
      <c r="AG89" s="2"/>
    </row>
    <row r="90" spans="1:33" customFormat="1">
      <c r="A90" s="55"/>
      <c r="B90" s="135"/>
      <c r="C90" s="46"/>
      <c r="D90" s="187"/>
      <c r="E90" s="46"/>
      <c r="F90" s="187"/>
      <c r="G90" s="46"/>
      <c r="H90" s="187"/>
      <c r="I90" s="46"/>
      <c r="J90" s="187"/>
      <c r="K90" s="46"/>
      <c r="L90" s="187"/>
      <c r="M90" s="244"/>
      <c r="N90" s="46"/>
      <c r="O90" s="46"/>
      <c r="P90" s="46"/>
      <c r="Q90" s="46"/>
      <c r="R90" s="109">
        <v>596</v>
      </c>
      <c r="S90" s="46" t="s">
        <v>1815</v>
      </c>
      <c r="T90" s="46" t="s">
        <v>1814</v>
      </c>
      <c r="U90" s="46" t="s">
        <v>2157</v>
      </c>
      <c r="V90" s="46" t="s">
        <v>1051</v>
      </c>
      <c r="W90" s="2"/>
      <c r="X90" s="2"/>
      <c r="Y90" s="2"/>
      <c r="Z90" s="2"/>
      <c r="AA90" s="2"/>
      <c r="AB90" s="2"/>
      <c r="AC90" s="2"/>
      <c r="AD90" s="2"/>
      <c r="AE90" s="2"/>
      <c r="AF90" s="2"/>
      <c r="AG90" s="2"/>
    </row>
    <row r="91" spans="1:33">
      <c r="A91" s="245"/>
      <c r="B91" s="246"/>
      <c r="C91" s="245"/>
      <c r="D91" s="245"/>
      <c r="E91" s="246"/>
      <c r="F91" s="246"/>
      <c r="G91" s="245"/>
      <c r="H91" s="245"/>
      <c r="I91" s="245"/>
      <c r="J91" s="245"/>
      <c r="K91" s="245"/>
      <c r="L91" s="245"/>
      <c r="M91" s="268"/>
      <c r="N91" s="191"/>
      <c r="O91" s="191"/>
      <c r="P91" s="245"/>
      <c r="Q91" s="247"/>
      <c r="R91" s="191"/>
      <c r="S91" s="247"/>
      <c r="T91" s="247"/>
      <c r="U91" s="247"/>
      <c r="V91" s="247"/>
    </row>
    <row r="92" spans="1:33" ht="60">
      <c r="B92" s="190">
        <v>15</v>
      </c>
      <c r="C92" s="46" t="s">
        <v>290</v>
      </c>
      <c r="D92" s="187">
        <f t="shared" si="21"/>
        <v>2</v>
      </c>
      <c r="E92" s="135" t="s">
        <v>1851</v>
      </c>
      <c r="F92" s="187">
        <f t="shared" si="21"/>
        <v>4</v>
      </c>
      <c r="G92" s="46" t="s">
        <v>291</v>
      </c>
      <c r="H92" s="187">
        <f t="shared" ref="H92:J92" si="28">LEN(TRIM(G92))-LEN(SUBSTITUTE(G92," ",""))+1</f>
        <v>4</v>
      </c>
      <c r="I92" s="46" t="s">
        <v>2026</v>
      </c>
      <c r="J92" s="187">
        <f t="shared" si="28"/>
        <v>4</v>
      </c>
      <c r="K92" s="46" t="s">
        <v>2025</v>
      </c>
      <c r="L92" s="187">
        <f t="shared" ref="L92" si="29">LEN(TRIM(K92))-LEN(SUBSTITUTE(K92," ",""))+1</f>
        <v>6</v>
      </c>
      <c r="M92" s="244">
        <f>D92+F92+H92+J92+L92</f>
        <v>20</v>
      </c>
      <c r="N92" s="61">
        <v>2</v>
      </c>
      <c r="O92" s="61">
        <v>2</v>
      </c>
      <c r="P92" s="46" t="s">
        <v>1800</v>
      </c>
      <c r="Q92" s="50" t="s">
        <v>1801</v>
      </c>
      <c r="R92" s="61">
        <v>604</v>
      </c>
      <c r="S92" s="50" t="s">
        <v>1850</v>
      </c>
      <c r="T92" s="50" t="s">
        <v>1849</v>
      </c>
      <c r="U92" s="50" t="s">
        <v>1848</v>
      </c>
      <c r="V92" s="50" t="s">
        <v>1847</v>
      </c>
    </row>
    <row r="93" spans="1:33">
      <c r="B93" s="190"/>
      <c r="D93" s="187"/>
      <c r="E93" s="135"/>
      <c r="F93" s="187"/>
      <c r="G93" s="46"/>
      <c r="H93" s="187"/>
      <c r="I93" s="46"/>
      <c r="J93" s="187"/>
      <c r="K93" s="46"/>
      <c r="L93" s="187"/>
      <c r="M93" s="244"/>
      <c r="N93" s="61"/>
      <c r="O93" s="61"/>
      <c r="P93" s="46"/>
      <c r="Q93" s="50"/>
      <c r="R93" s="61">
        <v>570</v>
      </c>
      <c r="S93" s="50" t="s">
        <v>1430</v>
      </c>
      <c r="T93" s="50" t="s">
        <v>1846</v>
      </c>
      <c r="U93" s="50" t="s">
        <v>1845</v>
      </c>
      <c r="V93" s="50" t="s">
        <v>1844</v>
      </c>
    </row>
    <row r="94" spans="1:33">
      <c r="A94" s="245"/>
      <c r="B94" s="246"/>
      <c r="C94" s="245"/>
      <c r="D94" s="245"/>
      <c r="E94" s="246"/>
      <c r="F94" s="246"/>
      <c r="G94" s="245"/>
      <c r="H94" s="245"/>
      <c r="I94" s="245"/>
      <c r="J94" s="245"/>
      <c r="K94" s="245"/>
      <c r="L94" s="245"/>
      <c r="M94" s="268"/>
      <c r="N94" s="191"/>
      <c r="O94" s="191"/>
      <c r="P94" s="245"/>
      <c r="Q94" s="247"/>
      <c r="R94" s="191"/>
      <c r="S94" s="247"/>
      <c r="T94" s="247"/>
      <c r="U94" s="247"/>
      <c r="V94" s="247"/>
    </row>
    <row r="95" spans="1:33" ht="53.25" customHeight="1">
      <c r="A95" s="50" t="s">
        <v>2392</v>
      </c>
      <c r="B95" s="135">
        <v>16</v>
      </c>
      <c r="C95" s="46" t="s">
        <v>290</v>
      </c>
      <c r="D95" s="187">
        <f t="shared" si="21"/>
        <v>2</v>
      </c>
      <c r="E95" s="46" t="s">
        <v>2100</v>
      </c>
      <c r="F95" s="187">
        <f t="shared" si="21"/>
        <v>10</v>
      </c>
      <c r="G95" s="46" t="s">
        <v>2099</v>
      </c>
      <c r="H95" s="187">
        <f t="shared" ref="H95:J95" si="30">LEN(TRIM(G95))-LEN(SUBSTITUTE(G95," ",""))+1</f>
        <v>24</v>
      </c>
      <c r="I95" s="46" t="s">
        <v>2098</v>
      </c>
      <c r="J95" s="187">
        <f t="shared" si="30"/>
        <v>11</v>
      </c>
      <c r="K95" s="46" t="s">
        <v>2097</v>
      </c>
      <c r="L95" s="187">
        <f t="shared" ref="L95" si="31">LEN(TRIM(K95))-LEN(SUBSTITUTE(K95," ",""))+1</f>
        <v>4</v>
      </c>
      <c r="M95" s="244">
        <f>D95+F95+H95+J95+L95</f>
        <v>51</v>
      </c>
      <c r="N95" s="109">
        <v>9</v>
      </c>
      <c r="O95" s="109">
        <v>8</v>
      </c>
      <c r="P95" s="46" t="s">
        <v>2407</v>
      </c>
      <c r="Q95" s="46" t="s">
        <v>2080</v>
      </c>
      <c r="R95" s="109">
        <v>564</v>
      </c>
      <c r="S95" s="46" t="s">
        <v>2350</v>
      </c>
      <c r="T95" s="46" t="s">
        <v>1849</v>
      </c>
      <c r="U95" s="46" t="s">
        <v>2170</v>
      </c>
      <c r="V95" s="46" t="s">
        <v>1046</v>
      </c>
    </row>
    <row r="96" spans="1:33" customFormat="1">
      <c r="A96" s="55"/>
      <c r="B96" s="190"/>
      <c r="C96" s="46"/>
      <c r="D96" s="187"/>
      <c r="E96" s="50"/>
      <c r="F96" s="187"/>
      <c r="G96" s="50"/>
      <c r="H96" s="187"/>
      <c r="I96" s="50"/>
      <c r="J96" s="187"/>
      <c r="K96" s="50"/>
      <c r="L96" s="187"/>
      <c r="M96" s="244"/>
      <c r="N96" s="61"/>
      <c r="O96" s="61"/>
      <c r="P96" s="281"/>
      <c r="Q96" s="50"/>
      <c r="R96" s="255">
        <v>564</v>
      </c>
      <c r="S96" s="256" t="s">
        <v>2351</v>
      </c>
      <c r="T96" s="256" t="s">
        <v>2114</v>
      </c>
      <c r="U96" s="256" t="s">
        <v>2171</v>
      </c>
      <c r="V96" s="256" t="s">
        <v>1048</v>
      </c>
      <c r="W96" s="2"/>
      <c r="X96" s="2"/>
      <c r="Y96" s="2"/>
      <c r="Z96" s="2"/>
      <c r="AA96" s="2"/>
      <c r="AB96" s="2"/>
      <c r="AC96" s="2"/>
      <c r="AD96" s="2"/>
      <c r="AE96" s="2"/>
      <c r="AF96" s="2"/>
      <c r="AG96" s="2"/>
    </row>
    <row r="97" spans="1:33" customFormat="1">
      <c r="A97" s="55"/>
      <c r="B97" s="190"/>
      <c r="C97" s="46"/>
      <c r="D97" s="187"/>
      <c r="E97" s="50"/>
      <c r="F97" s="187"/>
      <c r="G97" s="50"/>
      <c r="H97" s="187"/>
      <c r="I97" s="50"/>
      <c r="J97" s="187"/>
      <c r="K97" s="50"/>
      <c r="L97" s="187"/>
      <c r="M97" s="244"/>
      <c r="N97" s="61"/>
      <c r="O97" s="61"/>
      <c r="P97" s="46"/>
      <c r="Q97" s="50"/>
      <c r="R97" s="255">
        <v>564</v>
      </c>
      <c r="S97" s="256" t="s">
        <v>2352</v>
      </c>
      <c r="T97" s="256" t="s">
        <v>2115</v>
      </c>
      <c r="U97" s="256" t="s">
        <v>2172</v>
      </c>
      <c r="V97" s="256" t="s">
        <v>1048</v>
      </c>
      <c r="W97" s="2"/>
      <c r="X97" s="2"/>
      <c r="Y97" s="2"/>
      <c r="Z97" s="2"/>
      <c r="AA97" s="2"/>
      <c r="AB97" s="2"/>
      <c r="AC97" s="2"/>
      <c r="AD97" s="2"/>
      <c r="AE97" s="2"/>
      <c r="AF97" s="2"/>
      <c r="AG97" s="2"/>
    </row>
    <row r="98" spans="1:33" customFormat="1">
      <c r="A98" s="55"/>
      <c r="B98" s="190"/>
      <c r="C98" s="46"/>
      <c r="D98" s="187"/>
      <c r="E98" s="50"/>
      <c r="F98" s="187"/>
      <c r="G98" s="50"/>
      <c r="H98" s="187"/>
      <c r="I98" s="50"/>
      <c r="J98" s="187"/>
      <c r="K98" s="50"/>
      <c r="L98" s="187"/>
      <c r="M98" s="244"/>
      <c r="N98" s="61"/>
      <c r="O98" s="61"/>
      <c r="P98" s="46"/>
      <c r="Q98" s="50"/>
      <c r="R98" s="248">
        <v>564</v>
      </c>
      <c r="S98" s="249" t="s">
        <v>2353</v>
      </c>
      <c r="T98" s="249" t="s">
        <v>2116</v>
      </c>
      <c r="U98" s="249" t="s">
        <v>2173</v>
      </c>
      <c r="V98" s="249" t="s">
        <v>1044</v>
      </c>
      <c r="W98" s="2"/>
      <c r="X98" s="2"/>
      <c r="Y98" s="2"/>
      <c r="Z98" s="2"/>
      <c r="AA98" s="2"/>
      <c r="AB98" s="2"/>
      <c r="AC98" s="2"/>
      <c r="AD98" s="2"/>
      <c r="AE98" s="2"/>
      <c r="AF98" s="2"/>
      <c r="AG98" s="2"/>
    </row>
    <row r="99" spans="1:33" customFormat="1">
      <c r="A99" s="55"/>
      <c r="B99" s="190"/>
      <c r="C99" s="46"/>
      <c r="D99" s="187"/>
      <c r="E99" s="50"/>
      <c r="F99" s="187"/>
      <c r="G99" s="50"/>
      <c r="H99" s="187"/>
      <c r="I99" s="50"/>
      <c r="J99" s="187"/>
      <c r="K99" s="50"/>
      <c r="L99" s="187"/>
      <c r="M99" s="244"/>
      <c r="N99" s="61"/>
      <c r="O99" s="61"/>
      <c r="P99" s="46"/>
      <c r="Q99" s="50"/>
      <c r="R99" s="255">
        <v>564</v>
      </c>
      <c r="S99" s="256" t="s">
        <v>2142</v>
      </c>
      <c r="T99" s="256" t="s">
        <v>1215</v>
      </c>
      <c r="U99" s="256" t="s">
        <v>2174</v>
      </c>
      <c r="V99" s="256" t="s">
        <v>1043</v>
      </c>
      <c r="W99" s="2"/>
      <c r="X99" s="2"/>
      <c r="Y99" s="2"/>
      <c r="Z99" s="2"/>
      <c r="AA99" s="2"/>
      <c r="AB99" s="2"/>
      <c r="AC99" s="2"/>
      <c r="AD99" s="2"/>
      <c r="AE99" s="2"/>
      <c r="AF99" s="2"/>
      <c r="AG99" s="2"/>
    </row>
    <row r="100" spans="1:33" customFormat="1">
      <c r="A100" s="55"/>
      <c r="B100" s="190"/>
      <c r="C100" s="46"/>
      <c r="D100" s="187"/>
      <c r="E100" s="50"/>
      <c r="F100" s="187"/>
      <c r="G100" s="50"/>
      <c r="H100" s="187"/>
      <c r="I100" s="50"/>
      <c r="J100" s="187"/>
      <c r="K100" s="50"/>
      <c r="L100" s="187"/>
      <c r="M100" s="244"/>
      <c r="N100" s="61"/>
      <c r="O100" s="61"/>
      <c r="P100" s="46"/>
      <c r="Q100" s="50"/>
      <c r="R100" s="255">
        <v>564</v>
      </c>
      <c r="S100" s="256" t="s">
        <v>2143</v>
      </c>
      <c r="T100" s="256" t="s">
        <v>2117</v>
      </c>
      <c r="U100" s="256" t="s">
        <v>2158</v>
      </c>
      <c r="V100" s="256" t="s">
        <v>1040</v>
      </c>
      <c r="W100" s="2"/>
      <c r="X100" s="2"/>
      <c r="Y100" s="2"/>
      <c r="Z100" s="2"/>
      <c r="AA100" s="2"/>
      <c r="AB100" s="2"/>
      <c r="AC100" s="2"/>
      <c r="AD100" s="2"/>
      <c r="AE100" s="2"/>
      <c r="AF100" s="2"/>
      <c r="AG100" s="2"/>
    </row>
    <row r="101" spans="1:33" customFormat="1">
      <c r="A101" s="55"/>
      <c r="B101" s="190"/>
      <c r="C101" s="46"/>
      <c r="D101" s="187"/>
      <c r="E101" s="50"/>
      <c r="F101" s="187"/>
      <c r="G101" s="50"/>
      <c r="H101" s="187"/>
      <c r="I101" s="50"/>
      <c r="J101" s="187"/>
      <c r="K101" s="50"/>
      <c r="L101" s="187"/>
      <c r="M101" s="244"/>
      <c r="N101" s="61"/>
      <c r="O101" s="61"/>
      <c r="P101" s="46"/>
      <c r="Q101" s="50"/>
      <c r="R101" s="255">
        <v>564</v>
      </c>
      <c r="S101" s="256" t="s">
        <v>2354</v>
      </c>
      <c r="T101" s="256" t="s">
        <v>2118</v>
      </c>
      <c r="U101" s="256" t="s">
        <v>2175</v>
      </c>
      <c r="V101" s="256" t="s">
        <v>1043</v>
      </c>
      <c r="W101" s="2"/>
      <c r="X101" s="2"/>
      <c r="Y101" s="2"/>
      <c r="Z101" s="2"/>
      <c r="AA101" s="2"/>
      <c r="AB101" s="2"/>
      <c r="AC101" s="2"/>
      <c r="AD101" s="2"/>
      <c r="AE101" s="2"/>
      <c r="AF101" s="2"/>
      <c r="AG101" s="2"/>
    </row>
    <row r="102" spans="1:33" customFormat="1">
      <c r="A102" s="55"/>
      <c r="B102" s="190"/>
      <c r="C102" s="46"/>
      <c r="D102" s="187"/>
      <c r="E102" s="50"/>
      <c r="F102" s="187"/>
      <c r="G102" s="50"/>
      <c r="H102" s="187"/>
      <c r="I102" s="50"/>
      <c r="J102" s="187"/>
      <c r="K102" s="50"/>
      <c r="L102" s="187"/>
      <c r="M102" s="244"/>
      <c r="N102" s="61"/>
      <c r="O102" s="61"/>
      <c r="P102" s="46"/>
      <c r="Q102" s="50"/>
      <c r="R102" s="255">
        <v>564</v>
      </c>
      <c r="S102" s="256" t="s">
        <v>2144</v>
      </c>
      <c r="T102" s="256" t="s">
        <v>2119</v>
      </c>
      <c r="U102" s="256" t="s">
        <v>2159</v>
      </c>
      <c r="V102" s="256" t="s">
        <v>1040</v>
      </c>
      <c r="W102" s="2"/>
      <c r="X102" s="2"/>
      <c r="Y102" s="2"/>
      <c r="Z102" s="2"/>
      <c r="AA102" s="2"/>
      <c r="AB102" s="2"/>
      <c r="AC102" s="2"/>
      <c r="AD102" s="2"/>
      <c r="AE102" s="2"/>
      <c r="AF102" s="2"/>
      <c r="AG102" s="2"/>
    </row>
    <row r="103" spans="1:33" customFormat="1">
      <c r="A103" s="55"/>
      <c r="B103" s="190"/>
      <c r="C103" s="46"/>
      <c r="D103" s="187"/>
      <c r="E103" s="50"/>
      <c r="F103" s="187"/>
      <c r="G103" s="50"/>
      <c r="H103" s="187"/>
      <c r="I103" s="50"/>
      <c r="J103" s="187"/>
      <c r="K103" s="50"/>
      <c r="L103" s="187"/>
      <c r="M103" s="244"/>
      <c r="N103" s="61"/>
      <c r="O103" s="61"/>
      <c r="P103" s="281"/>
      <c r="Q103" s="50"/>
      <c r="R103" s="255">
        <v>564</v>
      </c>
      <c r="S103" s="257" t="s">
        <v>2188</v>
      </c>
      <c r="T103" s="256" t="s">
        <v>2187</v>
      </c>
      <c r="U103" s="256" t="s">
        <v>2189</v>
      </c>
      <c r="V103" s="256" t="s">
        <v>1043</v>
      </c>
      <c r="W103" s="2"/>
      <c r="X103" s="2"/>
      <c r="Y103" s="2"/>
      <c r="Z103" s="2"/>
      <c r="AA103" s="2"/>
      <c r="AB103" s="2"/>
      <c r="AC103" s="2"/>
      <c r="AD103" s="2"/>
      <c r="AE103" s="2"/>
      <c r="AF103" s="2"/>
      <c r="AG103" s="2"/>
    </row>
    <row r="104" spans="1:33" customFormat="1">
      <c r="A104" s="55"/>
      <c r="B104" s="190"/>
      <c r="C104" s="46"/>
      <c r="D104" s="187"/>
      <c r="E104" s="50"/>
      <c r="F104" s="187"/>
      <c r="G104" s="50"/>
      <c r="H104" s="187"/>
      <c r="I104" s="50"/>
      <c r="J104" s="187"/>
      <c r="K104" s="50"/>
      <c r="L104" s="187"/>
      <c r="M104" s="244"/>
      <c r="N104" s="61"/>
      <c r="O104" s="61"/>
      <c r="P104" s="281"/>
      <c r="Q104" s="50"/>
      <c r="R104" s="255">
        <v>564</v>
      </c>
      <c r="S104" s="256" t="s">
        <v>2355</v>
      </c>
      <c r="T104" s="256" t="s">
        <v>2120</v>
      </c>
      <c r="U104" s="256" t="s">
        <v>2176</v>
      </c>
      <c r="V104" s="256" t="s">
        <v>1046</v>
      </c>
      <c r="W104" s="2"/>
      <c r="X104" s="2"/>
      <c r="Y104" s="2"/>
      <c r="Z104" s="2"/>
      <c r="AA104" s="2"/>
      <c r="AB104" s="2"/>
      <c r="AC104" s="2"/>
      <c r="AD104" s="2"/>
      <c r="AE104" s="2"/>
      <c r="AF104" s="2"/>
      <c r="AG104" s="2"/>
    </row>
    <row r="105" spans="1:33">
      <c r="A105" s="245"/>
      <c r="B105" s="246"/>
      <c r="C105" s="245"/>
      <c r="D105" s="245"/>
      <c r="E105" s="246"/>
      <c r="F105" s="246"/>
      <c r="G105" s="245"/>
      <c r="H105" s="245"/>
      <c r="I105" s="245"/>
      <c r="J105" s="245"/>
      <c r="K105" s="245"/>
      <c r="L105" s="245"/>
      <c r="M105" s="268"/>
      <c r="N105" s="191"/>
      <c r="O105" s="191"/>
      <c r="P105" s="245"/>
      <c r="Q105" s="247"/>
      <c r="R105" s="191"/>
      <c r="S105" s="247"/>
      <c r="T105" s="247"/>
      <c r="U105" s="247"/>
      <c r="V105" s="247"/>
    </row>
    <row r="106" spans="1:33" ht="66.75" customHeight="1">
      <c r="B106" s="190">
        <v>17</v>
      </c>
      <c r="C106" s="46" t="s">
        <v>564</v>
      </c>
      <c r="D106" s="187">
        <f t="shared" si="21"/>
        <v>4</v>
      </c>
      <c r="E106" s="135" t="s">
        <v>1843</v>
      </c>
      <c r="F106" s="187">
        <f t="shared" si="21"/>
        <v>3</v>
      </c>
      <c r="G106" s="46" t="s">
        <v>510</v>
      </c>
      <c r="H106" s="187">
        <f t="shared" ref="H106:J106" si="32">LEN(TRIM(G106))-LEN(SUBSTITUTE(G106," ",""))+1</f>
        <v>4</v>
      </c>
      <c r="I106" s="46" t="s">
        <v>2024</v>
      </c>
      <c r="J106" s="187">
        <f t="shared" si="32"/>
        <v>5</v>
      </c>
      <c r="K106" s="46" t="s">
        <v>2023</v>
      </c>
      <c r="L106" s="187">
        <f t="shared" ref="L106" si="33">LEN(TRIM(K106))-LEN(SUBSTITUTE(K106," ",""))+1</f>
        <v>7</v>
      </c>
      <c r="M106" s="244">
        <f>D106+F106+H106+J106+L106</f>
        <v>23</v>
      </c>
      <c r="N106" s="61">
        <v>4</v>
      </c>
      <c r="O106" s="61">
        <v>3</v>
      </c>
      <c r="P106" s="46" t="s">
        <v>2410</v>
      </c>
      <c r="Q106" s="50" t="s">
        <v>2080</v>
      </c>
      <c r="R106" s="61">
        <v>564</v>
      </c>
      <c r="S106" s="50" t="s">
        <v>1842</v>
      </c>
      <c r="T106" s="50" t="s">
        <v>1841</v>
      </c>
      <c r="U106" s="50" t="s">
        <v>1840</v>
      </c>
      <c r="V106" s="50" t="s">
        <v>1832</v>
      </c>
    </row>
    <row r="107" spans="1:33">
      <c r="B107" s="190"/>
      <c r="D107" s="187"/>
      <c r="E107" s="135"/>
      <c r="F107" s="187"/>
      <c r="G107" s="46"/>
      <c r="H107" s="187"/>
      <c r="I107" s="46"/>
      <c r="J107" s="187"/>
      <c r="K107" s="46"/>
      <c r="L107" s="187"/>
      <c r="M107" s="244"/>
      <c r="N107" s="61"/>
      <c r="O107" s="61"/>
      <c r="P107" s="46"/>
      <c r="Q107" s="50"/>
      <c r="R107" s="248">
        <v>530</v>
      </c>
      <c r="S107" s="249" t="s">
        <v>2062</v>
      </c>
      <c r="T107" s="249" t="s">
        <v>1839</v>
      </c>
      <c r="U107" s="249" t="s">
        <v>1838</v>
      </c>
      <c r="V107" s="249" t="s">
        <v>1837</v>
      </c>
    </row>
    <row r="108" spans="1:33">
      <c r="B108" s="190"/>
      <c r="D108" s="187"/>
      <c r="E108" s="135"/>
      <c r="F108" s="187"/>
      <c r="G108" s="46"/>
      <c r="H108" s="187"/>
      <c r="I108" s="46"/>
      <c r="J108" s="187"/>
      <c r="K108" s="46"/>
      <c r="L108" s="187"/>
      <c r="M108" s="244"/>
      <c r="N108" s="61"/>
      <c r="O108" s="61"/>
      <c r="P108" s="46"/>
      <c r="Q108" s="50"/>
      <c r="R108" s="61">
        <v>598</v>
      </c>
      <c r="S108" s="50" t="s">
        <v>2138</v>
      </c>
      <c r="T108" s="50" t="s">
        <v>1861</v>
      </c>
      <c r="U108" s="50" t="s">
        <v>1954</v>
      </c>
      <c r="V108" s="50" t="s">
        <v>1053</v>
      </c>
    </row>
    <row r="109" spans="1:33">
      <c r="B109" s="190"/>
      <c r="D109" s="187"/>
      <c r="E109" s="135"/>
      <c r="F109" s="187"/>
      <c r="G109" s="46"/>
      <c r="H109" s="187"/>
      <c r="I109" s="46"/>
      <c r="J109" s="187"/>
      <c r="K109" s="46"/>
      <c r="L109" s="187"/>
      <c r="M109" s="244"/>
      <c r="N109" s="61"/>
      <c r="O109" s="61"/>
      <c r="P109" s="46"/>
      <c r="Q109" s="50"/>
      <c r="R109" s="61">
        <v>564</v>
      </c>
      <c r="S109" s="50" t="s">
        <v>2063</v>
      </c>
      <c r="T109" s="50" t="s">
        <v>1834</v>
      </c>
      <c r="U109" s="50" t="s">
        <v>1833</v>
      </c>
      <c r="V109" s="50" t="s">
        <v>1832</v>
      </c>
    </row>
    <row r="110" spans="1:33">
      <c r="A110" s="245"/>
      <c r="B110" s="246"/>
      <c r="C110" s="245"/>
      <c r="D110" s="245"/>
      <c r="E110" s="246"/>
      <c r="F110" s="246"/>
      <c r="G110" s="245"/>
      <c r="H110" s="245"/>
      <c r="I110" s="245"/>
      <c r="J110" s="245"/>
      <c r="K110" s="245"/>
      <c r="L110" s="245"/>
      <c r="M110" s="268"/>
      <c r="N110" s="191"/>
      <c r="O110" s="191"/>
      <c r="P110" s="245"/>
      <c r="Q110" s="247"/>
      <c r="R110" s="191"/>
      <c r="S110" s="247"/>
      <c r="T110" s="247"/>
      <c r="U110" s="247"/>
      <c r="V110" s="247"/>
    </row>
    <row r="111" spans="1:33" ht="33" customHeight="1">
      <c r="B111" s="190">
        <v>18</v>
      </c>
      <c r="C111" s="46" t="s">
        <v>564</v>
      </c>
      <c r="D111" s="187">
        <f t="shared" si="21"/>
        <v>4</v>
      </c>
      <c r="E111" s="258" t="s">
        <v>623</v>
      </c>
      <c r="F111" s="187">
        <f t="shared" si="21"/>
        <v>3</v>
      </c>
      <c r="G111" s="258" t="s">
        <v>624</v>
      </c>
      <c r="H111" s="187">
        <f t="shared" ref="H111:J111" si="34">LEN(TRIM(G111))-LEN(SUBSTITUTE(G111," ",""))+1</f>
        <v>6</v>
      </c>
      <c r="I111" s="46" t="s">
        <v>2096</v>
      </c>
      <c r="J111" s="187">
        <f t="shared" si="34"/>
        <v>3</v>
      </c>
      <c r="K111" s="50" t="s">
        <v>622</v>
      </c>
      <c r="L111" s="187">
        <f t="shared" ref="L111" si="35">LEN(TRIM(K111))-LEN(SUBSTITUTE(K111," ",""))+1</f>
        <v>6</v>
      </c>
      <c r="M111" s="244">
        <f>D111+F111+H111+J111+L111</f>
        <v>22</v>
      </c>
      <c r="N111" s="61">
        <v>5</v>
      </c>
      <c r="O111" s="259">
        <v>4</v>
      </c>
      <c r="P111" s="266" t="s">
        <v>2411</v>
      </c>
      <c r="Q111" s="260" t="s">
        <v>2081</v>
      </c>
      <c r="R111" s="259">
        <v>589</v>
      </c>
      <c r="S111" s="260" t="s">
        <v>2356</v>
      </c>
      <c r="T111" s="260" t="s">
        <v>1868</v>
      </c>
      <c r="U111" s="260" t="s">
        <v>1867</v>
      </c>
      <c r="V111" s="260" t="s">
        <v>1114</v>
      </c>
    </row>
    <row r="112" spans="1:33" customFormat="1">
      <c r="A112" s="55"/>
      <c r="B112" s="190"/>
      <c r="C112" s="46"/>
      <c r="D112" s="187"/>
      <c r="E112" s="50"/>
      <c r="F112" s="187"/>
      <c r="G112" s="50"/>
      <c r="H112" s="187"/>
      <c r="I112" s="50"/>
      <c r="J112" s="187"/>
      <c r="K112" s="50"/>
      <c r="L112" s="187"/>
      <c r="M112" s="244"/>
      <c r="N112" s="61"/>
      <c r="O112" s="61"/>
      <c r="P112" s="279"/>
      <c r="Q112" s="50"/>
      <c r="R112" s="259">
        <v>589</v>
      </c>
      <c r="S112" s="260" t="s">
        <v>2145</v>
      </c>
      <c r="T112" s="260" t="s">
        <v>2121</v>
      </c>
      <c r="U112" s="260" t="s">
        <v>2177</v>
      </c>
      <c r="V112" s="260" t="s">
        <v>1046</v>
      </c>
      <c r="W112" s="2"/>
      <c r="X112" s="2"/>
      <c r="Y112" s="2"/>
      <c r="Z112" s="2"/>
      <c r="AA112" s="2"/>
      <c r="AB112" s="2"/>
      <c r="AC112" s="2"/>
      <c r="AD112" s="2"/>
      <c r="AE112" s="2"/>
      <c r="AF112" s="2"/>
      <c r="AG112" s="2"/>
    </row>
    <row r="113" spans="1:33" customFormat="1">
      <c r="A113" s="55"/>
      <c r="B113" s="190"/>
      <c r="C113" s="46"/>
      <c r="D113" s="187"/>
      <c r="E113" s="50"/>
      <c r="F113" s="187"/>
      <c r="G113" s="50"/>
      <c r="H113" s="187"/>
      <c r="I113" s="50"/>
      <c r="J113" s="187"/>
      <c r="K113" s="50"/>
      <c r="L113" s="187"/>
      <c r="M113" s="244"/>
      <c r="N113" s="61"/>
      <c r="O113" s="61"/>
      <c r="P113" s="46"/>
      <c r="Q113" s="50"/>
      <c r="R113" s="259">
        <v>589</v>
      </c>
      <c r="S113" s="260" t="s">
        <v>2146</v>
      </c>
      <c r="T113" s="260" t="s">
        <v>2121</v>
      </c>
      <c r="U113" s="260" t="s">
        <v>2160</v>
      </c>
      <c r="V113" s="260" t="s">
        <v>1046</v>
      </c>
      <c r="W113" s="2"/>
      <c r="X113" s="2"/>
      <c r="Y113" s="2"/>
      <c r="Z113" s="2"/>
      <c r="AA113" s="2"/>
      <c r="AB113" s="2"/>
      <c r="AC113" s="2"/>
      <c r="AD113" s="2"/>
      <c r="AE113" s="2"/>
      <c r="AF113" s="2"/>
      <c r="AG113" s="2"/>
    </row>
    <row r="114" spans="1:33" customFormat="1">
      <c r="A114" s="55"/>
      <c r="B114" s="190"/>
      <c r="C114" s="46"/>
      <c r="D114" s="187"/>
      <c r="E114" s="50"/>
      <c r="F114" s="187"/>
      <c r="G114" s="50"/>
      <c r="H114" s="187"/>
      <c r="I114" s="50"/>
      <c r="J114" s="187"/>
      <c r="K114" s="50"/>
      <c r="L114" s="187"/>
      <c r="M114" s="244"/>
      <c r="N114" s="61"/>
      <c r="O114" s="61"/>
      <c r="P114" s="266"/>
      <c r="Q114" s="50"/>
      <c r="R114" s="259">
        <v>589</v>
      </c>
      <c r="S114" s="260" t="s">
        <v>1368</v>
      </c>
      <c r="T114" s="260" t="s">
        <v>1362</v>
      </c>
      <c r="U114" s="260" t="s">
        <v>2178</v>
      </c>
      <c r="V114" s="260" t="s">
        <v>1048</v>
      </c>
      <c r="W114" s="2"/>
      <c r="X114" s="2"/>
      <c r="Y114" s="2"/>
      <c r="Z114" s="2"/>
      <c r="AA114" s="2"/>
      <c r="AB114" s="2"/>
      <c r="AC114" s="2"/>
      <c r="AD114" s="2"/>
      <c r="AE114" s="2"/>
      <c r="AF114" s="2"/>
      <c r="AG114" s="2"/>
    </row>
    <row r="115" spans="1:33" customFormat="1">
      <c r="A115" s="55"/>
      <c r="B115" s="190"/>
      <c r="C115" s="46"/>
      <c r="D115" s="187"/>
      <c r="E115" s="50"/>
      <c r="F115" s="187"/>
      <c r="G115" s="50"/>
      <c r="H115" s="187"/>
      <c r="I115" s="50"/>
      <c r="J115" s="187"/>
      <c r="K115" s="50"/>
      <c r="L115" s="187"/>
      <c r="M115" s="244"/>
      <c r="N115" s="61"/>
      <c r="O115" s="61"/>
      <c r="P115" s="266"/>
      <c r="Q115" s="50"/>
      <c r="R115" s="248">
        <v>589</v>
      </c>
      <c r="S115" s="249" t="s">
        <v>2147</v>
      </c>
      <c r="T115" s="249" t="s">
        <v>1839</v>
      </c>
      <c r="U115" s="249" t="s">
        <v>1838</v>
      </c>
      <c r="V115" s="249" t="s">
        <v>1059</v>
      </c>
      <c r="W115" s="2"/>
      <c r="X115" s="2"/>
      <c r="Y115" s="2"/>
      <c r="Z115" s="2"/>
      <c r="AA115" s="2"/>
      <c r="AB115" s="2"/>
      <c r="AC115" s="2"/>
      <c r="AD115" s="2"/>
      <c r="AE115" s="2"/>
      <c r="AF115" s="2"/>
      <c r="AG115" s="2"/>
    </row>
    <row r="116" spans="1:33">
      <c r="A116" s="245"/>
      <c r="B116" s="246"/>
      <c r="C116" s="245"/>
      <c r="D116" s="245"/>
      <c r="E116" s="246"/>
      <c r="F116" s="246"/>
      <c r="G116" s="245"/>
      <c r="H116" s="245"/>
      <c r="I116" s="245"/>
      <c r="J116" s="245"/>
      <c r="K116" s="245"/>
      <c r="L116" s="245"/>
      <c r="M116" s="268"/>
      <c r="N116" s="191"/>
      <c r="O116" s="191"/>
      <c r="P116" s="245"/>
      <c r="Q116" s="247"/>
      <c r="R116" s="191"/>
      <c r="S116" s="247"/>
      <c r="T116" s="247"/>
      <c r="U116" s="247"/>
      <c r="V116" s="247"/>
    </row>
    <row r="117" spans="1:33" ht="75">
      <c r="B117" s="190">
        <v>19</v>
      </c>
      <c r="C117" s="46" t="s">
        <v>674</v>
      </c>
      <c r="D117" s="187">
        <f t="shared" si="21"/>
        <v>4</v>
      </c>
      <c r="E117" s="135" t="s">
        <v>681</v>
      </c>
      <c r="F117" s="187">
        <f t="shared" si="21"/>
        <v>5</v>
      </c>
      <c r="G117" s="46" t="s">
        <v>112</v>
      </c>
      <c r="H117" s="187">
        <f t="shared" ref="H117:J117" si="36">LEN(TRIM(G117))-LEN(SUBSTITUTE(G117," ",""))+1</f>
        <v>3</v>
      </c>
      <c r="I117" s="46" t="s">
        <v>2022</v>
      </c>
      <c r="J117" s="187">
        <f t="shared" si="36"/>
        <v>5</v>
      </c>
      <c r="K117" s="46" t="s">
        <v>2021</v>
      </c>
      <c r="L117" s="187">
        <f t="shared" ref="L117" si="37">LEN(TRIM(K117))-LEN(SUBSTITUTE(K117," ",""))+1</f>
        <v>4</v>
      </c>
      <c r="M117" s="244">
        <f>D117+F117+H117+J117+L117</f>
        <v>21</v>
      </c>
      <c r="N117" s="61">
        <v>2</v>
      </c>
      <c r="O117" s="61">
        <v>2</v>
      </c>
      <c r="P117" s="46" t="s">
        <v>1802</v>
      </c>
      <c r="Q117" s="50" t="s">
        <v>1803</v>
      </c>
      <c r="R117" s="61">
        <v>770</v>
      </c>
      <c r="S117" s="50" t="s">
        <v>1815</v>
      </c>
      <c r="T117" s="50" t="s">
        <v>1814</v>
      </c>
      <c r="U117" s="50" t="s">
        <v>2478</v>
      </c>
      <c r="V117" s="50" t="s">
        <v>1051</v>
      </c>
    </row>
    <row r="118" spans="1:33">
      <c r="B118" s="190"/>
      <c r="D118" s="187"/>
      <c r="E118" s="135"/>
      <c r="F118" s="187"/>
      <c r="G118" s="46"/>
      <c r="H118" s="187"/>
      <c r="I118" s="46"/>
      <c r="J118" s="187"/>
      <c r="K118" s="46"/>
      <c r="L118" s="187"/>
      <c r="M118" s="244"/>
      <c r="N118" s="61"/>
      <c r="O118" s="61"/>
      <c r="P118" s="46"/>
      <c r="Q118" s="50"/>
      <c r="R118" s="61">
        <v>752</v>
      </c>
      <c r="S118" s="50" t="s">
        <v>2064</v>
      </c>
      <c r="T118" s="50" t="s">
        <v>1831</v>
      </c>
      <c r="U118" s="50" t="s">
        <v>1830</v>
      </c>
      <c r="V118" s="50" t="s">
        <v>1044</v>
      </c>
    </row>
    <row r="119" spans="1:33">
      <c r="B119" s="190"/>
      <c r="D119" s="187"/>
      <c r="E119" s="135"/>
      <c r="F119" s="187"/>
      <c r="G119" s="46"/>
      <c r="H119" s="187"/>
      <c r="I119" s="46"/>
      <c r="J119" s="187"/>
      <c r="K119" s="46"/>
      <c r="L119" s="187"/>
      <c r="M119" s="244"/>
      <c r="N119" s="61"/>
      <c r="O119" s="61"/>
      <c r="P119" s="46"/>
      <c r="Q119" s="50"/>
      <c r="R119" s="61">
        <v>597</v>
      </c>
      <c r="S119" s="50" t="s">
        <v>2065</v>
      </c>
      <c r="T119" s="50" t="s">
        <v>1829</v>
      </c>
      <c r="U119" s="50" t="s">
        <v>1828</v>
      </c>
      <c r="V119" s="50" t="s">
        <v>1827</v>
      </c>
    </row>
    <row r="120" spans="1:33">
      <c r="A120" s="245"/>
      <c r="B120" s="246"/>
      <c r="C120" s="245"/>
      <c r="D120" s="245"/>
      <c r="E120" s="246"/>
      <c r="F120" s="246"/>
      <c r="G120" s="245"/>
      <c r="H120" s="245"/>
      <c r="I120" s="245"/>
      <c r="J120" s="245"/>
      <c r="K120" s="245"/>
      <c r="L120" s="245"/>
      <c r="M120" s="268"/>
      <c r="N120" s="191"/>
      <c r="O120" s="191"/>
      <c r="P120" s="245"/>
      <c r="Q120" s="247"/>
      <c r="R120" s="191"/>
      <c r="S120" s="247"/>
      <c r="T120" s="247"/>
      <c r="U120" s="247"/>
      <c r="V120" s="247"/>
    </row>
    <row r="121" spans="1:33" ht="30" customHeight="1">
      <c r="B121" s="190">
        <v>20</v>
      </c>
      <c r="C121" s="46" t="s">
        <v>834</v>
      </c>
      <c r="D121" s="187">
        <f t="shared" si="21"/>
        <v>4</v>
      </c>
      <c r="E121" s="108" t="s">
        <v>682</v>
      </c>
      <c r="F121" s="187">
        <f t="shared" si="21"/>
        <v>4</v>
      </c>
      <c r="G121" s="46" t="s">
        <v>691</v>
      </c>
      <c r="H121" s="187">
        <f t="shared" ref="H121:J121" si="38">LEN(TRIM(G121))-LEN(SUBSTITUTE(G121," ",""))+1</f>
        <v>4</v>
      </c>
      <c r="I121" s="46" t="s">
        <v>703</v>
      </c>
      <c r="J121" s="187">
        <f t="shared" si="38"/>
        <v>5</v>
      </c>
      <c r="K121" s="46" t="s">
        <v>726</v>
      </c>
      <c r="L121" s="187">
        <f t="shared" ref="L121" si="39">LEN(TRIM(K121))-LEN(SUBSTITUTE(K121," ",""))+1</f>
        <v>4</v>
      </c>
      <c r="M121" s="244">
        <f>D121+F121+H121+J121+L121</f>
        <v>21</v>
      </c>
      <c r="N121" s="61">
        <v>3</v>
      </c>
      <c r="O121" s="259">
        <v>3</v>
      </c>
      <c r="P121" s="266" t="s">
        <v>2095</v>
      </c>
      <c r="Q121" s="260" t="s">
        <v>2082</v>
      </c>
      <c r="R121" s="259">
        <v>590</v>
      </c>
      <c r="S121" s="260" t="s">
        <v>2357</v>
      </c>
      <c r="T121" s="260" t="s">
        <v>2190</v>
      </c>
      <c r="U121" s="260" t="s">
        <v>2179</v>
      </c>
      <c r="V121" s="260" t="s">
        <v>1113</v>
      </c>
    </row>
    <row r="122" spans="1:33" customFormat="1">
      <c r="A122" s="55"/>
      <c r="B122" s="190"/>
      <c r="C122" s="46"/>
      <c r="D122" s="187"/>
      <c r="E122" s="50"/>
      <c r="F122" s="187"/>
      <c r="G122" s="50"/>
      <c r="H122" s="187"/>
      <c r="I122" s="50"/>
      <c r="J122" s="187"/>
      <c r="K122" s="50"/>
      <c r="L122" s="187"/>
      <c r="M122" s="244"/>
      <c r="N122" s="61"/>
      <c r="O122" s="61"/>
      <c r="P122" s="266"/>
      <c r="Q122" s="50"/>
      <c r="R122" s="259">
        <v>590</v>
      </c>
      <c r="S122" s="260" t="s">
        <v>2192</v>
      </c>
      <c r="T122" s="260" t="s">
        <v>2191</v>
      </c>
      <c r="U122" s="260" t="s">
        <v>1830</v>
      </c>
      <c r="V122" s="260" t="s">
        <v>1046</v>
      </c>
      <c r="W122" s="2"/>
      <c r="X122" s="2"/>
      <c r="Y122" s="2"/>
      <c r="Z122" s="2"/>
      <c r="AA122" s="2"/>
      <c r="AB122" s="2"/>
      <c r="AC122" s="2"/>
      <c r="AD122" s="2"/>
      <c r="AE122" s="2"/>
      <c r="AF122" s="2"/>
      <c r="AG122" s="2"/>
    </row>
    <row r="123" spans="1:33" customFormat="1">
      <c r="A123" s="55"/>
      <c r="B123" s="273"/>
      <c r="C123" s="278"/>
      <c r="D123" s="187"/>
      <c r="E123" s="250"/>
      <c r="F123" s="187"/>
      <c r="G123" s="250"/>
      <c r="H123" s="187"/>
      <c r="I123" s="250"/>
      <c r="J123" s="187"/>
      <c r="K123" s="250"/>
      <c r="L123" s="187"/>
      <c r="M123" s="269"/>
      <c r="N123" s="251"/>
      <c r="O123" s="251"/>
      <c r="P123" s="282"/>
      <c r="Q123" s="250"/>
      <c r="R123" s="262">
        <v>588</v>
      </c>
      <c r="S123" s="261" t="s">
        <v>2193</v>
      </c>
      <c r="T123" s="261" t="s">
        <v>1814</v>
      </c>
      <c r="U123" s="261" t="s">
        <v>2194</v>
      </c>
      <c r="V123" s="261" t="s">
        <v>1051</v>
      </c>
      <c r="W123" s="2"/>
      <c r="X123" s="2"/>
      <c r="Y123" s="2"/>
      <c r="Z123" s="2"/>
      <c r="AA123" s="2"/>
      <c r="AB123" s="2"/>
      <c r="AC123" s="2"/>
      <c r="AD123" s="2"/>
      <c r="AE123" s="2"/>
      <c r="AF123" s="2"/>
      <c r="AG123" s="2"/>
    </row>
    <row r="124" spans="1:33">
      <c r="A124" s="245"/>
      <c r="B124" s="246"/>
      <c r="C124" s="245"/>
      <c r="D124" s="245"/>
      <c r="E124" s="246"/>
      <c r="F124" s="246"/>
      <c r="G124" s="245"/>
      <c r="H124" s="245"/>
      <c r="I124" s="245"/>
      <c r="J124" s="245"/>
      <c r="K124" s="245"/>
      <c r="L124" s="245"/>
      <c r="M124" s="268"/>
      <c r="N124" s="191"/>
      <c r="O124" s="191"/>
      <c r="P124" s="245"/>
      <c r="Q124" s="247"/>
      <c r="R124" s="191"/>
      <c r="S124" s="247"/>
      <c r="T124" s="247"/>
      <c r="U124" s="247"/>
      <c r="V124" s="247"/>
    </row>
    <row r="125" spans="1:33" ht="90">
      <c r="B125" s="190">
        <v>21</v>
      </c>
      <c r="C125" s="46" t="s">
        <v>862</v>
      </c>
      <c r="D125" s="187">
        <f t="shared" si="21"/>
        <v>4</v>
      </c>
      <c r="E125" s="135" t="s">
        <v>2001</v>
      </c>
      <c r="F125" s="187">
        <f t="shared" si="21"/>
        <v>5</v>
      </c>
      <c r="G125" s="46" t="s">
        <v>2020</v>
      </c>
      <c r="H125" s="187">
        <f t="shared" ref="H125:J125" si="40">LEN(TRIM(G125))-LEN(SUBSTITUTE(G125," ",""))+1</f>
        <v>6</v>
      </c>
      <c r="I125" s="46" t="s">
        <v>2019</v>
      </c>
      <c r="J125" s="187">
        <f t="shared" si="40"/>
        <v>6</v>
      </c>
      <c r="K125" s="46" t="s">
        <v>2018</v>
      </c>
      <c r="L125" s="187">
        <f t="shared" ref="L125" si="41">LEN(TRIM(K125))-LEN(SUBSTITUTE(K125," ",""))+1</f>
        <v>4</v>
      </c>
      <c r="M125" s="244">
        <f>D125+F125+H125+J125+L125</f>
        <v>25</v>
      </c>
      <c r="N125" s="61">
        <v>6</v>
      </c>
      <c r="O125" s="61">
        <v>4</v>
      </c>
      <c r="P125" s="46" t="s">
        <v>1804</v>
      </c>
      <c r="Q125" s="50" t="s">
        <v>2383</v>
      </c>
      <c r="R125" s="248">
        <v>569</v>
      </c>
      <c r="S125" s="249" t="s">
        <v>2318</v>
      </c>
      <c r="T125" s="249" t="s">
        <v>2317</v>
      </c>
      <c r="U125" s="249" t="s">
        <v>2319</v>
      </c>
      <c r="V125" s="249" t="s">
        <v>1042</v>
      </c>
    </row>
    <row r="126" spans="1:33">
      <c r="B126" s="190"/>
      <c r="D126" s="187"/>
      <c r="E126" s="135"/>
      <c r="F126" s="187"/>
      <c r="G126" s="46"/>
      <c r="H126" s="187"/>
      <c r="I126" s="46"/>
      <c r="J126" s="187"/>
      <c r="K126" s="46"/>
      <c r="L126" s="187"/>
      <c r="M126" s="244"/>
      <c r="N126" s="61"/>
      <c r="O126" s="61"/>
      <c r="P126" s="46"/>
      <c r="Q126" s="50"/>
      <c r="R126" s="61">
        <v>568</v>
      </c>
      <c r="S126" s="50" t="s">
        <v>2507</v>
      </c>
      <c r="T126" s="50" t="s">
        <v>2679</v>
      </c>
      <c r="U126" s="50" t="s">
        <v>2799</v>
      </c>
      <c r="V126" s="50" t="s">
        <v>1268</v>
      </c>
    </row>
    <row r="127" spans="1:33">
      <c r="B127" s="190"/>
      <c r="D127" s="187"/>
      <c r="E127" s="135"/>
      <c r="F127" s="187"/>
      <c r="G127" s="46"/>
      <c r="H127" s="187"/>
      <c r="I127" s="46"/>
      <c r="J127" s="187"/>
      <c r="K127" s="46"/>
      <c r="L127" s="187"/>
      <c r="M127" s="244"/>
      <c r="N127" s="61"/>
      <c r="O127" s="61"/>
      <c r="P127" s="46"/>
      <c r="Q127" s="50"/>
      <c r="R127" s="248">
        <v>562</v>
      </c>
      <c r="S127" s="249" t="s">
        <v>1369</v>
      </c>
      <c r="T127" s="249" t="s">
        <v>1364</v>
      </c>
      <c r="U127" s="249" t="s">
        <v>1825</v>
      </c>
      <c r="V127" s="249" t="s">
        <v>1824</v>
      </c>
    </row>
    <row r="128" spans="1:33">
      <c r="B128" s="190"/>
      <c r="D128" s="187"/>
      <c r="E128" s="135"/>
      <c r="F128" s="187"/>
      <c r="G128" s="46"/>
      <c r="H128" s="187"/>
      <c r="I128" s="46"/>
      <c r="J128" s="187"/>
      <c r="K128" s="46"/>
      <c r="L128" s="187"/>
      <c r="M128" s="244"/>
      <c r="N128" s="61"/>
      <c r="O128" s="61"/>
      <c r="P128" s="46"/>
      <c r="Q128" s="50"/>
      <c r="R128" s="61">
        <v>575</v>
      </c>
      <c r="S128" s="50" t="s">
        <v>1823</v>
      </c>
      <c r="T128" s="50" t="s">
        <v>1822</v>
      </c>
      <c r="U128" s="50" t="s">
        <v>1821</v>
      </c>
      <c r="V128" s="50" t="s">
        <v>1820</v>
      </c>
    </row>
    <row r="129" spans="1:33">
      <c r="B129" s="190"/>
      <c r="D129" s="187"/>
      <c r="E129" s="135"/>
      <c r="F129" s="187"/>
      <c r="G129" s="46"/>
      <c r="H129" s="187"/>
      <c r="I129" s="46"/>
      <c r="J129" s="187"/>
      <c r="K129" s="46"/>
      <c r="L129" s="187"/>
      <c r="M129" s="244"/>
      <c r="N129" s="61"/>
      <c r="O129" s="61"/>
      <c r="P129" s="46"/>
      <c r="Q129" s="50"/>
      <c r="R129" s="61">
        <v>562</v>
      </c>
      <c r="S129" s="50" t="s">
        <v>1819</v>
      </c>
      <c r="T129" s="50" t="s">
        <v>1818</v>
      </c>
      <c r="U129" s="50" t="s">
        <v>1817</v>
      </c>
      <c r="V129" s="50" t="s">
        <v>1816</v>
      </c>
    </row>
    <row r="130" spans="1:33">
      <c r="B130" s="190"/>
      <c r="D130" s="187"/>
      <c r="E130" s="135"/>
      <c r="F130" s="187"/>
      <c r="G130" s="46"/>
      <c r="H130" s="187"/>
      <c r="I130" s="46"/>
      <c r="J130" s="187"/>
      <c r="K130" s="46"/>
      <c r="L130" s="187"/>
      <c r="M130" s="244"/>
      <c r="N130" s="61"/>
      <c r="O130" s="61"/>
      <c r="P130" s="46"/>
      <c r="Q130" s="50"/>
      <c r="R130" s="61">
        <v>562</v>
      </c>
      <c r="S130" s="50" t="s">
        <v>1815</v>
      </c>
      <c r="T130" s="50" t="s">
        <v>1814</v>
      </c>
      <c r="U130" s="50" t="s">
        <v>1813</v>
      </c>
      <c r="V130" s="50" t="s">
        <v>1051</v>
      </c>
    </row>
    <row r="131" spans="1:33">
      <c r="A131" s="245"/>
      <c r="B131" s="246"/>
      <c r="C131" s="245"/>
      <c r="D131" s="245"/>
      <c r="E131" s="246"/>
      <c r="F131" s="246"/>
      <c r="G131" s="245"/>
      <c r="H131" s="245"/>
      <c r="I131" s="245"/>
      <c r="J131" s="245"/>
      <c r="K131" s="245"/>
      <c r="L131" s="245"/>
      <c r="M131" s="268"/>
      <c r="N131" s="191"/>
      <c r="O131" s="191"/>
      <c r="P131" s="245"/>
      <c r="Q131" s="247"/>
      <c r="R131" s="191"/>
      <c r="S131" s="247"/>
      <c r="T131" s="247"/>
      <c r="U131" s="247"/>
      <c r="V131" s="247"/>
    </row>
    <row r="132" spans="1:33" customFormat="1" ht="71.45" customHeight="1">
      <c r="A132" s="55"/>
      <c r="B132" s="190">
        <v>22</v>
      </c>
      <c r="C132" s="46" t="s">
        <v>862</v>
      </c>
      <c r="D132" s="187">
        <f t="shared" si="21"/>
        <v>4</v>
      </c>
      <c r="E132" s="258" t="s">
        <v>2105</v>
      </c>
      <c r="F132" s="187">
        <f t="shared" si="21"/>
        <v>4</v>
      </c>
      <c r="G132" s="46" t="s">
        <v>2106</v>
      </c>
      <c r="H132" s="187">
        <f t="shared" ref="H132:J132" si="42">LEN(TRIM(G132))-LEN(SUBSTITUTE(G132," ",""))+1</f>
        <v>7</v>
      </c>
      <c r="I132" s="46" t="s">
        <v>2107</v>
      </c>
      <c r="J132" s="187">
        <f t="shared" si="42"/>
        <v>5</v>
      </c>
      <c r="K132" s="46" t="s">
        <v>2390</v>
      </c>
      <c r="L132" s="187">
        <f t="shared" ref="L132" si="43">LEN(TRIM(K132))-LEN(SUBSTITUTE(K132," ",""))+1</f>
        <v>4</v>
      </c>
      <c r="M132" s="244">
        <f>D132+F132+H132+J132+L132</f>
        <v>24</v>
      </c>
      <c r="N132" s="61">
        <v>6</v>
      </c>
      <c r="O132" s="259">
        <v>5</v>
      </c>
      <c r="P132" s="266" t="s">
        <v>2333</v>
      </c>
      <c r="Q132" s="260" t="s">
        <v>2083</v>
      </c>
      <c r="R132" s="259">
        <v>582</v>
      </c>
      <c r="S132" s="260" t="s">
        <v>2148</v>
      </c>
      <c r="T132" s="260" t="s">
        <v>2122</v>
      </c>
      <c r="U132" s="260" t="s">
        <v>2161</v>
      </c>
      <c r="V132" s="260" t="s">
        <v>1046</v>
      </c>
      <c r="W132" s="2"/>
      <c r="X132" s="2"/>
      <c r="Y132" s="2"/>
      <c r="Z132" s="2"/>
      <c r="AA132" s="2"/>
      <c r="AB132" s="2"/>
      <c r="AC132" s="2"/>
      <c r="AD132" s="2"/>
      <c r="AE132" s="2"/>
      <c r="AF132" s="2"/>
      <c r="AG132" s="2"/>
    </row>
    <row r="133" spans="1:33" customFormat="1">
      <c r="A133" s="55"/>
      <c r="B133" s="190"/>
      <c r="C133" s="46"/>
      <c r="D133" s="187"/>
      <c r="E133" s="50"/>
      <c r="F133" s="187"/>
      <c r="G133" s="50"/>
      <c r="H133" s="187"/>
      <c r="I133" s="50"/>
      <c r="J133" s="187"/>
      <c r="K133" s="50"/>
      <c r="L133" s="187"/>
      <c r="M133" s="244"/>
      <c r="N133" s="61"/>
      <c r="O133" s="61"/>
      <c r="P133" s="266"/>
      <c r="Q133" s="50"/>
      <c r="R133" s="259">
        <v>582</v>
      </c>
      <c r="S133" s="260" t="s">
        <v>2345</v>
      </c>
      <c r="T133" s="260" t="s">
        <v>1981</v>
      </c>
      <c r="U133" s="260" t="s">
        <v>2180</v>
      </c>
      <c r="V133" s="260" t="s">
        <v>1113</v>
      </c>
      <c r="W133" s="2"/>
      <c r="X133" s="2"/>
      <c r="Y133" s="2"/>
      <c r="Z133" s="2"/>
      <c r="AA133" s="2"/>
      <c r="AB133" s="2"/>
      <c r="AC133" s="2"/>
      <c r="AD133" s="2"/>
      <c r="AE133" s="2"/>
      <c r="AF133" s="2"/>
      <c r="AG133" s="2"/>
    </row>
    <row r="134" spans="1:33" customFormat="1">
      <c r="A134" s="55"/>
      <c r="B134" s="190"/>
      <c r="C134" s="46"/>
      <c r="D134" s="187"/>
      <c r="E134" s="50"/>
      <c r="F134" s="187"/>
      <c r="G134" s="50"/>
      <c r="H134" s="187"/>
      <c r="I134" s="50"/>
      <c r="J134" s="187"/>
      <c r="K134" s="50"/>
      <c r="L134" s="187"/>
      <c r="M134" s="244"/>
      <c r="N134" s="61"/>
      <c r="O134" s="61"/>
      <c r="P134" s="46"/>
      <c r="Q134" s="50"/>
      <c r="R134" s="259">
        <v>582</v>
      </c>
      <c r="S134" s="260" t="s">
        <v>2149</v>
      </c>
      <c r="T134" s="260" t="s">
        <v>2123</v>
      </c>
      <c r="U134" s="260" t="s">
        <v>2162</v>
      </c>
      <c r="V134" s="260" t="s">
        <v>1052</v>
      </c>
      <c r="W134" s="2"/>
      <c r="X134" s="2"/>
      <c r="Y134" s="2"/>
      <c r="Z134" s="2"/>
      <c r="AA134" s="2"/>
      <c r="AB134" s="2"/>
      <c r="AC134" s="2"/>
      <c r="AD134" s="2"/>
      <c r="AE134" s="2"/>
      <c r="AF134" s="2"/>
      <c r="AG134" s="2"/>
    </row>
    <row r="135" spans="1:33" customFormat="1">
      <c r="A135" s="55"/>
      <c r="B135" s="190"/>
      <c r="C135" s="46"/>
      <c r="D135" s="187"/>
      <c r="E135" s="50"/>
      <c r="F135" s="187"/>
      <c r="G135" s="50"/>
      <c r="H135" s="187"/>
      <c r="I135" s="50"/>
      <c r="J135" s="187"/>
      <c r="K135" s="50"/>
      <c r="L135" s="187"/>
      <c r="M135" s="244"/>
      <c r="N135" s="61"/>
      <c r="O135" s="61"/>
      <c r="P135" s="266"/>
      <c r="Q135" s="50"/>
      <c r="R135" s="259">
        <v>582</v>
      </c>
      <c r="S135" s="260" t="s">
        <v>2150</v>
      </c>
      <c r="T135" s="260" t="s">
        <v>2124</v>
      </c>
      <c r="U135" s="260" t="s">
        <v>2181</v>
      </c>
      <c r="V135" s="260" t="s">
        <v>1042</v>
      </c>
      <c r="W135" s="2"/>
      <c r="X135" s="2"/>
      <c r="Y135" s="2"/>
      <c r="Z135" s="2"/>
      <c r="AA135" s="2"/>
      <c r="AB135" s="2"/>
      <c r="AC135" s="2"/>
      <c r="AD135" s="2"/>
      <c r="AE135" s="2"/>
      <c r="AF135" s="2"/>
      <c r="AG135" s="2"/>
    </row>
    <row r="136" spans="1:33" customFormat="1">
      <c r="A136" s="55"/>
      <c r="B136" s="190"/>
      <c r="C136" s="46"/>
      <c r="D136" s="187"/>
      <c r="E136" s="50"/>
      <c r="F136" s="187"/>
      <c r="G136" s="50"/>
      <c r="H136" s="187"/>
      <c r="I136" s="50"/>
      <c r="J136" s="187"/>
      <c r="K136" s="50"/>
      <c r="L136" s="187"/>
      <c r="M136" s="244"/>
      <c r="N136" s="61"/>
      <c r="O136" s="61"/>
      <c r="P136" s="266"/>
      <c r="Q136" s="50"/>
      <c r="R136" s="259">
        <v>582</v>
      </c>
      <c r="S136" s="260" t="s">
        <v>2318</v>
      </c>
      <c r="T136" s="260" t="s">
        <v>2317</v>
      </c>
      <c r="U136" s="260" t="s">
        <v>2319</v>
      </c>
      <c r="V136" s="260" t="s">
        <v>1042</v>
      </c>
      <c r="W136" s="2"/>
      <c r="X136" s="2"/>
      <c r="Y136" s="2"/>
      <c r="Z136" s="2"/>
      <c r="AA136" s="2"/>
      <c r="AB136" s="2"/>
      <c r="AC136" s="2"/>
      <c r="AD136" s="2"/>
      <c r="AE136" s="2"/>
      <c r="AF136" s="2"/>
      <c r="AG136" s="2"/>
    </row>
    <row r="137" spans="1:33" customFormat="1">
      <c r="A137" s="55"/>
      <c r="B137" s="273"/>
      <c r="C137" s="278"/>
      <c r="D137" s="187"/>
      <c r="E137" s="250"/>
      <c r="F137" s="187"/>
      <c r="G137" s="250"/>
      <c r="H137" s="187"/>
      <c r="I137" s="250"/>
      <c r="J137" s="187"/>
      <c r="K137" s="250"/>
      <c r="L137" s="187"/>
      <c r="M137" s="269"/>
      <c r="N137" s="251"/>
      <c r="O137" s="251"/>
      <c r="P137" s="278"/>
      <c r="Q137" s="250"/>
      <c r="R137" s="262">
        <v>582</v>
      </c>
      <c r="S137" s="261" t="s">
        <v>2151</v>
      </c>
      <c r="T137" s="261" t="s">
        <v>2125</v>
      </c>
      <c r="U137" s="261" t="s">
        <v>2163</v>
      </c>
      <c r="V137" s="261" t="s">
        <v>1042</v>
      </c>
      <c r="W137" s="2"/>
      <c r="X137" s="2"/>
      <c r="Y137" s="2"/>
      <c r="Z137" s="2"/>
      <c r="AA137" s="2"/>
      <c r="AB137" s="2"/>
      <c r="AC137" s="2"/>
      <c r="AD137" s="2"/>
      <c r="AE137" s="2"/>
      <c r="AF137" s="2"/>
      <c r="AG137" s="2"/>
    </row>
    <row r="138" spans="1:33">
      <c r="A138" s="245"/>
      <c r="B138" s="246"/>
      <c r="C138" s="245"/>
      <c r="D138" s="245"/>
      <c r="E138" s="246"/>
      <c r="F138" s="246"/>
      <c r="G138" s="245"/>
      <c r="H138" s="245"/>
      <c r="I138" s="245"/>
      <c r="J138" s="245"/>
      <c r="K138" s="245"/>
      <c r="L138" s="245"/>
      <c r="M138" s="268"/>
      <c r="N138" s="191"/>
      <c r="O138" s="191"/>
      <c r="P138" s="245"/>
      <c r="Q138" s="247"/>
      <c r="R138" s="191"/>
      <c r="S138" s="247"/>
      <c r="T138" s="247"/>
      <c r="U138" s="247"/>
      <c r="V138" s="247"/>
    </row>
    <row r="139" spans="1:33" s="50" customFormat="1" ht="166.5" customHeight="1">
      <c r="A139" s="50" t="s">
        <v>2392</v>
      </c>
      <c r="B139" s="50">
        <v>23</v>
      </c>
      <c r="C139" s="50" t="s">
        <v>993</v>
      </c>
      <c r="D139" s="50">
        <f t="shared" ref="D139:F189" si="44">LEN(TRIM(C139))-LEN(SUBSTITUTE(C139," ",""))+1</f>
        <v>4</v>
      </c>
      <c r="E139" s="50" t="s">
        <v>1928</v>
      </c>
      <c r="F139" s="50">
        <f t="shared" si="44"/>
        <v>5</v>
      </c>
      <c r="G139" s="50" t="s">
        <v>994</v>
      </c>
      <c r="H139" s="50">
        <f t="shared" ref="H139:J139" si="45">LEN(TRIM(G139))-LEN(SUBSTITUTE(G139," ",""))+1</f>
        <v>33</v>
      </c>
      <c r="I139" s="50" t="s">
        <v>2017</v>
      </c>
      <c r="J139" s="50">
        <f t="shared" si="45"/>
        <v>5</v>
      </c>
      <c r="K139" s="50" t="s">
        <v>2016</v>
      </c>
      <c r="L139" s="50">
        <f t="shared" ref="L139" si="46">LEN(TRIM(K139))-LEN(SUBSTITUTE(K139," ",""))+1</f>
        <v>9</v>
      </c>
      <c r="M139" s="50">
        <f>D139+F139+H139+J139+L139</f>
        <v>56</v>
      </c>
      <c r="N139" s="50">
        <v>10</v>
      </c>
      <c r="O139" s="50">
        <v>9</v>
      </c>
      <c r="P139" s="50" t="s">
        <v>2334</v>
      </c>
      <c r="Q139" s="50" t="s">
        <v>1805</v>
      </c>
      <c r="R139" s="50">
        <v>729</v>
      </c>
      <c r="S139" s="50" t="s">
        <v>2358</v>
      </c>
      <c r="T139" s="50" t="s">
        <v>1929</v>
      </c>
      <c r="U139" s="50" t="s">
        <v>1930</v>
      </c>
      <c r="V139" s="50" t="s">
        <v>1046</v>
      </c>
    </row>
    <row r="140" spans="1:33" s="50" customFormat="1">
      <c r="R140" s="50">
        <v>725</v>
      </c>
      <c r="S140" s="50" t="s">
        <v>1931</v>
      </c>
      <c r="T140" s="50" t="s">
        <v>1932</v>
      </c>
      <c r="U140" s="50" t="s">
        <v>1933</v>
      </c>
      <c r="V140" s="50" t="s">
        <v>1054</v>
      </c>
    </row>
    <row r="141" spans="1:33" s="50" customFormat="1">
      <c r="R141" s="50">
        <v>567</v>
      </c>
      <c r="S141" s="50" t="s">
        <v>1934</v>
      </c>
      <c r="T141" s="50" t="s">
        <v>1935</v>
      </c>
      <c r="U141" s="50" t="s">
        <v>1936</v>
      </c>
      <c r="V141" s="50" t="s">
        <v>1049</v>
      </c>
    </row>
    <row r="142" spans="1:33" s="50" customFormat="1">
      <c r="R142" s="50">
        <v>559</v>
      </c>
      <c r="S142" s="50" t="s">
        <v>1937</v>
      </c>
      <c r="T142" s="50" t="s">
        <v>1938</v>
      </c>
      <c r="U142" s="50" t="s">
        <v>1246</v>
      </c>
      <c r="V142" s="50" t="s">
        <v>1043</v>
      </c>
    </row>
    <row r="143" spans="1:33" s="50" customFormat="1">
      <c r="R143" s="50">
        <v>563</v>
      </c>
      <c r="S143" s="50" t="s">
        <v>1939</v>
      </c>
      <c r="T143" s="50" t="s">
        <v>1940</v>
      </c>
      <c r="U143" s="50" t="s">
        <v>1941</v>
      </c>
      <c r="V143" s="50" t="s">
        <v>1047</v>
      </c>
    </row>
    <row r="144" spans="1:33" s="50" customFormat="1">
      <c r="R144" s="50">
        <v>563</v>
      </c>
      <c r="S144" s="50" t="s">
        <v>2066</v>
      </c>
      <c r="T144" s="50" t="s">
        <v>1822</v>
      </c>
      <c r="U144" s="50" t="s">
        <v>1942</v>
      </c>
      <c r="V144" s="50" t="s">
        <v>1052</v>
      </c>
    </row>
    <row r="145" spans="1:33" s="50" customFormat="1">
      <c r="R145" s="50">
        <v>559</v>
      </c>
      <c r="S145" s="50" t="s">
        <v>2067</v>
      </c>
      <c r="T145" s="50" t="s">
        <v>1943</v>
      </c>
      <c r="U145" s="50" t="s">
        <v>1944</v>
      </c>
      <c r="V145" s="50" t="s">
        <v>1042</v>
      </c>
    </row>
    <row r="146" spans="1:33" s="50" customFormat="1">
      <c r="R146" s="50">
        <v>563</v>
      </c>
      <c r="S146" s="50" t="s">
        <v>1945</v>
      </c>
      <c r="T146" s="50" t="s">
        <v>1946</v>
      </c>
      <c r="U146" s="50" t="s">
        <v>1947</v>
      </c>
      <c r="V146" s="50" t="s">
        <v>1051</v>
      </c>
    </row>
    <row r="147" spans="1:33" s="50" customFormat="1">
      <c r="R147" s="50">
        <v>563</v>
      </c>
      <c r="S147" s="50" t="s">
        <v>1948</v>
      </c>
      <c r="T147" s="50" t="s">
        <v>1949</v>
      </c>
      <c r="U147" s="50" t="s">
        <v>1950</v>
      </c>
      <c r="V147" s="50" t="s">
        <v>1045</v>
      </c>
    </row>
    <row r="148" spans="1:33" s="50" customFormat="1" ht="15.75" customHeight="1">
      <c r="R148" s="50">
        <v>559</v>
      </c>
      <c r="S148" s="50" t="s">
        <v>1815</v>
      </c>
      <c r="T148" s="50" t="s">
        <v>1814</v>
      </c>
      <c r="U148" s="50" t="s">
        <v>1951</v>
      </c>
      <c r="V148" s="50" t="s">
        <v>1051</v>
      </c>
    </row>
    <row r="149" spans="1:33">
      <c r="A149" s="245"/>
      <c r="B149" s="246"/>
      <c r="C149" s="245"/>
      <c r="D149" s="245"/>
      <c r="E149" s="246"/>
      <c r="F149" s="246"/>
      <c r="G149" s="245"/>
      <c r="H149" s="245"/>
      <c r="I149" s="245"/>
      <c r="J149" s="245"/>
      <c r="K149" s="245"/>
      <c r="L149" s="245"/>
      <c r="M149" s="268"/>
      <c r="N149" s="191"/>
      <c r="O149" s="191"/>
      <c r="P149" s="245"/>
      <c r="Q149" s="247"/>
      <c r="R149" s="191"/>
      <c r="S149" s="247"/>
      <c r="T149" s="247"/>
      <c r="U149" s="247"/>
      <c r="V149" s="247"/>
    </row>
    <row r="150" spans="1:33" ht="48" customHeight="1">
      <c r="A150" s="50" t="s">
        <v>2392</v>
      </c>
      <c r="B150" s="190">
        <v>24</v>
      </c>
      <c r="C150" s="46" t="s">
        <v>993</v>
      </c>
      <c r="D150" s="187">
        <f t="shared" si="44"/>
        <v>4</v>
      </c>
      <c r="E150" s="108" t="s">
        <v>991</v>
      </c>
      <c r="F150" s="187">
        <f t="shared" si="44"/>
        <v>6</v>
      </c>
      <c r="G150" s="46" t="s">
        <v>995</v>
      </c>
      <c r="H150" s="187">
        <f t="shared" ref="H150:J150" si="47">LEN(TRIM(G150))-LEN(SUBSTITUTE(G150," ",""))+1</f>
        <v>15</v>
      </c>
      <c r="I150" s="46" t="s">
        <v>2108</v>
      </c>
      <c r="J150" s="187">
        <f t="shared" si="47"/>
        <v>4</v>
      </c>
      <c r="K150" s="46" t="s">
        <v>2016</v>
      </c>
      <c r="L150" s="187">
        <f t="shared" ref="L150" si="48">LEN(TRIM(K150))-LEN(SUBSTITUTE(K150," ",""))+1</f>
        <v>9</v>
      </c>
      <c r="M150" s="244">
        <f>D150+F150+H150+J150+L150</f>
        <v>38</v>
      </c>
      <c r="N150" s="61">
        <v>7</v>
      </c>
      <c r="O150" s="259">
        <v>5</v>
      </c>
      <c r="P150" s="266" t="s">
        <v>2335</v>
      </c>
      <c r="Q150" s="260" t="s">
        <v>2084</v>
      </c>
      <c r="R150" s="259">
        <v>733</v>
      </c>
      <c r="S150" s="260" t="s">
        <v>2152</v>
      </c>
      <c r="T150" s="260" t="s">
        <v>2126</v>
      </c>
      <c r="U150" s="260" t="s">
        <v>2182</v>
      </c>
      <c r="V150" s="260" t="s">
        <v>1062</v>
      </c>
    </row>
    <row r="151" spans="1:33" customFormat="1">
      <c r="A151" s="55"/>
      <c r="B151" s="190"/>
      <c r="C151" s="46"/>
      <c r="D151" s="187"/>
      <c r="E151" s="50"/>
      <c r="F151" s="187"/>
      <c r="G151" s="50"/>
      <c r="H151" s="187"/>
      <c r="I151" s="50"/>
      <c r="J151" s="187"/>
      <c r="K151" s="50"/>
      <c r="L151" s="187"/>
      <c r="M151" s="244"/>
      <c r="N151" s="61"/>
      <c r="O151" s="61"/>
      <c r="P151" s="46"/>
      <c r="Q151" s="50"/>
      <c r="R151" s="259">
        <v>733</v>
      </c>
      <c r="S151" s="260" t="s">
        <v>2153</v>
      </c>
      <c r="T151" s="260" t="s">
        <v>2127</v>
      </c>
      <c r="U151" s="260" t="s">
        <v>2164</v>
      </c>
      <c r="V151" s="260" t="s">
        <v>1046</v>
      </c>
      <c r="W151" s="2"/>
      <c r="X151" s="2"/>
      <c r="Y151" s="2"/>
      <c r="Z151" s="2"/>
      <c r="AA151" s="2"/>
      <c r="AB151" s="2"/>
      <c r="AC151" s="2"/>
      <c r="AD151" s="2"/>
      <c r="AE151" s="2"/>
      <c r="AF151" s="2"/>
      <c r="AG151" s="2"/>
    </row>
    <row r="152" spans="1:33" customFormat="1">
      <c r="A152" s="55"/>
      <c r="B152" s="190"/>
      <c r="C152" s="46"/>
      <c r="D152" s="187"/>
      <c r="E152" s="50"/>
      <c r="F152" s="187"/>
      <c r="G152" s="50"/>
      <c r="H152" s="187"/>
      <c r="I152" s="50"/>
      <c r="J152" s="187"/>
      <c r="K152" s="50"/>
      <c r="L152" s="187"/>
      <c r="M152" s="244"/>
      <c r="N152" s="61"/>
      <c r="O152" s="61"/>
      <c r="P152" s="46"/>
      <c r="Q152" s="50"/>
      <c r="R152" s="259">
        <v>733</v>
      </c>
      <c r="S152" s="260" t="s">
        <v>1934</v>
      </c>
      <c r="T152" s="260" t="s">
        <v>1935</v>
      </c>
      <c r="U152" s="260" t="s">
        <v>1936</v>
      </c>
      <c r="V152" s="260" t="s">
        <v>1049</v>
      </c>
      <c r="W152" s="2"/>
      <c r="X152" s="2"/>
      <c r="Y152" s="2"/>
      <c r="Z152" s="2"/>
      <c r="AA152" s="2"/>
      <c r="AB152" s="2"/>
      <c r="AC152" s="2"/>
      <c r="AD152" s="2"/>
      <c r="AE152" s="2"/>
      <c r="AF152" s="2"/>
      <c r="AG152" s="2"/>
    </row>
    <row r="153" spans="1:33" customFormat="1">
      <c r="A153" s="55"/>
      <c r="B153" s="190"/>
      <c r="C153" s="46"/>
      <c r="D153" s="187"/>
      <c r="E153" s="50"/>
      <c r="F153" s="187"/>
      <c r="G153" s="50"/>
      <c r="H153" s="187"/>
      <c r="I153" s="50"/>
      <c r="J153" s="187"/>
      <c r="K153" s="50"/>
      <c r="L153" s="187"/>
      <c r="M153" s="244"/>
      <c r="N153" s="61"/>
      <c r="O153" s="61"/>
      <c r="P153" s="46"/>
      <c r="Q153" s="50"/>
      <c r="R153" s="248">
        <v>733</v>
      </c>
      <c r="S153" s="249" t="s">
        <v>2359</v>
      </c>
      <c r="T153" s="249" t="s">
        <v>2128</v>
      </c>
      <c r="U153" s="249" t="s">
        <v>2183</v>
      </c>
      <c r="V153" s="249" t="s">
        <v>1103</v>
      </c>
      <c r="W153" s="2"/>
      <c r="X153" s="2"/>
      <c r="Y153" s="2"/>
      <c r="Z153" s="2"/>
      <c r="AA153" s="2"/>
      <c r="AB153" s="2"/>
      <c r="AC153" s="2"/>
      <c r="AD153" s="2"/>
      <c r="AE153" s="2"/>
      <c r="AF153" s="2"/>
      <c r="AG153" s="2"/>
    </row>
    <row r="154" spans="1:33" customFormat="1">
      <c r="A154" s="55"/>
      <c r="B154" s="190"/>
      <c r="C154" s="46"/>
      <c r="D154" s="187"/>
      <c r="E154" s="50"/>
      <c r="F154" s="187"/>
      <c r="G154" s="50"/>
      <c r="H154" s="187"/>
      <c r="I154" s="50"/>
      <c r="J154" s="187"/>
      <c r="K154" s="50"/>
      <c r="L154" s="187"/>
      <c r="M154" s="244"/>
      <c r="N154" s="61"/>
      <c r="O154" s="61"/>
      <c r="P154" s="46"/>
      <c r="Q154" s="50"/>
      <c r="R154" s="259">
        <v>733</v>
      </c>
      <c r="S154" s="260" t="s">
        <v>2360</v>
      </c>
      <c r="T154" s="260" t="s">
        <v>2129</v>
      </c>
      <c r="U154" s="260" t="s">
        <v>2184</v>
      </c>
      <c r="V154" s="260" t="s">
        <v>1059</v>
      </c>
      <c r="W154" s="2"/>
      <c r="X154" s="2"/>
      <c r="Y154" s="2"/>
      <c r="Z154" s="2"/>
      <c r="AA154" s="2"/>
      <c r="AB154" s="2"/>
      <c r="AC154" s="2"/>
      <c r="AD154" s="2"/>
      <c r="AE154" s="2"/>
      <c r="AF154" s="2"/>
      <c r="AG154" s="2"/>
    </row>
    <row r="155" spans="1:33" customFormat="1">
      <c r="A155" s="55"/>
      <c r="B155" s="190"/>
      <c r="C155" s="46"/>
      <c r="D155" s="187"/>
      <c r="E155" s="50"/>
      <c r="F155" s="187"/>
      <c r="G155" s="50"/>
      <c r="H155" s="187"/>
      <c r="I155" s="50"/>
      <c r="J155" s="187"/>
      <c r="K155" s="50"/>
      <c r="L155" s="187"/>
      <c r="M155" s="244"/>
      <c r="N155" s="61"/>
      <c r="O155" s="61"/>
      <c r="P155" s="46"/>
      <c r="Q155" s="50"/>
      <c r="R155" s="259">
        <v>733</v>
      </c>
      <c r="S155" s="260" t="s">
        <v>2361</v>
      </c>
      <c r="T155" s="260" t="s">
        <v>2130</v>
      </c>
      <c r="U155" s="260" t="s">
        <v>2180</v>
      </c>
      <c r="V155" s="260" t="s">
        <v>1040</v>
      </c>
      <c r="W155" s="2"/>
      <c r="X155" s="2"/>
      <c r="Y155" s="2"/>
      <c r="Z155" s="2"/>
      <c r="AA155" s="2"/>
      <c r="AB155" s="2"/>
      <c r="AC155" s="2"/>
      <c r="AD155" s="2"/>
      <c r="AE155" s="2"/>
      <c r="AF155" s="2"/>
      <c r="AG155" s="2"/>
    </row>
    <row r="156" spans="1:33" customFormat="1">
      <c r="A156" s="55"/>
      <c r="B156" s="190"/>
      <c r="C156" s="46"/>
      <c r="D156" s="187"/>
      <c r="E156" s="50"/>
      <c r="F156" s="187"/>
      <c r="G156" s="50"/>
      <c r="H156" s="187"/>
      <c r="I156" s="50"/>
      <c r="J156" s="187"/>
      <c r="K156" s="50"/>
      <c r="L156" s="187"/>
      <c r="M156" s="244"/>
      <c r="N156" s="61"/>
      <c r="O156" s="61"/>
      <c r="P156" s="266"/>
      <c r="Q156" s="50"/>
      <c r="R156" s="248">
        <v>733</v>
      </c>
      <c r="S156" s="277" t="s">
        <v>2154</v>
      </c>
      <c r="T156" s="249" t="s">
        <v>2131</v>
      </c>
      <c r="U156" s="248" t="s">
        <v>2165</v>
      </c>
      <c r="V156" s="248" t="s">
        <v>1064</v>
      </c>
      <c r="W156" s="2"/>
      <c r="X156" s="2"/>
      <c r="Y156" s="2"/>
      <c r="Z156" s="2"/>
      <c r="AA156" s="2"/>
      <c r="AB156" s="2"/>
      <c r="AC156" s="2"/>
      <c r="AD156" s="2"/>
      <c r="AE156" s="2"/>
      <c r="AF156" s="2"/>
      <c r="AG156" s="2"/>
    </row>
    <row r="157" spans="1:33">
      <c r="A157" s="245"/>
      <c r="B157" s="246"/>
      <c r="C157" s="245"/>
      <c r="D157" s="245"/>
      <c r="E157" s="246"/>
      <c r="F157" s="246"/>
      <c r="G157" s="245"/>
      <c r="H157" s="245"/>
      <c r="I157" s="245"/>
      <c r="J157" s="245"/>
      <c r="K157" s="245"/>
      <c r="L157" s="245"/>
      <c r="M157" s="268"/>
      <c r="N157" s="191"/>
      <c r="O157" s="191"/>
      <c r="P157" s="245"/>
      <c r="Q157" s="247"/>
      <c r="R157" s="191"/>
      <c r="S157" s="247"/>
      <c r="T157" s="247"/>
      <c r="U157" s="247"/>
      <c r="V157" s="247"/>
    </row>
    <row r="158" spans="1:33" ht="58.5" customHeight="1">
      <c r="B158" s="190">
        <v>25</v>
      </c>
      <c r="C158" s="46" t="s">
        <v>837</v>
      </c>
      <c r="D158" s="187">
        <f t="shared" si="44"/>
        <v>2</v>
      </c>
      <c r="E158" s="135" t="s">
        <v>1990</v>
      </c>
      <c r="F158" s="187">
        <f t="shared" si="44"/>
        <v>4</v>
      </c>
      <c r="G158" s="46" t="s">
        <v>1145</v>
      </c>
      <c r="H158" s="187">
        <f t="shared" ref="H158:J158" si="49">LEN(TRIM(G158))-LEN(SUBSTITUTE(G158," ",""))+1</f>
        <v>5</v>
      </c>
      <c r="I158" s="46" t="s">
        <v>2015</v>
      </c>
      <c r="J158" s="187">
        <f t="shared" si="49"/>
        <v>6</v>
      </c>
      <c r="K158" s="46" t="s">
        <v>2014</v>
      </c>
      <c r="L158" s="187">
        <f t="shared" ref="L158" si="50">LEN(TRIM(K158))-LEN(SUBSTITUTE(K158," ",""))+1</f>
        <v>7</v>
      </c>
      <c r="M158" s="244">
        <f>D158+F158+H158+J158+L158</f>
        <v>24</v>
      </c>
      <c r="N158" s="61">
        <v>5</v>
      </c>
      <c r="O158" s="61">
        <v>4</v>
      </c>
      <c r="P158" s="46" t="s">
        <v>2408</v>
      </c>
      <c r="Q158" s="50" t="s">
        <v>2384</v>
      </c>
      <c r="R158" s="61">
        <v>555</v>
      </c>
      <c r="S158" s="50" t="s">
        <v>1952</v>
      </c>
      <c r="T158" s="50" t="s">
        <v>1953</v>
      </c>
      <c r="U158" s="50" t="s">
        <v>1371</v>
      </c>
      <c r="V158" s="50" t="s">
        <v>1048</v>
      </c>
    </row>
    <row r="159" spans="1:33">
      <c r="B159" s="190"/>
      <c r="D159" s="187"/>
      <c r="E159" s="135"/>
      <c r="F159" s="187"/>
      <c r="G159" s="46"/>
      <c r="H159" s="187"/>
      <c r="I159" s="46"/>
      <c r="J159" s="187"/>
      <c r="K159" s="46"/>
      <c r="L159" s="187"/>
      <c r="M159" s="244"/>
      <c r="N159" s="61"/>
      <c r="O159" s="61"/>
      <c r="P159" s="46"/>
      <c r="Q159" s="50"/>
      <c r="R159" s="61">
        <v>581</v>
      </c>
      <c r="S159" s="50" t="s">
        <v>2068</v>
      </c>
      <c r="T159" s="50" t="s">
        <v>1861</v>
      </c>
      <c r="U159" s="50" t="s">
        <v>1954</v>
      </c>
      <c r="V159" s="50" t="s">
        <v>1053</v>
      </c>
    </row>
    <row r="160" spans="1:33">
      <c r="B160" s="190"/>
      <c r="D160" s="187"/>
      <c r="E160" s="135"/>
      <c r="F160" s="187"/>
      <c r="G160" s="46"/>
      <c r="H160" s="187"/>
      <c r="I160" s="46"/>
      <c r="J160" s="187"/>
      <c r="K160" s="46"/>
      <c r="L160" s="187"/>
      <c r="M160" s="244"/>
      <c r="N160" s="61"/>
      <c r="O160" s="61"/>
      <c r="P160" s="46"/>
      <c r="Q160" s="50"/>
      <c r="R160" s="61">
        <v>563</v>
      </c>
      <c r="S160" s="50" t="s">
        <v>1955</v>
      </c>
      <c r="T160" s="50" t="s">
        <v>1956</v>
      </c>
      <c r="U160" s="50" t="s">
        <v>1957</v>
      </c>
      <c r="V160" s="50" t="s">
        <v>1046</v>
      </c>
    </row>
    <row r="161" spans="1:33">
      <c r="B161" s="190"/>
      <c r="D161" s="187"/>
      <c r="E161" s="135"/>
      <c r="F161" s="187"/>
      <c r="G161" s="46"/>
      <c r="H161" s="187"/>
      <c r="I161" s="46"/>
      <c r="J161" s="187"/>
      <c r="K161" s="46"/>
      <c r="L161" s="187"/>
      <c r="M161" s="244"/>
      <c r="N161" s="61"/>
      <c r="O161" s="61"/>
      <c r="P161" s="46"/>
      <c r="Q161" s="50"/>
      <c r="R161" s="248">
        <v>563</v>
      </c>
      <c r="S161" s="249" t="s">
        <v>2061</v>
      </c>
      <c r="T161" s="249" t="s">
        <v>1853</v>
      </c>
      <c r="U161" s="249" t="s">
        <v>1852</v>
      </c>
      <c r="V161" s="249" t="s">
        <v>1835</v>
      </c>
    </row>
    <row r="162" spans="1:33">
      <c r="B162" s="190"/>
      <c r="D162" s="187"/>
      <c r="E162" s="135"/>
      <c r="F162" s="187"/>
      <c r="G162" s="46"/>
      <c r="H162" s="187"/>
      <c r="I162" s="46"/>
      <c r="J162" s="187"/>
      <c r="K162" s="46"/>
      <c r="L162" s="187"/>
      <c r="M162" s="244"/>
      <c r="N162" s="61"/>
      <c r="O162" s="61"/>
      <c r="P162" s="46"/>
      <c r="Q162" s="50"/>
      <c r="R162" s="61">
        <v>572</v>
      </c>
      <c r="S162" s="50" t="s">
        <v>1958</v>
      </c>
      <c r="T162" s="50" t="s">
        <v>1863</v>
      </c>
      <c r="U162" s="50" t="s">
        <v>1959</v>
      </c>
      <c r="V162" s="50" t="s">
        <v>1260</v>
      </c>
    </row>
    <row r="163" spans="1:33">
      <c r="A163" s="245"/>
      <c r="B163" s="246"/>
      <c r="C163" s="245"/>
      <c r="D163" s="245"/>
      <c r="E163" s="246"/>
      <c r="F163" s="246"/>
      <c r="G163" s="245"/>
      <c r="H163" s="245"/>
      <c r="I163" s="245"/>
      <c r="J163" s="245"/>
      <c r="K163" s="245"/>
      <c r="L163" s="245"/>
      <c r="M163" s="268"/>
      <c r="N163" s="191"/>
      <c r="O163" s="191"/>
      <c r="P163" s="245"/>
      <c r="Q163" s="247"/>
      <c r="R163" s="191"/>
      <c r="S163" s="247"/>
      <c r="T163" s="247"/>
      <c r="U163" s="247"/>
      <c r="V163" s="247"/>
    </row>
    <row r="164" spans="1:33" customFormat="1" ht="58.5" customHeight="1">
      <c r="A164" s="50" t="s">
        <v>2392</v>
      </c>
      <c r="B164" s="190">
        <v>26</v>
      </c>
      <c r="C164" s="46" t="s">
        <v>837</v>
      </c>
      <c r="D164" s="187">
        <f t="shared" si="44"/>
        <v>2</v>
      </c>
      <c r="E164" s="108" t="s">
        <v>1144</v>
      </c>
      <c r="F164" s="187">
        <f t="shared" si="44"/>
        <v>7</v>
      </c>
      <c r="G164" s="46" t="s">
        <v>112</v>
      </c>
      <c r="H164" s="187">
        <f t="shared" ref="H164:J164" si="51">LEN(TRIM(G164))-LEN(SUBSTITUTE(G164," ",""))+1</f>
        <v>3</v>
      </c>
      <c r="I164" s="46" t="s">
        <v>2110</v>
      </c>
      <c r="J164" s="187">
        <f t="shared" si="51"/>
        <v>8</v>
      </c>
      <c r="K164" s="46" t="s">
        <v>2014</v>
      </c>
      <c r="L164" s="187">
        <f t="shared" ref="L164" si="52">LEN(TRIM(K164))-LEN(SUBSTITUTE(K164," ",""))+1</f>
        <v>7</v>
      </c>
      <c r="M164" s="244">
        <f>D164+F164+H164+J164+L164</f>
        <v>27</v>
      </c>
      <c r="N164" s="61">
        <v>7</v>
      </c>
      <c r="O164" s="259">
        <v>6</v>
      </c>
      <c r="P164" s="266" t="s">
        <v>2195</v>
      </c>
      <c r="Q164" s="260" t="s">
        <v>2085</v>
      </c>
      <c r="R164" s="259">
        <v>578</v>
      </c>
      <c r="S164" s="260" t="s">
        <v>2138</v>
      </c>
      <c r="T164" s="260" t="s">
        <v>1861</v>
      </c>
      <c r="U164" s="260" t="s">
        <v>2168</v>
      </c>
      <c r="V164" s="260" t="s">
        <v>1053</v>
      </c>
      <c r="W164" s="2"/>
      <c r="X164" s="2"/>
      <c r="Y164" s="2"/>
      <c r="Z164" s="2"/>
      <c r="AA164" s="2"/>
      <c r="AB164" s="2"/>
      <c r="AC164" s="2"/>
      <c r="AD164" s="2"/>
      <c r="AE164" s="2"/>
      <c r="AF164" s="2"/>
      <c r="AG164" s="2"/>
    </row>
    <row r="165" spans="1:33" customFormat="1">
      <c r="A165" s="55"/>
      <c r="B165" s="190"/>
      <c r="C165" s="46"/>
      <c r="D165" s="187"/>
      <c r="E165" s="50"/>
      <c r="F165" s="187"/>
      <c r="G165" s="50"/>
      <c r="H165" s="187"/>
      <c r="I165" s="50"/>
      <c r="J165" s="187"/>
      <c r="K165" s="50"/>
      <c r="L165" s="187"/>
      <c r="M165" s="244"/>
      <c r="N165" s="61"/>
      <c r="O165" s="61"/>
      <c r="P165" s="266"/>
      <c r="Q165" s="50"/>
      <c r="R165" s="259">
        <v>578</v>
      </c>
      <c r="S165" s="260" t="s">
        <v>2363</v>
      </c>
      <c r="T165" s="260" t="s">
        <v>1863</v>
      </c>
      <c r="U165" s="260" t="s">
        <v>1862</v>
      </c>
      <c r="V165" s="260" t="s">
        <v>1260</v>
      </c>
      <c r="W165" s="2"/>
      <c r="X165" s="2"/>
      <c r="Y165" s="2"/>
      <c r="Z165" s="2"/>
      <c r="AA165" s="2"/>
      <c r="AB165" s="2"/>
      <c r="AC165" s="2"/>
      <c r="AD165" s="2"/>
      <c r="AE165" s="2"/>
      <c r="AF165" s="2"/>
      <c r="AG165" s="2"/>
    </row>
    <row r="166" spans="1:33" customFormat="1">
      <c r="A166" s="55"/>
      <c r="B166" s="190"/>
      <c r="C166" s="46"/>
      <c r="D166" s="187"/>
      <c r="E166" s="50"/>
      <c r="F166" s="187"/>
      <c r="G166" s="50"/>
      <c r="H166" s="187"/>
      <c r="I166" s="50"/>
      <c r="J166" s="187"/>
      <c r="K166" s="50"/>
      <c r="L166" s="187"/>
      <c r="M166" s="244"/>
      <c r="N166" s="61"/>
      <c r="O166" s="61"/>
      <c r="P166" s="266"/>
      <c r="Q166" s="50"/>
      <c r="R166" s="259">
        <v>578</v>
      </c>
      <c r="S166" s="260" t="s">
        <v>2362</v>
      </c>
      <c r="T166" s="260" t="s">
        <v>2132</v>
      </c>
      <c r="U166" s="260" t="s">
        <v>2185</v>
      </c>
      <c r="V166" s="260" t="s">
        <v>1046</v>
      </c>
      <c r="W166" s="2"/>
      <c r="X166" s="2"/>
      <c r="Y166" s="2"/>
      <c r="Z166" s="2"/>
      <c r="AA166" s="2"/>
      <c r="AB166" s="2"/>
      <c r="AC166" s="2"/>
      <c r="AD166" s="2"/>
      <c r="AE166" s="2"/>
      <c r="AF166" s="2"/>
      <c r="AG166" s="2"/>
    </row>
    <row r="167" spans="1:33" customFormat="1">
      <c r="A167" s="55"/>
      <c r="B167" s="190"/>
      <c r="C167" s="46"/>
      <c r="D167" s="187"/>
      <c r="E167" s="50"/>
      <c r="F167" s="187"/>
      <c r="G167" s="50"/>
      <c r="H167" s="187"/>
      <c r="I167" s="50"/>
      <c r="J167" s="187"/>
      <c r="K167" s="50"/>
      <c r="L167" s="187"/>
      <c r="M167" s="244"/>
      <c r="N167" s="61"/>
      <c r="O167" s="61"/>
      <c r="P167" s="266"/>
      <c r="Q167" s="50"/>
      <c r="R167" s="248">
        <v>578</v>
      </c>
      <c r="S167" s="249" t="s">
        <v>2141</v>
      </c>
      <c r="T167" s="249" t="s">
        <v>1853</v>
      </c>
      <c r="U167" s="249" t="s">
        <v>1852</v>
      </c>
      <c r="V167" s="249" t="s">
        <v>1053</v>
      </c>
      <c r="W167" s="2"/>
      <c r="X167" s="2"/>
      <c r="Y167" s="2"/>
      <c r="Z167" s="2"/>
      <c r="AA167" s="2"/>
      <c r="AB167" s="2"/>
      <c r="AC167" s="2"/>
      <c r="AD167" s="2"/>
      <c r="AE167" s="2"/>
      <c r="AF167" s="2"/>
      <c r="AG167" s="2"/>
    </row>
    <row r="168" spans="1:33" customFormat="1">
      <c r="A168" s="55"/>
      <c r="B168" s="190"/>
      <c r="C168" s="46"/>
      <c r="D168" s="187"/>
      <c r="E168" s="50"/>
      <c r="F168" s="187"/>
      <c r="G168" s="50"/>
      <c r="H168" s="187"/>
      <c r="I168" s="50"/>
      <c r="J168" s="187"/>
      <c r="K168" s="50"/>
      <c r="L168" s="187"/>
      <c r="M168" s="244"/>
      <c r="N168" s="61"/>
      <c r="O168" s="61"/>
      <c r="P168" s="266"/>
      <c r="Q168" s="50"/>
      <c r="R168" s="259">
        <v>578</v>
      </c>
      <c r="S168" s="260" t="s">
        <v>2155</v>
      </c>
      <c r="T168" s="260" t="s">
        <v>2133</v>
      </c>
      <c r="U168" s="260" t="s">
        <v>2186</v>
      </c>
      <c r="V168" s="260" t="s">
        <v>1051</v>
      </c>
      <c r="W168" s="2"/>
      <c r="X168" s="2"/>
      <c r="Y168" s="2"/>
      <c r="Z168" s="2"/>
      <c r="AA168" s="2"/>
      <c r="AB168" s="2"/>
      <c r="AC168" s="2"/>
      <c r="AD168" s="2"/>
      <c r="AE168" s="2"/>
      <c r="AF168" s="2"/>
      <c r="AG168" s="2"/>
    </row>
    <row r="169" spans="1:33" customFormat="1">
      <c r="A169" s="55"/>
      <c r="B169" s="190"/>
      <c r="C169" s="46"/>
      <c r="D169" s="187"/>
      <c r="E169" s="50"/>
      <c r="F169" s="187"/>
      <c r="G169" s="50"/>
      <c r="H169" s="187"/>
      <c r="I169" s="50"/>
      <c r="J169" s="187"/>
      <c r="K169" s="50"/>
      <c r="L169" s="187"/>
      <c r="M169" s="244"/>
      <c r="N169" s="61"/>
      <c r="O169" s="61"/>
      <c r="P169" s="46"/>
      <c r="Q169" s="50"/>
      <c r="R169" s="259">
        <v>578</v>
      </c>
      <c r="S169" s="260" t="s">
        <v>1815</v>
      </c>
      <c r="T169" s="260" t="s">
        <v>1814</v>
      </c>
      <c r="U169" s="260" t="s">
        <v>2157</v>
      </c>
      <c r="V169" s="260" t="s">
        <v>1051</v>
      </c>
      <c r="W169" s="2"/>
      <c r="X169" s="2"/>
      <c r="Y169" s="2"/>
      <c r="Z169" s="2"/>
      <c r="AA169" s="2"/>
      <c r="AB169" s="2"/>
      <c r="AC169" s="2"/>
      <c r="AD169" s="2"/>
      <c r="AE169" s="2"/>
      <c r="AF169" s="2"/>
      <c r="AG169" s="2"/>
    </row>
    <row r="170" spans="1:33" customFormat="1">
      <c r="A170" s="55"/>
      <c r="B170" s="190"/>
      <c r="C170" s="46"/>
      <c r="D170" s="187"/>
      <c r="E170" s="50"/>
      <c r="F170" s="187"/>
      <c r="G170" s="50"/>
      <c r="H170" s="187"/>
      <c r="I170" s="50"/>
      <c r="J170" s="187"/>
      <c r="K170" s="50"/>
      <c r="L170" s="187"/>
      <c r="M170" s="244"/>
      <c r="N170" s="61"/>
      <c r="O170" s="61"/>
      <c r="P170" s="46"/>
      <c r="Q170" s="50"/>
      <c r="R170" s="259">
        <v>578</v>
      </c>
      <c r="S170" s="260" t="s">
        <v>1952</v>
      </c>
      <c r="T170" s="260" t="s">
        <v>1953</v>
      </c>
      <c r="U170" s="260" t="s">
        <v>2166</v>
      </c>
      <c r="V170" s="260" t="s">
        <v>1048</v>
      </c>
      <c r="W170" s="2"/>
      <c r="X170" s="2"/>
      <c r="Y170" s="2"/>
      <c r="Z170" s="2"/>
      <c r="AA170" s="2"/>
      <c r="AB170" s="2"/>
      <c r="AC170" s="2"/>
      <c r="AD170" s="2"/>
      <c r="AE170" s="2"/>
      <c r="AF170" s="2"/>
      <c r="AG170" s="2"/>
    </row>
    <row r="171" spans="1:33">
      <c r="A171" s="245"/>
      <c r="B171" s="246"/>
      <c r="C171" s="245"/>
      <c r="D171" s="245"/>
      <c r="E171" s="246"/>
      <c r="F171" s="246"/>
      <c r="G171" s="245"/>
      <c r="H171" s="245"/>
      <c r="I171" s="245"/>
      <c r="J171" s="245"/>
      <c r="K171" s="245"/>
      <c r="L171" s="245"/>
      <c r="M171" s="268"/>
      <c r="N171" s="191"/>
      <c r="O171" s="191"/>
      <c r="P171" s="245"/>
      <c r="Q171" s="247"/>
      <c r="R171" s="191"/>
      <c r="S171" s="247"/>
      <c r="T171" s="247"/>
      <c r="U171" s="247"/>
      <c r="V171" s="247"/>
    </row>
    <row r="172" spans="1:33" ht="75">
      <c r="B172" s="190">
        <v>27</v>
      </c>
      <c r="C172" s="46" t="s">
        <v>839</v>
      </c>
      <c r="D172" s="187">
        <f t="shared" si="44"/>
        <v>3</v>
      </c>
      <c r="E172" s="135" t="s">
        <v>1163</v>
      </c>
      <c r="F172" s="187">
        <f t="shared" si="44"/>
        <v>5</v>
      </c>
      <c r="G172" s="46" t="s">
        <v>1165</v>
      </c>
      <c r="H172" s="187">
        <f t="shared" ref="H172:J172" si="53">LEN(TRIM(G172))-LEN(SUBSTITUTE(G172," ",""))+1</f>
        <v>10</v>
      </c>
      <c r="I172" s="46" t="s">
        <v>2013</v>
      </c>
      <c r="J172" s="187">
        <f t="shared" si="53"/>
        <v>5</v>
      </c>
      <c r="K172" s="46" t="s">
        <v>1169</v>
      </c>
      <c r="L172" s="187">
        <f t="shared" ref="L172" si="54">LEN(TRIM(K172))-LEN(SUBSTITUTE(K172," ",""))+1</f>
        <v>5</v>
      </c>
      <c r="M172" s="244">
        <f>D172+F172+H172+J172+L172</f>
        <v>28</v>
      </c>
      <c r="N172" s="61">
        <v>4</v>
      </c>
      <c r="O172" s="61">
        <v>4</v>
      </c>
      <c r="P172" s="46" t="s">
        <v>1806</v>
      </c>
      <c r="Q172" s="50" t="s">
        <v>2385</v>
      </c>
      <c r="R172" s="61">
        <v>556</v>
      </c>
      <c r="S172" s="50" t="s">
        <v>2364</v>
      </c>
      <c r="T172" s="50" t="s">
        <v>1960</v>
      </c>
      <c r="U172" s="50" t="s">
        <v>1377</v>
      </c>
      <c r="V172" s="50" t="s">
        <v>1047</v>
      </c>
    </row>
    <row r="173" spans="1:33">
      <c r="B173" s="190"/>
      <c r="D173" s="187"/>
      <c r="E173" s="135"/>
      <c r="F173" s="187"/>
      <c r="G173" s="46"/>
      <c r="H173" s="187"/>
      <c r="I173" s="46"/>
      <c r="J173" s="187"/>
      <c r="K173" s="46"/>
      <c r="L173" s="187"/>
      <c r="M173" s="244"/>
      <c r="N173" s="61"/>
      <c r="O173" s="61"/>
      <c r="P173" s="46"/>
      <c r="Q173" s="50"/>
      <c r="R173" s="61">
        <v>563</v>
      </c>
      <c r="S173" s="50" t="s">
        <v>1961</v>
      </c>
      <c r="T173" s="50" t="s">
        <v>1962</v>
      </c>
      <c r="U173" s="50" t="s">
        <v>1963</v>
      </c>
      <c r="V173" s="50" t="s">
        <v>1059</v>
      </c>
    </row>
    <row r="174" spans="1:33">
      <c r="B174" s="190"/>
      <c r="D174" s="187"/>
      <c r="E174" s="135"/>
      <c r="F174" s="187"/>
      <c r="G174" s="46"/>
      <c r="H174" s="187"/>
      <c r="I174" s="46"/>
      <c r="J174" s="187"/>
      <c r="K174" s="46"/>
      <c r="L174" s="187"/>
      <c r="M174" s="244"/>
      <c r="N174" s="61"/>
      <c r="O174" s="61"/>
      <c r="P174" s="46"/>
      <c r="Q174" s="50"/>
      <c r="R174" s="61">
        <v>563</v>
      </c>
      <c r="S174" s="50" t="s">
        <v>2365</v>
      </c>
      <c r="T174" s="50" t="s">
        <v>1965</v>
      </c>
      <c r="U174" s="50" t="s">
        <v>1966</v>
      </c>
      <c r="V174" s="50" t="s">
        <v>1064</v>
      </c>
    </row>
    <row r="175" spans="1:33">
      <c r="B175" s="190"/>
      <c r="D175" s="187"/>
      <c r="E175" s="135"/>
      <c r="F175" s="187"/>
      <c r="G175" s="46"/>
      <c r="H175" s="187"/>
      <c r="I175" s="46"/>
      <c r="J175" s="187"/>
      <c r="K175" s="46"/>
      <c r="L175" s="187"/>
      <c r="M175" s="244"/>
      <c r="N175" s="61"/>
      <c r="O175" s="61"/>
      <c r="P175" s="46"/>
      <c r="Q175" s="50"/>
      <c r="R175" s="61">
        <v>563</v>
      </c>
      <c r="S175" s="50" t="s">
        <v>1967</v>
      </c>
      <c r="T175" s="50" t="s">
        <v>1968</v>
      </c>
      <c r="U175" s="50" t="s">
        <v>1246</v>
      </c>
      <c r="V175" s="50" t="s">
        <v>1065</v>
      </c>
    </row>
    <row r="176" spans="1:33">
      <c r="A176" s="245"/>
      <c r="B176" s="246"/>
      <c r="C176" s="245"/>
      <c r="D176" s="245"/>
      <c r="E176" s="246"/>
      <c r="F176" s="246"/>
      <c r="G176" s="245"/>
      <c r="H176" s="245"/>
      <c r="I176" s="245"/>
      <c r="J176" s="245"/>
      <c r="K176" s="245"/>
      <c r="L176" s="245"/>
      <c r="M176" s="268"/>
      <c r="N176" s="191"/>
      <c r="O176" s="191"/>
      <c r="P176" s="245"/>
      <c r="Q176" s="247"/>
      <c r="R176" s="191"/>
      <c r="S176" s="247"/>
      <c r="T176" s="247"/>
      <c r="U176" s="247"/>
      <c r="V176" s="247"/>
    </row>
    <row r="177" spans="1:33" customFormat="1" ht="96" customHeight="1">
      <c r="A177" s="50" t="s">
        <v>2392</v>
      </c>
      <c r="B177" s="190">
        <v>28</v>
      </c>
      <c r="C177" s="46" t="s">
        <v>839</v>
      </c>
      <c r="D177" s="187">
        <f t="shared" si="44"/>
        <v>3</v>
      </c>
      <c r="E177" s="263" t="s">
        <v>2324</v>
      </c>
      <c r="F177" s="187">
        <f t="shared" si="44"/>
        <v>4</v>
      </c>
      <c r="G177" s="258" t="s">
        <v>1166</v>
      </c>
      <c r="H177" s="187">
        <f t="shared" ref="H177:J177" si="55">LEN(TRIM(G177))-LEN(SUBSTITUTE(G177," ",""))+1</f>
        <v>12</v>
      </c>
      <c r="I177" s="46" t="s">
        <v>2340</v>
      </c>
      <c r="J177" s="187">
        <f t="shared" si="55"/>
        <v>4</v>
      </c>
      <c r="K177" s="46" t="s">
        <v>1170</v>
      </c>
      <c r="L177" s="187">
        <f t="shared" ref="L177" si="56">LEN(TRIM(K177))-LEN(SUBSTITUTE(K177," ",""))+1</f>
        <v>6</v>
      </c>
      <c r="M177" s="244">
        <f>D177+F177+H177+J177+L177</f>
        <v>29</v>
      </c>
      <c r="N177" s="61">
        <v>7</v>
      </c>
      <c r="O177" s="61">
        <v>7</v>
      </c>
      <c r="P177" s="266" t="s">
        <v>2196</v>
      </c>
      <c r="Q177" s="260" t="s">
        <v>2086</v>
      </c>
      <c r="R177" s="259">
        <v>576</v>
      </c>
      <c r="S177" s="50" t="s">
        <v>2368</v>
      </c>
      <c r="T177" s="50" t="s">
        <v>2198</v>
      </c>
      <c r="U177" s="50" t="s">
        <v>2232</v>
      </c>
      <c r="V177" s="50" t="s">
        <v>2231</v>
      </c>
      <c r="W177" s="2"/>
      <c r="X177" s="2"/>
      <c r="Y177" s="2"/>
      <c r="Z177" s="2"/>
      <c r="AA177" s="2"/>
      <c r="AB177" s="2"/>
      <c r="AC177" s="2"/>
      <c r="AD177" s="2"/>
      <c r="AE177" s="2"/>
      <c r="AF177" s="2"/>
      <c r="AG177" s="2"/>
    </row>
    <row r="178" spans="1:33" customFormat="1">
      <c r="A178" s="55"/>
      <c r="B178" s="190"/>
      <c r="C178" s="46"/>
      <c r="D178" s="187"/>
      <c r="E178" s="50"/>
      <c r="F178" s="187"/>
      <c r="G178" s="50"/>
      <c r="H178" s="187"/>
      <c r="I178" s="50"/>
      <c r="J178" s="187"/>
      <c r="K178" s="50"/>
      <c r="L178" s="187"/>
      <c r="M178" s="244"/>
      <c r="N178" s="61"/>
      <c r="O178" s="61"/>
      <c r="P178" s="46"/>
      <c r="Q178" s="50"/>
      <c r="R178" s="259">
        <v>576</v>
      </c>
      <c r="S178" s="50" t="s">
        <v>1961</v>
      </c>
      <c r="T178" s="50" t="s">
        <v>1962</v>
      </c>
      <c r="U178" s="50" t="s">
        <v>2222</v>
      </c>
      <c r="V178" s="50" t="s">
        <v>1059</v>
      </c>
      <c r="W178" s="2"/>
      <c r="X178" s="2"/>
      <c r="Y178" s="2"/>
      <c r="Z178" s="2"/>
      <c r="AA178" s="2"/>
      <c r="AB178" s="2"/>
      <c r="AC178" s="2"/>
      <c r="AD178" s="2"/>
      <c r="AE178" s="2"/>
      <c r="AF178" s="2"/>
      <c r="AG178" s="2"/>
    </row>
    <row r="179" spans="1:33" customFormat="1">
      <c r="A179" s="55"/>
      <c r="B179" s="190"/>
      <c r="C179" s="46"/>
      <c r="D179" s="187"/>
      <c r="E179" s="50"/>
      <c r="F179" s="187"/>
      <c r="G179" s="50"/>
      <c r="H179" s="187"/>
      <c r="I179" s="50"/>
      <c r="J179" s="187"/>
      <c r="K179" s="50"/>
      <c r="L179" s="187"/>
      <c r="M179" s="244"/>
      <c r="N179" s="61"/>
      <c r="O179" s="61"/>
      <c r="P179" s="46"/>
      <c r="Q179" s="50"/>
      <c r="R179" s="259">
        <v>576</v>
      </c>
      <c r="S179" s="50" t="s">
        <v>2214</v>
      </c>
      <c r="T179" s="50" t="s">
        <v>2199</v>
      </c>
      <c r="U179" s="50" t="s">
        <v>2223</v>
      </c>
      <c r="V179" s="50" t="s">
        <v>1040</v>
      </c>
      <c r="W179" s="2"/>
      <c r="X179" s="2"/>
      <c r="Y179" s="2"/>
      <c r="Z179" s="2"/>
      <c r="AA179" s="2"/>
      <c r="AB179" s="2"/>
      <c r="AC179" s="2"/>
      <c r="AD179" s="2"/>
      <c r="AE179" s="2"/>
      <c r="AF179" s="2"/>
      <c r="AG179" s="2"/>
    </row>
    <row r="180" spans="1:33" customFormat="1">
      <c r="A180" s="55"/>
      <c r="B180" s="190"/>
      <c r="C180" s="46"/>
      <c r="D180" s="187"/>
      <c r="E180" s="50"/>
      <c r="F180" s="187"/>
      <c r="G180" s="50"/>
      <c r="H180" s="187"/>
      <c r="I180" s="50"/>
      <c r="J180" s="187"/>
      <c r="K180" s="50"/>
      <c r="L180" s="187"/>
      <c r="M180" s="244"/>
      <c r="N180" s="61"/>
      <c r="O180" s="61"/>
      <c r="P180" s="46"/>
      <c r="Q180" s="50"/>
      <c r="R180" s="259">
        <v>576</v>
      </c>
      <c r="S180" s="50" t="s">
        <v>2366</v>
      </c>
      <c r="T180" s="50" t="s">
        <v>2200</v>
      </c>
      <c r="U180" s="50" t="s">
        <v>2230</v>
      </c>
      <c r="V180" s="50" t="s">
        <v>1058</v>
      </c>
      <c r="W180" s="2"/>
      <c r="X180" s="2"/>
      <c r="Y180" s="2"/>
      <c r="Z180" s="2"/>
      <c r="AA180" s="2"/>
      <c r="AB180" s="2"/>
      <c r="AC180" s="2"/>
      <c r="AD180" s="2"/>
      <c r="AE180" s="2"/>
      <c r="AF180" s="2"/>
      <c r="AG180" s="2"/>
    </row>
    <row r="181" spans="1:33" customFormat="1">
      <c r="A181" s="55"/>
      <c r="B181" s="190"/>
      <c r="C181" s="46"/>
      <c r="D181" s="187"/>
      <c r="E181" s="50"/>
      <c r="F181" s="187"/>
      <c r="G181" s="50"/>
      <c r="H181" s="187"/>
      <c r="I181" s="50"/>
      <c r="J181" s="187"/>
      <c r="K181" s="50"/>
      <c r="L181" s="187"/>
      <c r="M181" s="244"/>
      <c r="N181" s="61"/>
      <c r="O181" s="61"/>
      <c r="P181" s="266"/>
      <c r="Q181" s="50"/>
      <c r="R181" s="259">
        <v>576</v>
      </c>
      <c r="S181" s="50" t="s">
        <v>2367</v>
      </c>
      <c r="T181" s="50" t="s">
        <v>2201</v>
      </c>
      <c r="U181" s="50" t="s">
        <v>1334</v>
      </c>
      <c r="V181" s="50" t="s">
        <v>1046</v>
      </c>
      <c r="W181" s="2"/>
      <c r="X181" s="2"/>
      <c r="Y181" s="2"/>
      <c r="Z181" s="2"/>
      <c r="AA181" s="2"/>
      <c r="AB181" s="2"/>
      <c r="AC181" s="2"/>
      <c r="AD181" s="2"/>
      <c r="AE181" s="2"/>
      <c r="AF181" s="2"/>
      <c r="AG181" s="2"/>
    </row>
    <row r="182" spans="1:33" customFormat="1">
      <c r="A182" s="55"/>
      <c r="B182" s="190"/>
      <c r="C182" s="46"/>
      <c r="D182" s="187"/>
      <c r="E182" s="50"/>
      <c r="F182" s="187"/>
      <c r="G182" s="50"/>
      <c r="H182" s="187"/>
      <c r="I182" s="50"/>
      <c r="J182" s="187"/>
      <c r="K182" s="50"/>
      <c r="L182" s="187"/>
      <c r="M182" s="244"/>
      <c r="N182" s="61"/>
      <c r="O182" s="61"/>
      <c r="P182" s="266"/>
      <c r="Q182" s="50"/>
      <c r="R182" s="259">
        <v>576</v>
      </c>
      <c r="S182" s="50" t="s">
        <v>2215</v>
      </c>
      <c r="T182" s="50" t="s">
        <v>2202</v>
      </c>
      <c r="U182" s="50" t="s">
        <v>2159</v>
      </c>
      <c r="V182" s="50" t="s">
        <v>1112</v>
      </c>
      <c r="W182" s="2"/>
      <c r="X182" s="2"/>
      <c r="Y182" s="2"/>
      <c r="Z182" s="2"/>
      <c r="AA182" s="2"/>
      <c r="AB182" s="2"/>
      <c r="AC182" s="2"/>
      <c r="AD182" s="2"/>
      <c r="AE182" s="2"/>
      <c r="AF182" s="2"/>
      <c r="AG182" s="2"/>
    </row>
    <row r="183" spans="1:33" customFormat="1">
      <c r="A183" s="55"/>
      <c r="B183" s="190"/>
      <c r="C183" s="46"/>
      <c r="D183" s="187"/>
      <c r="E183" s="50"/>
      <c r="F183" s="187"/>
      <c r="G183" s="50"/>
      <c r="H183" s="187"/>
      <c r="I183" s="50"/>
      <c r="J183" s="187"/>
      <c r="K183" s="50"/>
      <c r="L183" s="187"/>
      <c r="M183" s="244"/>
      <c r="N183" s="61"/>
      <c r="O183" s="61"/>
      <c r="P183" s="46"/>
      <c r="Q183" s="50"/>
      <c r="R183" s="259">
        <v>576</v>
      </c>
      <c r="S183" s="50" t="s">
        <v>2216</v>
      </c>
      <c r="T183" s="50" t="s">
        <v>2203</v>
      </c>
      <c r="U183" s="50" t="s">
        <v>2224</v>
      </c>
      <c r="V183" s="50" t="s">
        <v>1046</v>
      </c>
      <c r="W183" s="2"/>
      <c r="X183" s="2"/>
      <c r="Y183" s="2"/>
      <c r="Z183" s="2"/>
      <c r="AA183" s="2"/>
      <c r="AB183" s="2"/>
      <c r="AC183" s="2"/>
      <c r="AD183" s="2"/>
      <c r="AE183" s="2"/>
      <c r="AF183" s="2"/>
      <c r="AG183" s="2"/>
    </row>
    <row r="184" spans="1:33">
      <c r="A184" s="245"/>
      <c r="B184" s="246"/>
      <c r="C184" s="245"/>
      <c r="D184" s="245"/>
      <c r="E184" s="246"/>
      <c r="F184" s="246"/>
      <c r="G184" s="245"/>
      <c r="H184" s="245"/>
      <c r="I184" s="245"/>
      <c r="J184" s="245"/>
      <c r="K184" s="245"/>
      <c r="L184" s="245"/>
      <c r="M184" s="268"/>
      <c r="N184" s="191"/>
      <c r="O184" s="191"/>
      <c r="P184" s="245"/>
      <c r="Q184" s="247"/>
      <c r="R184" s="191"/>
      <c r="S184" s="247"/>
      <c r="T184" s="247"/>
      <c r="U184" s="247"/>
      <c r="V184" s="247"/>
    </row>
    <row r="185" spans="1:33" ht="75">
      <c r="B185" s="190">
        <v>29</v>
      </c>
      <c r="C185" s="46" t="s">
        <v>838</v>
      </c>
      <c r="D185" s="187">
        <f t="shared" si="44"/>
        <v>3</v>
      </c>
      <c r="E185" s="135" t="s">
        <v>1173</v>
      </c>
      <c r="F185" s="187">
        <f t="shared" si="44"/>
        <v>5</v>
      </c>
      <c r="G185" s="46" t="s">
        <v>1174</v>
      </c>
      <c r="H185" s="187">
        <f t="shared" ref="H185:J185" si="57">LEN(TRIM(G185))-LEN(SUBSTITUTE(G185," ",""))+1</f>
        <v>8</v>
      </c>
      <c r="I185" s="46" t="s">
        <v>2012</v>
      </c>
      <c r="J185" s="187">
        <f t="shared" si="57"/>
        <v>7</v>
      </c>
      <c r="K185" s="46" t="s">
        <v>1175</v>
      </c>
      <c r="L185" s="187">
        <f t="shared" ref="L185" si="58">LEN(TRIM(K185))-LEN(SUBSTITUTE(K185," ",""))+1</f>
        <v>8</v>
      </c>
      <c r="M185" s="244">
        <f>D185+F185+H185+J185+L185</f>
        <v>31</v>
      </c>
      <c r="N185" s="61">
        <v>3</v>
      </c>
      <c r="O185" s="61">
        <v>3</v>
      </c>
      <c r="P185" s="46" t="s">
        <v>2412</v>
      </c>
      <c r="Q185" s="50" t="s">
        <v>2082</v>
      </c>
      <c r="R185" s="61">
        <v>588</v>
      </c>
      <c r="S185" s="50" t="s">
        <v>1969</v>
      </c>
      <c r="T185" s="50" t="s">
        <v>1970</v>
      </c>
      <c r="U185" s="50" t="s">
        <v>1971</v>
      </c>
      <c r="V185" s="50" t="s">
        <v>1063</v>
      </c>
    </row>
    <row r="186" spans="1:33">
      <c r="B186" s="190"/>
      <c r="D186" s="187"/>
      <c r="E186" s="135"/>
      <c r="F186" s="187"/>
      <c r="G186" s="46"/>
      <c r="H186" s="187"/>
      <c r="I186" s="46"/>
      <c r="J186" s="187"/>
      <c r="K186" s="46"/>
      <c r="L186" s="187"/>
      <c r="M186" s="244"/>
      <c r="N186" s="61"/>
      <c r="O186" s="61"/>
      <c r="P186" s="46"/>
      <c r="Q186" s="50"/>
      <c r="R186" s="61">
        <v>588</v>
      </c>
      <c r="S186" s="50" t="s">
        <v>1225</v>
      </c>
      <c r="T186" s="50" t="s">
        <v>1209</v>
      </c>
      <c r="U186" s="50" t="s">
        <v>1245</v>
      </c>
      <c r="V186" s="50" t="s">
        <v>1046</v>
      </c>
    </row>
    <row r="187" spans="1:33">
      <c r="B187" s="190"/>
      <c r="D187" s="187"/>
      <c r="E187" s="135"/>
      <c r="F187" s="187"/>
      <c r="G187" s="46"/>
      <c r="H187" s="187"/>
      <c r="I187" s="46"/>
      <c r="J187" s="187"/>
      <c r="K187" s="46"/>
      <c r="L187" s="187"/>
      <c r="M187" s="244"/>
      <c r="N187" s="61"/>
      <c r="O187" s="61"/>
      <c r="P187" s="46"/>
      <c r="Q187" s="50"/>
      <c r="R187" s="61">
        <v>588</v>
      </c>
      <c r="S187" s="50" t="s">
        <v>1226</v>
      </c>
      <c r="T187" s="50" t="s">
        <v>1210</v>
      </c>
      <c r="U187" s="50" t="s">
        <v>1972</v>
      </c>
      <c r="V187" s="50" t="s">
        <v>1056</v>
      </c>
    </row>
    <row r="188" spans="1:33" s="245" customFormat="1">
      <c r="B188" s="246"/>
      <c r="M188" s="268"/>
      <c r="W188" s="2"/>
      <c r="X188" s="2"/>
      <c r="Y188" s="2"/>
      <c r="Z188" s="2"/>
      <c r="AA188" s="2"/>
      <c r="AB188" s="2"/>
      <c r="AC188" s="2"/>
      <c r="AD188" s="2"/>
      <c r="AE188" s="2"/>
      <c r="AF188" s="2"/>
      <c r="AG188" s="2"/>
    </row>
    <row r="189" spans="1:33" customFormat="1" ht="45">
      <c r="A189" s="50" t="s">
        <v>2392</v>
      </c>
      <c r="B189" s="190">
        <v>30</v>
      </c>
      <c r="C189" s="46" t="s">
        <v>838</v>
      </c>
      <c r="D189" s="187">
        <f t="shared" si="44"/>
        <v>3</v>
      </c>
      <c r="E189" s="46" t="s">
        <v>1186</v>
      </c>
      <c r="F189" s="187">
        <f t="shared" si="44"/>
        <v>3</v>
      </c>
      <c r="G189" s="264" t="s">
        <v>1190</v>
      </c>
      <c r="H189" s="187">
        <f t="shared" ref="H189:J189" si="59">LEN(TRIM(G189))-LEN(SUBSTITUTE(G189," ",""))+1</f>
        <v>4</v>
      </c>
      <c r="I189" s="46" t="s">
        <v>2237</v>
      </c>
      <c r="J189" s="187">
        <f t="shared" si="59"/>
        <v>4</v>
      </c>
      <c r="K189" s="46" t="s">
        <v>2238</v>
      </c>
      <c r="L189" s="187">
        <f t="shared" ref="L189" si="60">LEN(TRIM(K189))-LEN(SUBSTITUTE(K189," ",""))+1</f>
        <v>6</v>
      </c>
      <c r="M189" s="244">
        <f>D189+F189+H189+J189+L189</f>
        <v>20</v>
      </c>
      <c r="N189" s="61">
        <v>8</v>
      </c>
      <c r="O189" s="61">
        <v>7</v>
      </c>
      <c r="P189" s="266" t="s">
        <v>2838</v>
      </c>
      <c r="Q189" s="260" t="s">
        <v>2832</v>
      </c>
      <c r="R189" s="260">
        <v>570</v>
      </c>
      <c r="S189" s="260" t="s">
        <v>1228</v>
      </c>
      <c r="T189" s="260" t="s">
        <v>2833</v>
      </c>
      <c r="U189" s="260" t="s">
        <v>2235</v>
      </c>
      <c r="V189" s="260" t="s">
        <v>1251</v>
      </c>
      <c r="W189" s="2"/>
      <c r="X189" s="2"/>
      <c r="Y189" s="2"/>
      <c r="Z189" s="2"/>
      <c r="AA189" s="2"/>
      <c r="AB189" s="2"/>
      <c r="AC189" s="2"/>
      <c r="AD189" s="2"/>
      <c r="AE189" s="2"/>
      <c r="AF189" s="2"/>
      <c r="AG189" s="2"/>
    </row>
    <row r="190" spans="1:33" customFormat="1">
      <c r="A190" s="55"/>
      <c r="B190" s="190"/>
      <c r="C190" s="46"/>
      <c r="D190" s="187"/>
      <c r="E190" s="50"/>
      <c r="F190" s="187"/>
      <c r="G190" s="50"/>
      <c r="H190" s="187"/>
      <c r="I190" s="50"/>
      <c r="J190" s="187"/>
      <c r="K190" s="50"/>
      <c r="L190" s="187"/>
      <c r="M190" s="244"/>
      <c r="N190" s="61"/>
      <c r="O190" s="61"/>
      <c r="P190" s="266"/>
      <c r="Q190" s="50"/>
      <c r="R190" s="260">
        <v>570</v>
      </c>
      <c r="S190" s="260" t="s">
        <v>1969</v>
      </c>
      <c r="T190" s="260" t="s">
        <v>2834</v>
      </c>
      <c r="U190" s="260" t="s">
        <v>1971</v>
      </c>
      <c r="V190" s="260" t="s">
        <v>1063</v>
      </c>
      <c r="W190" s="2"/>
      <c r="X190" s="2"/>
      <c r="Y190" s="2"/>
      <c r="Z190" s="2"/>
      <c r="AA190" s="2"/>
      <c r="AB190" s="2"/>
      <c r="AC190" s="2"/>
      <c r="AD190" s="2"/>
      <c r="AE190" s="2"/>
      <c r="AF190" s="2"/>
      <c r="AG190" s="2"/>
    </row>
    <row r="191" spans="1:33" customFormat="1">
      <c r="A191" s="55"/>
      <c r="B191" s="190"/>
      <c r="C191" s="46"/>
      <c r="D191" s="187"/>
      <c r="E191" s="50"/>
      <c r="F191" s="187"/>
      <c r="G191" s="50"/>
      <c r="H191" s="187"/>
      <c r="I191" s="50"/>
      <c r="J191" s="187"/>
      <c r="K191" s="50"/>
      <c r="L191" s="187"/>
      <c r="M191" s="244"/>
      <c r="N191" s="61"/>
      <c r="O191" s="61"/>
      <c r="P191" s="266"/>
      <c r="Q191" s="50"/>
      <c r="R191" s="260">
        <v>570</v>
      </c>
      <c r="S191" s="260" t="s">
        <v>2525</v>
      </c>
      <c r="T191" s="260" t="s">
        <v>2709</v>
      </c>
      <c r="U191" s="260" t="s">
        <v>2234</v>
      </c>
      <c r="V191" s="260" t="s">
        <v>1046</v>
      </c>
      <c r="W191" s="2"/>
      <c r="X191" s="2"/>
      <c r="Y191" s="2"/>
      <c r="Z191" s="2"/>
      <c r="AA191" s="2"/>
      <c r="AB191" s="2"/>
      <c r="AC191" s="2"/>
      <c r="AD191" s="2"/>
      <c r="AE191" s="2"/>
      <c r="AF191" s="2"/>
      <c r="AG191" s="2"/>
    </row>
    <row r="192" spans="1:33" customFormat="1">
      <c r="A192" s="55"/>
      <c r="B192" s="190"/>
      <c r="C192" s="46"/>
      <c r="D192" s="187"/>
      <c r="E192" s="50"/>
      <c r="F192" s="187"/>
      <c r="G192" s="50"/>
      <c r="H192" s="187"/>
      <c r="I192" s="50"/>
      <c r="J192" s="187"/>
      <c r="K192" s="50"/>
      <c r="L192" s="187"/>
      <c r="M192" s="244"/>
      <c r="N192" s="61"/>
      <c r="O192" s="61"/>
      <c r="P192" s="46"/>
      <c r="Q192" s="50"/>
      <c r="R192" s="260">
        <v>586</v>
      </c>
      <c r="S192" s="260" t="s">
        <v>1236</v>
      </c>
      <c r="T192" s="260" t="s">
        <v>2835</v>
      </c>
      <c r="U192" s="260" t="s">
        <v>1248</v>
      </c>
      <c r="V192" s="260" t="s">
        <v>1255</v>
      </c>
      <c r="W192" s="2"/>
      <c r="X192" s="2"/>
      <c r="Y192" s="2"/>
      <c r="Z192" s="2"/>
      <c r="AA192" s="2"/>
      <c r="AB192" s="2"/>
      <c r="AC192" s="2"/>
      <c r="AD192" s="2"/>
      <c r="AE192" s="2"/>
      <c r="AF192" s="2"/>
      <c r="AG192" s="2"/>
    </row>
    <row r="193" spans="1:33" customFormat="1">
      <c r="A193" s="55"/>
      <c r="B193" s="190"/>
      <c r="C193" s="46"/>
      <c r="D193" s="187"/>
      <c r="E193" s="50"/>
      <c r="F193" s="187"/>
      <c r="G193" s="50"/>
      <c r="H193" s="187"/>
      <c r="I193" s="50"/>
      <c r="J193" s="187"/>
      <c r="K193" s="50"/>
      <c r="L193" s="187"/>
      <c r="M193" s="244"/>
      <c r="N193" s="61"/>
      <c r="O193" s="61"/>
      <c r="P193" s="46"/>
      <c r="Q193" s="50"/>
      <c r="R193" s="318">
        <v>570</v>
      </c>
      <c r="S193" s="318" t="s">
        <v>1238</v>
      </c>
      <c r="T193" s="318" t="s">
        <v>2711</v>
      </c>
      <c r="U193" s="318" t="s">
        <v>2233</v>
      </c>
      <c r="V193" s="318" t="s">
        <v>1055</v>
      </c>
      <c r="W193" s="2"/>
      <c r="X193" s="2"/>
      <c r="Y193" s="2"/>
      <c r="Z193" s="2"/>
      <c r="AA193" s="2"/>
      <c r="AB193" s="2"/>
      <c r="AC193" s="2"/>
      <c r="AD193" s="2"/>
      <c r="AE193" s="2"/>
      <c r="AF193" s="2"/>
      <c r="AG193" s="2"/>
    </row>
    <row r="194" spans="1:33" customFormat="1">
      <c r="A194" s="55"/>
      <c r="B194" s="190"/>
      <c r="C194" s="46"/>
      <c r="D194" s="187"/>
      <c r="E194" s="50"/>
      <c r="F194" s="187"/>
      <c r="G194" s="50"/>
      <c r="H194" s="187"/>
      <c r="I194" s="50"/>
      <c r="J194" s="187"/>
      <c r="K194" s="50"/>
      <c r="L194" s="187"/>
      <c r="M194" s="244"/>
      <c r="N194" s="61"/>
      <c r="O194" s="61"/>
      <c r="P194" s="46"/>
      <c r="Q194" s="50"/>
      <c r="R194" s="318">
        <v>570</v>
      </c>
      <c r="S194" s="318" t="s">
        <v>1230</v>
      </c>
      <c r="T194" s="318" t="s">
        <v>2836</v>
      </c>
      <c r="U194" s="318" t="s">
        <v>1376</v>
      </c>
      <c r="V194" s="318" t="s">
        <v>1041</v>
      </c>
      <c r="W194" s="2"/>
      <c r="X194" s="2"/>
      <c r="Y194" s="2"/>
      <c r="Z194" s="2"/>
      <c r="AA194" s="2"/>
      <c r="AB194" s="2"/>
      <c r="AC194" s="2"/>
      <c r="AD194" s="2"/>
      <c r="AE194" s="2"/>
      <c r="AF194" s="2"/>
      <c r="AG194" s="2"/>
    </row>
    <row r="195" spans="1:33" customFormat="1">
      <c r="A195" s="55"/>
      <c r="B195" s="190"/>
      <c r="C195" s="46"/>
      <c r="D195" s="187"/>
      <c r="E195" s="50"/>
      <c r="F195" s="187"/>
      <c r="G195" s="50"/>
      <c r="H195" s="187"/>
      <c r="I195" s="50"/>
      <c r="J195" s="187"/>
      <c r="K195" s="50"/>
      <c r="L195" s="187"/>
      <c r="M195" s="244"/>
      <c r="N195" s="61"/>
      <c r="O195" s="61"/>
      <c r="P195" s="46"/>
      <c r="Q195" s="50"/>
      <c r="R195" s="260">
        <v>570</v>
      </c>
      <c r="S195" s="260" t="s">
        <v>1182</v>
      </c>
      <c r="T195" s="260" t="s">
        <v>2837</v>
      </c>
      <c r="U195" s="260" t="s">
        <v>1977</v>
      </c>
      <c r="V195" s="260" t="s">
        <v>1112</v>
      </c>
      <c r="W195" s="2"/>
      <c r="X195" s="2"/>
      <c r="Y195" s="2"/>
      <c r="Z195" s="2"/>
      <c r="AA195" s="2"/>
      <c r="AB195" s="2"/>
      <c r="AC195" s="2"/>
      <c r="AD195" s="2"/>
      <c r="AE195" s="2"/>
      <c r="AF195" s="2"/>
      <c r="AG195" s="2"/>
    </row>
    <row r="196" spans="1:33">
      <c r="A196" s="245"/>
      <c r="B196" s="246"/>
      <c r="C196" s="245"/>
      <c r="D196" s="245"/>
      <c r="E196" s="246"/>
      <c r="F196" s="246"/>
      <c r="G196" s="245"/>
      <c r="H196" s="245"/>
      <c r="I196" s="245"/>
      <c r="J196" s="245"/>
      <c r="K196" s="245"/>
      <c r="L196" s="245"/>
      <c r="M196" s="268"/>
      <c r="N196" s="191"/>
      <c r="O196" s="191"/>
      <c r="P196" s="245"/>
      <c r="Q196" s="247"/>
      <c r="R196" s="191"/>
      <c r="S196" s="247"/>
      <c r="T196" s="247"/>
      <c r="U196" s="247"/>
      <c r="V196" s="247"/>
    </row>
    <row r="197" spans="1:33" ht="105">
      <c r="B197" s="190">
        <v>31</v>
      </c>
      <c r="C197" s="46" t="s">
        <v>1303</v>
      </c>
      <c r="D197" s="187">
        <f t="shared" ref="D197:F242" si="61">LEN(TRIM(C197))-LEN(SUBSTITUTE(C197," ",""))+1</f>
        <v>1</v>
      </c>
      <c r="E197" s="135" t="s">
        <v>1973</v>
      </c>
      <c r="F197" s="187">
        <f t="shared" si="61"/>
        <v>8</v>
      </c>
      <c r="G197" s="46" t="s">
        <v>2011</v>
      </c>
      <c r="H197" s="187">
        <f t="shared" ref="H197:J197" si="62">LEN(TRIM(G197))-LEN(SUBSTITUTE(G197," ",""))+1</f>
        <v>5</v>
      </c>
      <c r="I197" s="46" t="s">
        <v>2010</v>
      </c>
      <c r="J197" s="187">
        <f t="shared" si="62"/>
        <v>7</v>
      </c>
      <c r="K197" s="46" t="s">
        <v>1306</v>
      </c>
      <c r="L197" s="187">
        <f t="shared" ref="L197" si="63">LEN(TRIM(K197))-LEN(SUBSTITUTE(K197," ",""))+1</f>
        <v>6</v>
      </c>
      <c r="M197" s="244">
        <f>D197+F197+H197+J197+L197</f>
        <v>27</v>
      </c>
      <c r="N197" s="61">
        <v>3</v>
      </c>
      <c r="O197" s="61">
        <v>3</v>
      </c>
      <c r="P197" s="46" t="s">
        <v>2409</v>
      </c>
      <c r="Q197" s="50" t="s">
        <v>1808</v>
      </c>
      <c r="R197" s="61">
        <v>530</v>
      </c>
      <c r="S197" s="50" t="s">
        <v>2070</v>
      </c>
      <c r="T197" s="50" t="s">
        <v>1974</v>
      </c>
      <c r="U197" s="50" t="s">
        <v>1975</v>
      </c>
      <c r="V197" s="50" t="s">
        <v>1058</v>
      </c>
    </row>
    <row r="198" spans="1:33">
      <c r="B198" s="190"/>
      <c r="D198" s="187"/>
      <c r="E198" s="135"/>
      <c r="F198" s="187"/>
      <c r="G198" s="46"/>
      <c r="H198" s="187"/>
      <c r="I198" s="46"/>
      <c r="J198" s="187"/>
      <c r="K198" s="46"/>
      <c r="L198" s="187"/>
      <c r="M198" s="244"/>
      <c r="N198" s="61"/>
      <c r="O198" s="61"/>
      <c r="P198" s="46"/>
      <c r="Q198" s="50"/>
      <c r="R198" s="61">
        <v>617</v>
      </c>
      <c r="S198" s="50" t="s">
        <v>2369</v>
      </c>
      <c r="T198" s="50" t="s">
        <v>1976</v>
      </c>
      <c r="U198" s="50" t="s">
        <v>1977</v>
      </c>
      <c r="V198" s="50" t="s">
        <v>1062</v>
      </c>
    </row>
    <row r="199" spans="1:33">
      <c r="B199" s="190"/>
      <c r="D199" s="187"/>
      <c r="E199" s="135"/>
      <c r="F199" s="187"/>
      <c r="G199" s="46"/>
      <c r="H199" s="187"/>
      <c r="I199" s="46"/>
      <c r="J199" s="187"/>
      <c r="K199" s="46"/>
      <c r="L199" s="187"/>
      <c r="M199" s="244"/>
      <c r="N199" s="61"/>
      <c r="O199" s="61"/>
      <c r="P199" s="46"/>
      <c r="Q199" s="50"/>
      <c r="R199" s="61">
        <v>563</v>
      </c>
      <c r="S199" s="50" t="s">
        <v>1998</v>
      </c>
      <c r="T199" s="50" t="s">
        <v>1999</v>
      </c>
      <c r="U199" s="50" t="s">
        <v>1997</v>
      </c>
      <c r="V199" s="50" t="s">
        <v>1048</v>
      </c>
    </row>
    <row r="200" spans="1:33">
      <c r="B200" s="190"/>
      <c r="D200" s="187"/>
      <c r="E200" s="135"/>
      <c r="F200" s="187"/>
      <c r="G200" s="46"/>
      <c r="H200" s="187"/>
      <c r="I200" s="46"/>
      <c r="J200" s="187"/>
      <c r="K200" s="46"/>
      <c r="L200" s="187"/>
      <c r="M200" s="244"/>
      <c r="N200" s="61"/>
      <c r="O200" s="61"/>
      <c r="P200" s="46"/>
      <c r="Q200" s="50"/>
      <c r="R200" s="61">
        <v>563</v>
      </c>
      <c r="S200" s="50" t="s">
        <v>1329</v>
      </c>
      <c r="T200" s="50" t="s">
        <v>1321</v>
      </c>
      <c r="U200" s="50" t="s">
        <v>1334</v>
      </c>
      <c r="V200" s="50" t="s">
        <v>1062</v>
      </c>
    </row>
    <row r="201" spans="1:33">
      <c r="A201" s="245"/>
      <c r="B201" s="246"/>
      <c r="C201" s="245"/>
      <c r="D201" s="245"/>
      <c r="E201" s="246"/>
      <c r="F201" s="246"/>
      <c r="G201" s="245"/>
      <c r="H201" s="245"/>
      <c r="I201" s="245"/>
      <c r="J201" s="245"/>
      <c r="K201" s="245"/>
      <c r="L201" s="245"/>
      <c r="M201" s="268"/>
      <c r="N201" s="191"/>
      <c r="O201" s="191"/>
      <c r="P201" s="245"/>
      <c r="Q201" s="247"/>
      <c r="R201" s="191"/>
      <c r="S201" s="247"/>
      <c r="T201" s="247"/>
      <c r="U201" s="247"/>
      <c r="V201" s="247"/>
    </row>
    <row r="202" spans="1:33" customFormat="1" ht="63" customHeight="1">
      <c r="A202" s="55"/>
      <c r="B202" s="190">
        <v>32</v>
      </c>
      <c r="C202" s="46" t="s">
        <v>1303</v>
      </c>
      <c r="D202" s="187">
        <f t="shared" si="61"/>
        <v>1</v>
      </c>
      <c r="E202" s="263" t="s">
        <v>2240</v>
      </c>
      <c r="F202" s="187">
        <f t="shared" si="61"/>
        <v>10</v>
      </c>
      <c r="G202" s="263" t="s">
        <v>1304</v>
      </c>
      <c r="H202" s="187">
        <f t="shared" ref="H202:J202" si="64">LEN(TRIM(G202))-LEN(SUBSTITUTE(G202," ",""))+1</f>
        <v>9</v>
      </c>
      <c r="I202" s="46" t="s">
        <v>2341</v>
      </c>
      <c r="J202" s="187">
        <f t="shared" si="64"/>
        <v>9</v>
      </c>
      <c r="K202" s="46" t="s">
        <v>1306</v>
      </c>
      <c r="L202" s="187">
        <f t="shared" ref="L202" si="65">LEN(TRIM(K202))-LEN(SUBSTITUTE(K202," ",""))+1</f>
        <v>6</v>
      </c>
      <c r="M202" s="244">
        <f>D202+F202+H202+J202+L202</f>
        <v>35</v>
      </c>
      <c r="N202" s="61">
        <v>6</v>
      </c>
      <c r="O202" s="61">
        <v>6</v>
      </c>
      <c r="P202" s="266" t="s">
        <v>2567</v>
      </c>
      <c r="Q202" s="260" t="s">
        <v>2088</v>
      </c>
      <c r="R202" s="259">
        <v>756</v>
      </c>
      <c r="S202" s="50" t="s">
        <v>2217</v>
      </c>
      <c r="T202" s="50" t="s">
        <v>2206</v>
      </c>
      <c r="U202" s="50" t="s">
        <v>2161</v>
      </c>
      <c r="V202" s="50" t="s">
        <v>1062</v>
      </c>
      <c r="W202" s="2"/>
      <c r="X202" s="2"/>
      <c r="Y202" s="2"/>
      <c r="Z202" s="2"/>
      <c r="AA202" s="2"/>
      <c r="AB202" s="2"/>
      <c r="AC202" s="2"/>
      <c r="AD202" s="2"/>
      <c r="AE202" s="2"/>
      <c r="AF202" s="2"/>
      <c r="AG202" s="2"/>
    </row>
    <row r="203" spans="1:33" customFormat="1">
      <c r="A203" s="55"/>
      <c r="B203" s="190"/>
      <c r="C203" s="46"/>
      <c r="D203" s="187"/>
      <c r="E203" s="50"/>
      <c r="F203" s="187"/>
      <c r="G203" s="50"/>
      <c r="H203" s="187"/>
      <c r="I203" s="50"/>
      <c r="J203" s="187"/>
      <c r="K203" s="50"/>
      <c r="L203" s="187"/>
      <c r="M203" s="244"/>
      <c r="N203" s="61"/>
      <c r="O203" s="61"/>
      <c r="P203" s="46"/>
      <c r="Q203" s="50"/>
      <c r="R203" s="259">
        <v>756</v>
      </c>
      <c r="S203" s="50" t="s">
        <v>2370</v>
      </c>
      <c r="T203" s="50" t="s">
        <v>1318</v>
      </c>
      <c r="U203" s="50" t="s">
        <v>2239</v>
      </c>
      <c r="V203" s="50" t="s">
        <v>1055</v>
      </c>
      <c r="W203" s="2"/>
      <c r="X203" s="2"/>
      <c r="Y203" s="2"/>
      <c r="Z203" s="2"/>
      <c r="AA203" s="2"/>
      <c r="AB203" s="2"/>
      <c r="AC203" s="2"/>
      <c r="AD203" s="2"/>
      <c r="AE203" s="2"/>
      <c r="AF203" s="2"/>
      <c r="AG203" s="2"/>
    </row>
    <row r="204" spans="1:33" customFormat="1">
      <c r="A204" s="55"/>
      <c r="B204" s="190"/>
      <c r="C204" s="46"/>
      <c r="D204" s="187"/>
      <c r="E204" s="50"/>
      <c r="F204" s="187"/>
      <c r="G204" s="50"/>
      <c r="H204" s="187"/>
      <c r="I204" s="50"/>
      <c r="J204" s="187"/>
      <c r="K204" s="50"/>
      <c r="L204" s="187"/>
      <c r="M204" s="244"/>
      <c r="N204" s="61"/>
      <c r="O204" s="61"/>
      <c r="P204" s="46"/>
      <c r="Q204" s="50"/>
      <c r="R204" s="259">
        <v>756</v>
      </c>
      <c r="S204" s="50" t="s">
        <v>2371</v>
      </c>
      <c r="T204" s="50" t="s">
        <v>1319</v>
      </c>
      <c r="U204" s="50" t="s">
        <v>1978</v>
      </c>
      <c r="V204" s="50" t="s">
        <v>1048</v>
      </c>
      <c r="W204" s="2"/>
      <c r="X204" s="2"/>
      <c r="Y204" s="2"/>
      <c r="Z204" s="2"/>
      <c r="AA204" s="2"/>
      <c r="AB204" s="2"/>
      <c r="AC204" s="2"/>
      <c r="AD204" s="2"/>
      <c r="AE204" s="2"/>
      <c r="AF204" s="2"/>
      <c r="AG204" s="2"/>
    </row>
    <row r="205" spans="1:33" customFormat="1">
      <c r="A205" s="55"/>
      <c r="B205" s="190"/>
      <c r="C205" s="46"/>
      <c r="D205" s="187"/>
      <c r="E205" s="50"/>
      <c r="F205" s="187"/>
      <c r="G205" s="50"/>
      <c r="H205" s="187"/>
      <c r="I205" s="50"/>
      <c r="J205" s="187"/>
      <c r="K205" s="50"/>
      <c r="L205" s="187"/>
      <c r="M205" s="244"/>
      <c r="N205" s="61"/>
      <c r="O205" s="61"/>
      <c r="P205" s="46"/>
      <c r="Q205" s="50"/>
      <c r="R205" s="259">
        <v>756</v>
      </c>
      <c r="S205" s="50" t="s">
        <v>1329</v>
      </c>
      <c r="T205" s="50" t="s">
        <v>1321</v>
      </c>
      <c r="U205" s="50" t="s">
        <v>2226</v>
      </c>
      <c r="V205" s="50" t="s">
        <v>1062</v>
      </c>
      <c r="W205" s="2"/>
      <c r="X205" s="2"/>
      <c r="Y205" s="2"/>
      <c r="Z205" s="2"/>
      <c r="AA205" s="2"/>
      <c r="AB205" s="2"/>
      <c r="AC205" s="2"/>
      <c r="AD205" s="2"/>
      <c r="AE205" s="2"/>
      <c r="AF205" s="2"/>
      <c r="AG205" s="2"/>
    </row>
    <row r="206" spans="1:33" customFormat="1">
      <c r="A206" s="55"/>
      <c r="B206" s="190"/>
      <c r="C206" s="46"/>
      <c r="D206" s="187"/>
      <c r="E206" s="50"/>
      <c r="F206" s="187"/>
      <c r="G206" s="50"/>
      <c r="H206" s="187"/>
      <c r="I206" s="50"/>
      <c r="J206" s="187"/>
      <c r="K206" s="50"/>
      <c r="L206" s="187"/>
      <c r="M206" s="244"/>
      <c r="N206" s="61"/>
      <c r="O206" s="61"/>
      <c r="P206" s="46"/>
      <c r="Q206" s="50"/>
      <c r="R206" s="259">
        <v>756</v>
      </c>
      <c r="S206" s="50" t="s">
        <v>1330</v>
      </c>
      <c r="T206" s="50" t="s">
        <v>1322</v>
      </c>
      <c r="U206" s="50" t="s">
        <v>2227</v>
      </c>
      <c r="V206" s="50" t="s">
        <v>1040</v>
      </c>
      <c r="W206" s="2"/>
      <c r="X206" s="2"/>
      <c r="Y206" s="2"/>
      <c r="Z206" s="2"/>
      <c r="AA206" s="2"/>
      <c r="AB206" s="2"/>
      <c r="AC206" s="2"/>
      <c r="AD206" s="2"/>
      <c r="AE206" s="2"/>
      <c r="AF206" s="2"/>
      <c r="AG206" s="2"/>
    </row>
    <row r="207" spans="1:33" customFormat="1">
      <c r="A207" s="55"/>
      <c r="B207" s="190"/>
      <c r="C207" s="46"/>
      <c r="D207" s="187"/>
      <c r="E207" s="50"/>
      <c r="F207" s="187"/>
      <c r="G207" s="50"/>
      <c r="H207" s="187"/>
      <c r="I207" s="50"/>
      <c r="J207" s="187"/>
      <c r="K207" s="50"/>
      <c r="L207" s="187"/>
      <c r="M207" s="244"/>
      <c r="N207" s="61"/>
      <c r="O207" s="61"/>
      <c r="P207" s="46"/>
      <c r="Q207" s="50"/>
      <c r="R207" s="259">
        <v>756</v>
      </c>
      <c r="S207" s="50" t="s">
        <v>2218</v>
      </c>
      <c r="T207" s="50" t="s">
        <v>1974</v>
      </c>
      <c r="U207" s="50" t="s">
        <v>1975</v>
      </c>
      <c r="V207" s="50" t="s">
        <v>1058</v>
      </c>
      <c r="W207" s="2"/>
      <c r="X207" s="2"/>
      <c r="Y207" s="2"/>
      <c r="Z207" s="2"/>
      <c r="AA207" s="2"/>
      <c r="AB207" s="2"/>
      <c r="AC207" s="2"/>
      <c r="AD207" s="2"/>
      <c r="AE207" s="2"/>
      <c r="AF207" s="2"/>
      <c r="AG207" s="2"/>
    </row>
    <row r="208" spans="1:33">
      <c r="A208" s="245"/>
      <c r="B208" s="246"/>
      <c r="C208" s="245"/>
      <c r="D208" s="245"/>
      <c r="E208" s="246"/>
      <c r="F208" s="246"/>
      <c r="G208" s="245"/>
      <c r="H208" s="245"/>
      <c r="I208" s="245"/>
      <c r="J208" s="245"/>
      <c r="K208" s="245"/>
      <c r="L208" s="245"/>
      <c r="M208" s="268"/>
      <c r="N208" s="191"/>
      <c r="O208" s="191"/>
      <c r="P208" s="245"/>
      <c r="Q208" s="247"/>
      <c r="R208" s="191"/>
      <c r="S208" s="247"/>
      <c r="T208" s="247"/>
      <c r="U208" s="247"/>
      <c r="V208" s="247"/>
    </row>
    <row r="209" spans="1:33" ht="60.6" customHeight="1">
      <c r="B209" s="190">
        <v>33</v>
      </c>
      <c r="C209" s="46" t="s">
        <v>840</v>
      </c>
      <c r="D209" s="187">
        <f t="shared" si="61"/>
        <v>4</v>
      </c>
      <c r="E209" s="135" t="s">
        <v>1350</v>
      </c>
      <c r="F209" s="187">
        <f t="shared" si="61"/>
        <v>2</v>
      </c>
      <c r="G209" s="46" t="s">
        <v>1352</v>
      </c>
      <c r="H209" s="187">
        <f t="shared" ref="H209:J209" si="66">LEN(TRIM(G209))-LEN(SUBSTITUTE(G209," ",""))+1</f>
        <v>6</v>
      </c>
      <c r="I209" s="46" t="s">
        <v>2009</v>
      </c>
      <c r="J209" s="187">
        <f t="shared" si="66"/>
        <v>2</v>
      </c>
      <c r="K209" s="46" t="s">
        <v>2008</v>
      </c>
      <c r="L209" s="187">
        <f t="shared" ref="L209" si="67">LEN(TRIM(K209))-LEN(SUBSTITUTE(K209," ",""))+1</f>
        <v>2</v>
      </c>
      <c r="M209" s="244">
        <f>D209+F209+H209+J209+L209</f>
        <v>16</v>
      </c>
      <c r="N209" s="61">
        <v>3</v>
      </c>
      <c r="O209" s="61">
        <v>3</v>
      </c>
      <c r="P209" s="46" t="s">
        <v>2413</v>
      </c>
      <c r="Q209" s="50" t="s">
        <v>1809</v>
      </c>
      <c r="R209" s="61">
        <v>748</v>
      </c>
      <c r="S209" s="50" t="s">
        <v>1366</v>
      </c>
      <c r="T209" s="50" t="s">
        <v>1359</v>
      </c>
      <c r="U209" s="50" t="s">
        <v>1372</v>
      </c>
      <c r="V209" s="50" t="s">
        <v>1062</v>
      </c>
    </row>
    <row r="210" spans="1:33">
      <c r="B210" s="190"/>
      <c r="D210" s="187"/>
      <c r="E210" s="135"/>
      <c r="F210" s="187"/>
      <c r="G210" s="46"/>
      <c r="H210" s="187"/>
      <c r="I210" s="46"/>
      <c r="J210" s="187"/>
      <c r="K210" s="46"/>
      <c r="L210" s="187"/>
      <c r="M210" s="244"/>
      <c r="N210" s="61"/>
      <c r="O210" s="61"/>
      <c r="P210" s="46"/>
      <c r="Q210" s="50"/>
      <c r="R210" s="61">
        <v>568</v>
      </c>
      <c r="S210" s="50" t="s">
        <v>2372</v>
      </c>
      <c r="T210" s="50" t="s">
        <v>1363</v>
      </c>
      <c r="U210" s="50" t="s">
        <v>1375</v>
      </c>
      <c r="V210" s="50" t="s">
        <v>1065</v>
      </c>
    </row>
    <row r="211" spans="1:33">
      <c r="B211" s="190"/>
      <c r="D211" s="187"/>
      <c r="E211" s="135"/>
      <c r="F211" s="187"/>
      <c r="G211" s="46"/>
      <c r="H211" s="187"/>
      <c r="I211" s="46"/>
      <c r="J211" s="187"/>
      <c r="K211" s="46"/>
      <c r="L211" s="187"/>
      <c r="M211" s="244"/>
      <c r="N211" s="61"/>
      <c r="O211" s="61"/>
      <c r="P211" s="46"/>
      <c r="Q211" s="50"/>
      <c r="R211" s="61">
        <v>605</v>
      </c>
      <c r="S211" s="50" t="s">
        <v>2761</v>
      </c>
      <c r="T211" s="50" t="s">
        <v>2718</v>
      </c>
      <c r="U211" s="50" t="s">
        <v>1374</v>
      </c>
      <c r="V211" s="50" t="s">
        <v>1051</v>
      </c>
    </row>
    <row r="212" spans="1:33">
      <c r="A212" s="245"/>
      <c r="B212" s="246"/>
      <c r="C212" s="245"/>
      <c r="D212" s="245"/>
      <c r="E212" s="246"/>
      <c r="F212" s="246"/>
      <c r="G212" s="245"/>
      <c r="H212" s="245"/>
      <c r="I212" s="245"/>
      <c r="J212" s="245"/>
      <c r="K212" s="245"/>
      <c r="L212" s="245"/>
      <c r="M212" s="268"/>
      <c r="N212" s="191"/>
      <c r="O212" s="191"/>
      <c r="P212" s="245"/>
      <c r="Q212" s="247"/>
      <c r="R212" s="191"/>
      <c r="S212" s="247"/>
      <c r="T212" s="247"/>
      <c r="U212" s="247"/>
      <c r="V212" s="247"/>
    </row>
    <row r="213" spans="1:33" ht="167.45" customHeight="1">
      <c r="B213" s="190">
        <v>34</v>
      </c>
      <c r="C213" s="46" t="s">
        <v>2244</v>
      </c>
      <c r="D213" s="187">
        <f t="shared" si="61"/>
        <v>4</v>
      </c>
      <c r="E213" s="46" t="s">
        <v>2243</v>
      </c>
      <c r="F213" s="187">
        <f t="shared" si="61"/>
        <v>4</v>
      </c>
      <c r="G213" s="46" t="s">
        <v>2242</v>
      </c>
      <c r="H213" s="187">
        <f t="shared" ref="H213:J213" si="68">LEN(TRIM(G213))-LEN(SUBSTITUTE(G213," ",""))+1</f>
        <v>10</v>
      </c>
      <c r="I213" s="46" t="s">
        <v>2245</v>
      </c>
      <c r="J213" s="187">
        <f t="shared" si="68"/>
        <v>5</v>
      </c>
      <c r="K213" s="46" t="s">
        <v>2246</v>
      </c>
      <c r="L213" s="187">
        <f t="shared" ref="L213" si="69">LEN(TRIM(K213))-LEN(SUBSTITUTE(K213," ",""))+1</f>
        <v>3</v>
      </c>
      <c r="M213" s="244">
        <f>D213+F213+H213+J213+L213</f>
        <v>26</v>
      </c>
      <c r="N213" s="61">
        <v>5</v>
      </c>
      <c r="O213" s="61">
        <v>5</v>
      </c>
      <c r="P213" s="266" t="s">
        <v>2336</v>
      </c>
      <c r="Q213" s="260" t="s">
        <v>2089</v>
      </c>
      <c r="R213" s="259">
        <v>736</v>
      </c>
      <c r="S213" s="50" t="s">
        <v>2373</v>
      </c>
      <c r="T213" s="50" t="s">
        <v>1359</v>
      </c>
      <c r="U213" s="50" t="s">
        <v>1372</v>
      </c>
      <c r="V213" s="50" t="s">
        <v>1062</v>
      </c>
    </row>
    <row r="214" spans="1:33" customFormat="1">
      <c r="A214" s="55"/>
      <c r="B214" s="190"/>
      <c r="C214" s="46"/>
      <c r="D214" s="187"/>
      <c r="E214" s="50"/>
      <c r="F214" s="187"/>
      <c r="G214" s="50"/>
      <c r="H214" s="187"/>
      <c r="I214" s="50"/>
      <c r="J214" s="187"/>
      <c r="K214" s="50"/>
      <c r="L214" s="187"/>
      <c r="M214" s="244"/>
      <c r="N214" s="61"/>
      <c r="O214" s="61"/>
      <c r="P214" s="46"/>
      <c r="Q214" s="50"/>
      <c r="R214" s="259">
        <v>736</v>
      </c>
      <c r="S214" s="50" t="s">
        <v>2374</v>
      </c>
      <c r="T214" s="50" t="s">
        <v>2207</v>
      </c>
      <c r="U214" s="50" t="s">
        <v>2241</v>
      </c>
      <c r="V214" s="50" t="s">
        <v>1048</v>
      </c>
      <c r="W214" s="2"/>
      <c r="X214" s="2"/>
      <c r="Y214" s="2"/>
      <c r="Z214" s="2"/>
      <c r="AA214" s="2"/>
      <c r="AB214" s="2"/>
      <c r="AC214" s="2"/>
      <c r="AD214" s="2"/>
      <c r="AE214" s="2"/>
      <c r="AF214" s="2"/>
      <c r="AG214" s="2"/>
    </row>
    <row r="215" spans="1:33" customFormat="1">
      <c r="A215" s="55"/>
      <c r="B215" s="190"/>
      <c r="C215" s="46"/>
      <c r="D215" s="187"/>
      <c r="E215" s="50"/>
      <c r="F215" s="187"/>
      <c r="G215" s="50"/>
      <c r="H215" s="187"/>
      <c r="I215" s="50"/>
      <c r="J215" s="187"/>
      <c r="K215" s="50"/>
      <c r="L215" s="187"/>
      <c r="M215" s="244"/>
      <c r="N215" s="61"/>
      <c r="O215" s="61"/>
      <c r="P215" s="46"/>
      <c r="Q215" s="50"/>
      <c r="R215" s="259">
        <v>736</v>
      </c>
      <c r="S215" s="50" t="s">
        <v>2219</v>
      </c>
      <c r="T215" s="50" t="s">
        <v>2208</v>
      </c>
      <c r="U215" s="50" t="s">
        <v>2228</v>
      </c>
      <c r="V215" s="50" t="s">
        <v>1063</v>
      </c>
      <c r="W215" s="2"/>
      <c r="X215" s="2"/>
      <c r="Y215" s="2"/>
      <c r="Z215" s="2"/>
      <c r="AA215" s="2"/>
      <c r="AB215" s="2"/>
      <c r="AC215" s="2"/>
      <c r="AD215" s="2"/>
      <c r="AE215" s="2"/>
      <c r="AF215" s="2"/>
      <c r="AG215" s="2"/>
    </row>
    <row r="216" spans="1:33" customFormat="1">
      <c r="A216" s="55"/>
      <c r="B216" s="190"/>
      <c r="C216" s="46"/>
      <c r="D216" s="187"/>
      <c r="E216" s="50"/>
      <c r="F216" s="187"/>
      <c r="G216" s="50"/>
      <c r="H216" s="187"/>
      <c r="I216" s="50"/>
      <c r="J216" s="187"/>
      <c r="K216" s="50"/>
      <c r="L216" s="187"/>
      <c r="M216" s="244"/>
      <c r="N216" s="61"/>
      <c r="O216" s="61"/>
      <c r="P216" s="46"/>
      <c r="Q216" s="50"/>
      <c r="R216" s="259">
        <v>736</v>
      </c>
      <c r="S216" s="50" t="s">
        <v>1961</v>
      </c>
      <c r="T216" s="50" t="s">
        <v>1962</v>
      </c>
      <c r="U216" s="50" t="s">
        <v>2222</v>
      </c>
      <c r="V216" s="50" t="s">
        <v>1059</v>
      </c>
      <c r="W216" s="2"/>
      <c r="X216" s="2"/>
      <c r="Y216" s="2"/>
      <c r="Z216" s="2"/>
      <c r="AA216" s="2"/>
      <c r="AB216" s="2"/>
      <c r="AC216" s="2"/>
      <c r="AD216" s="2"/>
      <c r="AE216" s="2"/>
      <c r="AF216" s="2"/>
      <c r="AG216" s="2"/>
    </row>
    <row r="217" spans="1:33" customFormat="1">
      <c r="A217" s="55"/>
      <c r="B217" s="190"/>
      <c r="C217" s="46"/>
      <c r="D217" s="187"/>
      <c r="E217" s="50"/>
      <c r="F217" s="187"/>
      <c r="G217" s="50"/>
      <c r="H217" s="187"/>
      <c r="I217" s="50"/>
      <c r="J217" s="187"/>
      <c r="K217" s="50"/>
      <c r="L217" s="187"/>
      <c r="M217" s="244"/>
      <c r="N217" s="61"/>
      <c r="O217" s="61"/>
      <c r="P217" s="46"/>
      <c r="Q217" s="50"/>
      <c r="R217" s="259">
        <v>736</v>
      </c>
      <c r="S217" s="50" t="s">
        <v>1596</v>
      </c>
      <c r="T217" s="50" t="s">
        <v>1581</v>
      </c>
      <c r="U217" s="50" t="s">
        <v>1607</v>
      </c>
      <c r="V217" s="50" t="s">
        <v>1254</v>
      </c>
      <c r="W217" s="2"/>
      <c r="X217" s="2"/>
      <c r="Y217" s="2"/>
      <c r="Z217" s="2"/>
      <c r="AA217" s="2"/>
      <c r="AB217" s="2"/>
      <c r="AC217" s="2"/>
      <c r="AD217" s="2"/>
      <c r="AE217" s="2"/>
      <c r="AF217" s="2"/>
      <c r="AG217" s="2"/>
    </row>
    <row r="218" spans="1:33">
      <c r="A218" s="245"/>
      <c r="B218" s="246"/>
      <c r="C218" s="245"/>
      <c r="D218" s="245"/>
      <c r="E218" s="246"/>
      <c r="F218" s="246"/>
      <c r="G218" s="245"/>
      <c r="H218" s="245"/>
      <c r="I218" s="245"/>
      <c r="J218" s="245"/>
      <c r="K218" s="245"/>
      <c r="L218" s="245"/>
      <c r="M218" s="268"/>
      <c r="N218" s="191"/>
      <c r="O218" s="191"/>
      <c r="P218" s="245"/>
      <c r="Q218" s="247"/>
      <c r="R218" s="191"/>
      <c r="S218" s="247"/>
      <c r="T218" s="247"/>
      <c r="U218" s="247"/>
      <c r="V218" s="247"/>
    </row>
    <row r="219" spans="1:33" ht="60">
      <c r="B219" s="190">
        <v>35</v>
      </c>
      <c r="C219" s="46" t="s">
        <v>842</v>
      </c>
      <c r="D219" s="187">
        <f t="shared" si="61"/>
        <v>1</v>
      </c>
      <c r="E219" s="135" t="s">
        <v>1781</v>
      </c>
      <c r="F219" s="187">
        <f t="shared" si="61"/>
        <v>2</v>
      </c>
      <c r="G219" s="46" t="s">
        <v>2007</v>
      </c>
      <c r="H219" s="187">
        <f t="shared" ref="H219:J219" si="70">LEN(TRIM(G219))-LEN(SUBSTITUTE(G219," ",""))+1</f>
        <v>5</v>
      </c>
      <c r="I219" s="46" t="s">
        <v>2006</v>
      </c>
      <c r="J219" s="187">
        <f t="shared" si="70"/>
        <v>4</v>
      </c>
      <c r="K219" s="46" t="s">
        <v>2005</v>
      </c>
      <c r="L219" s="187">
        <f t="shared" ref="L219" si="71">LEN(TRIM(K219))-LEN(SUBSTITUTE(K219," ",""))+1</f>
        <v>5</v>
      </c>
      <c r="M219" s="244">
        <f>D219+F219+H219+J219+L219</f>
        <v>17</v>
      </c>
      <c r="N219" s="61">
        <v>3</v>
      </c>
      <c r="O219" s="61">
        <v>3</v>
      </c>
      <c r="P219" s="46" t="s">
        <v>2337</v>
      </c>
      <c r="Q219" s="50" t="s">
        <v>2380</v>
      </c>
      <c r="R219" s="61">
        <v>583</v>
      </c>
      <c r="S219" s="50" t="s">
        <v>2325</v>
      </c>
      <c r="T219" s="50" t="s">
        <v>2326</v>
      </c>
      <c r="U219" s="50" t="s">
        <v>2327</v>
      </c>
      <c r="V219" s="50" t="s">
        <v>1051</v>
      </c>
    </row>
    <row r="220" spans="1:33">
      <c r="B220" s="190"/>
      <c r="D220" s="187"/>
      <c r="E220" s="135"/>
      <c r="F220" s="187"/>
      <c r="G220" s="46"/>
      <c r="H220" s="187"/>
      <c r="I220" s="46"/>
      <c r="J220" s="187"/>
      <c r="K220" s="46"/>
      <c r="L220" s="187"/>
      <c r="M220" s="244"/>
      <c r="N220" s="61"/>
      <c r="O220" s="61"/>
      <c r="P220" s="46"/>
      <c r="Q220" s="50"/>
      <c r="R220" s="61">
        <v>583</v>
      </c>
      <c r="S220" s="50" t="s">
        <v>2328</v>
      </c>
      <c r="T220" s="50" t="s">
        <v>1979</v>
      </c>
      <c r="U220" s="50" t="s">
        <v>1830</v>
      </c>
      <c r="V220" s="50" t="s">
        <v>1062</v>
      </c>
    </row>
    <row r="221" spans="1:33">
      <c r="B221" s="190"/>
      <c r="D221" s="187"/>
      <c r="E221" s="135"/>
      <c r="F221" s="187"/>
      <c r="G221" s="46"/>
      <c r="H221" s="187"/>
      <c r="I221" s="46"/>
      <c r="J221" s="187"/>
      <c r="K221" s="46"/>
      <c r="L221" s="187"/>
      <c r="M221" s="244"/>
      <c r="N221" s="61"/>
      <c r="O221" s="61"/>
      <c r="P221" s="46"/>
      <c r="Q221" s="50"/>
      <c r="R221" s="61">
        <v>583</v>
      </c>
      <c r="S221" s="50" t="s">
        <v>2329</v>
      </c>
      <c r="T221" s="50" t="s">
        <v>1319</v>
      </c>
      <c r="U221" s="50" t="s">
        <v>1978</v>
      </c>
      <c r="V221" s="50" t="s">
        <v>1048</v>
      </c>
    </row>
    <row r="222" spans="1:33">
      <c r="A222" s="245"/>
      <c r="B222" s="246"/>
      <c r="C222" s="245"/>
      <c r="D222" s="245"/>
      <c r="E222" s="246"/>
      <c r="F222" s="246"/>
      <c r="G222" s="245"/>
      <c r="H222" s="245"/>
      <c r="I222" s="245"/>
      <c r="J222" s="245"/>
      <c r="K222" s="245"/>
      <c r="L222" s="245"/>
      <c r="M222" s="268"/>
      <c r="N222" s="191"/>
      <c r="O222" s="191"/>
      <c r="P222" s="245"/>
      <c r="Q222" s="247"/>
      <c r="R222" s="191"/>
      <c r="S222" s="247"/>
      <c r="T222" s="247"/>
      <c r="U222" s="247"/>
      <c r="V222" s="247"/>
    </row>
    <row r="223" spans="1:33" customFormat="1" ht="60" customHeight="1">
      <c r="A223" s="55"/>
      <c r="B223" s="190">
        <v>36</v>
      </c>
      <c r="C223" s="46" t="s">
        <v>842</v>
      </c>
      <c r="D223" s="187">
        <f t="shared" si="61"/>
        <v>1</v>
      </c>
      <c r="E223" s="108" t="s">
        <v>2248</v>
      </c>
      <c r="F223" s="187">
        <f t="shared" si="61"/>
        <v>7</v>
      </c>
      <c r="G223" s="46" t="s">
        <v>2249</v>
      </c>
      <c r="H223" s="187">
        <f t="shared" ref="H223:J223" si="72">LEN(TRIM(G223))-LEN(SUBSTITUTE(G223," ",""))+1</f>
        <v>9</v>
      </c>
      <c r="I223" s="46" t="s">
        <v>2342</v>
      </c>
      <c r="J223" s="187">
        <f t="shared" si="72"/>
        <v>4</v>
      </c>
      <c r="K223" s="46" t="s">
        <v>2391</v>
      </c>
      <c r="L223" s="187">
        <f t="shared" ref="L223" si="73">LEN(TRIM(K223))-LEN(SUBSTITUTE(K223," ",""))+1</f>
        <v>4</v>
      </c>
      <c r="M223" s="244">
        <f>D223+F223+H223+J223+L223</f>
        <v>25</v>
      </c>
      <c r="N223" s="61">
        <v>5</v>
      </c>
      <c r="O223" s="61">
        <v>5</v>
      </c>
      <c r="P223" s="266" t="s">
        <v>2338</v>
      </c>
      <c r="Q223" s="260" t="s">
        <v>2090</v>
      </c>
      <c r="R223" s="259">
        <v>573</v>
      </c>
      <c r="S223" s="50" t="s">
        <v>2375</v>
      </c>
      <c r="T223" s="50" t="s">
        <v>2209</v>
      </c>
      <c r="U223" s="50" t="s">
        <v>1335</v>
      </c>
      <c r="V223" s="50" t="s">
        <v>1266</v>
      </c>
      <c r="W223" s="2"/>
      <c r="X223" s="2"/>
      <c r="Y223" s="2"/>
      <c r="Z223" s="2"/>
      <c r="AA223" s="2"/>
      <c r="AB223" s="2"/>
      <c r="AC223" s="2"/>
      <c r="AD223" s="2"/>
      <c r="AE223" s="2"/>
      <c r="AF223" s="2"/>
      <c r="AG223" s="2"/>
    </row>
    <row r="224" spans="1:33" customFormat="1">
      <c r="A224" s="55"/>
      <c r="B224" s="190"/>
      <c r="C224" s="46"/>
      <c r="D224" s="187"/>
      <c r="E224" s="50"/>
      <c r="F224" s="187"/>
      <c r="G224" s="50"/>
      <c r="H224" s="187"/>
      <c r="I224" s="50"/>
      <c r="J224" s="187"/>
      <c r="K224" s="50"/>
      <c r="L224" s="187"/>
      <c r="M224" s="244"/>
      <c r="N224" s="61"/>
      <c r="O224" s="61"/>
      <c r="P224" s="46"/>
      <c r="Q224" s="50"/>
      <c r="R224" s="259">
        <v>573</v>
      </c>
      <c r="S224" s="50" t="s">
        <v>2329</v>
      </c>
      <c r="T224" s="50" t="s">
        <v>1319</v>
      </c>
      <c r="U224" s="50" t="s">
        <v>1978</v>
      </c>
      <c r="V224" s="50" t="s">
        <v>1048</v>
      </c>
      <c r="W224" s="2"/>
      <c r="X224" s="2"/>
      <c r="Y224" s="2"/>
      <c r="Z224" s="2"/>
      <c r="AA224" s="2"/>
      <c r="AB224" s="2"/>
      <c r="AC224" s="2"/>
      <c r="AD224" s="2"/>
      <c r="AE224" s="2"/>
      <c r="AF224" s="2"/>
      <c r="AG224" s="2"/>
    </row>
    <row r="225" spans="1:33" customFormat="1">
      <c r="A225" s="55"/>
      <c r="B225" s="190"/>
      <c r="C225" s="46"/>
      <c r="D225" s="187"/>
      <c r="E225" s="50"/>
      <c r="F225" s="187"/>
      <c r="G225" s="50"/>
      <c r="H225" s="187"/>
      <c r="I225" s="50"/>
      <c r="J225" s="187"/>
      <c r="K225" s="50"/>
      <c r="L225" s="187"/>
      <c r="M225" s="244"/>
      <c r="N225" s="61"/>
      <c r="O225" s="61"/>
      <c r="P225" s="46"/>
      <c r="Q225" s="50"/>
      <c r="R225" s="259">
        <v>573</v>
      </c>
      <c r="S225" s="50" t="s">
        <v>2376</v>
      </c>
      <c r="T225" s="50" t="s">
        <v>2210</v>
      </c>
      <c r="U225" s="50" t="s">
        <v>1947</v>
      </c>
      <c r="V225" s="50" t="s">
        <v>1051</v>
      </c>
      <c r="W225" s="2"/>
      <c r="X225" s="2"/>
      <c r="Y225" s="2"/>
      <c r="Z225" s="2"/>
      <c r="AA225" s="2"/>
      <c r="AB225" s="2"/>
      <c r="AC225" s="2"/>
      <c r="AD225" s="2"/>
      <c r="AE225" s="2"/>
      <c r="AF225" s="2"/>
      <c r="AG225" s="2"/>
    </row>
    <row r="226" spans="1:33" customFormat="1">
      <c r="A226" s="55"/>
      <c r="B226" s="190"/>
      <c r="C226" s="46"/>
      <c r="D226" s="187"/>
      <c r="E226" s="50"/>
      <c r="F226" s="187"/>
      <c r="G226" s="50"/>
      <c r="H226" s="187"/>
      <c r="I226" s="50"/>
      <c r="J226" s="187"/>
      <c r="K226" s="50"/>
      <c r="L226" s="187"/>
      <c r="M226" s="244"/>
      <c r="N226" s="61"/>
      <c r="O226" s="61"/>
      <c r="P226" s="46"/>
      <c r="Q226" s="50"/>
      <c r="R226" s="259">
        <v>573</v>
      </c>
      <c r="S226" s="50" t="s">
        <v>2220</v>
      </c>
      <c r="T226" s="50" t="s">
        <v>2211</v>
      </c>
      <c r="U226" s="50" t="s">
        <v>2229</v>
      </c>
      <c r="V226" s="50" t="s">
        <v>1048</v>
      </c>
      <c r="W226" s="2"/>
      <c r="X226" s="2"/>
      <c r="Y226" s="2"/>
      <c r="Z226" s="2"/>
      <c r="AA226" s="2"/>
      <c r="AB226" s="2"/>
      <c r="AC226" s="2"/>
      <c r="AD226" s="2"/>
      <c r="AE226" s="2"/>
      <c r="AF226" s="2"/>
      <c r="AG226" s="2"/>
    </row>
    <row r="227" spans="1:33" customFormat="1">
      <c r="A227" s="55"/>
      <c r="B227" s="190"/>
      <c r="C227" s="46"/>
      <c r="D227" s="187"/>
      <c r="E227" s="50"/>
      <c r="F227" s="187"/>
      <c r="G227" s="50"/>
      <c r="H227" s="187"/>
      <c r="I227" s="50"/>
      <c r="J227" s="187"/>
      <c r="K227" s="50"/>
      <c r="L227" s="187"/>
      <c r="M227" s="244"/>
      <c r="N227" s="61"/>
      <c r="O227" s="61"/>
      <c r="P227" s="46"/>
      <c r="Q227" s="50"/>
      <c r="R227" s="259">
        <v>587</v>
      </c>
      <c r="S227" s="50" t="s">
        <v>2221</v>
      </c>
      <c r="T227" s="50" t="s">
        <v>2212</v>
      </c>
      <c r="U227" s="50" t="s">
        <v>2247</v>
      </c>
      <c r="V227" s="50" t="s">
        <v>1048</v>
      </c>
      <c r="W227" s="2"/>
      <c r="X227" s="2"/>
      <c r="Y227" s="2"/>
      <c r="Z227" s="2"/>
      <c r="AA227" s="2"/>
      <c r="AB227" s="2"/>
      <c r="AC227" s="2"/>
      <c r="AD227" s="2"/>
      <c r="AE227" s="2"/>
      <c r="AF227" s="2"/>
      <c r="AG227" s="2"/>
    </row>
    <row r="228" spans="1:33">
      <c r="A228" s="245"/>
      <c r="B228" s="246"/>
      <c r="C228" s="245"/>
      <c r="D228" s="245"/>
      <c r="E228" s="246"/>
      <c r="F228" s="246"/>
      <c r="G228" s="245"/>
      <c r="H228" s="245"/>
      <c r="I228" s="245"/>
      <c r="J228" s="245"/>
      <c r="K228" s="245"/>
      <c r="L228" s="245"/>
      <c r="M228" s="268"/>
      <c r="N228" s="191"/>
      <c r="O228" s="191"/>
      <c r="P228" s="245"/>
      <c r="Q228" s="247"/>
      <c r="R228" s="191"/>
      <c r="S228" s="247"/>
      <c r="T228" s="247"/>
      <c r="U228" s="247"/>
      <c r="V228" s="247"/>
    </row>
    <row r="229" spans="1:33" ht="75">
      <c r="B229" s="190">
        <v>37</v>
      </c>
      <c r="C229" s="46" t="s">
        <v>843</v>
      </c>
      <c r="D229" s="187">
        <f t="shared" si="61"/>
        <v>1</v>
      </c>
      <c r="E229" s="135" t="s">
        <v>1980</v>
      </c>
      <c r="F229" s="187">
        <f t="shared" si="61"/>
        <v>4</v>
      </c>
      <c r="G229" s="46" t="s">
        <v>2004</v>
      </c>
      <c r="H229" s="187">
        <f t="shared" ref="H229:J229" si="74">LEN(TRIM(G229))-LEN(SUBSTITUTE(G229," ",""))+1</f>
        <v>9</v>
      </c>
      <c r="I229" s="46" t="s">
        <v>2003</v>
      </c>
      <c r="J229" s="187">
        <f t="shared" si="74"/>
        <v>5</v>
      </c>
      <c r="K229" s="46" t="s">
        <v>2002</v>
      </c>
      <c r="L229" s="187">
        <f t="shared" ref="L229" si="75">LEN(TRIM(K229))-LEN(SUBSTITUTE(K229," ",""))+1</f>
        <v>3</v>
      </c>
      <c r="M229" s="244">
        <f>D229+F229+H229+J229+L229</f>
        <v>22</v>
      </c>
      <c r="N229" s="61">
        <v>6</v>
      </c>
      <c r="O229" s="61">
        <v>5</v>
      </c>
      <c r="P229" s="46" t="s">
        <v>2868</v>
      </c>
      <c r="Q229" s="50" t="s">
        <v>2380</v>
      </c>
      <c r="R229" s="61">
        <v>583</v>
      </c>
      <c r="S229" s="50" t="s">
        <v>2345</v>
      </c>
      <c r="T229" s="50" t="s">
        <v>1981</v>
      </c>
      <c r="U229" s="50" t="s">
        <v>1982</v>
      </c>
      <c r="V229" s="50" t="s">
        <v>1113</v>
      </c>
    </row>
    <row r="230" spans="1:33">
      <c r="B230" s="190"/>
      <c r="D230" s="187"/>
      <c r="E230" s="135"/>
      <c r="F230" s="187"/>
      <c r="G230" s="46"/>
      <c r="H230" s="187"/>
      <c r="I230" s="46"/>
      <c r="J230" s="187"/>
      <c r="K230" s="46"/>
      <c r="L230" s="187"/>
      <c r="M230" s="244"/>
      <c r="N230" s="61"/>
      <c r="O230" s="61"/>
      <c r="P230" s="46"/>
      <c r="Q230" s="50"/>
      <c r="R230" s="61">
        <v>583</v>
      </c>
      <c r="S230" s="50" t="s">
        <v>2540</v>
      </c>
      <c r="T230" s="50" t="s">
        <v>2725</v>
      </c>
      <c r="U230" s="50" t="s">
        <v>2542</v>
      </c>
      <c r="V230" s="50" t="s">
        <v>1116</v>
      </c>
    </row>
    <row r="231" spans="1:33">
      <c r="B231" s="190"/>
      <c r="D231" s="187"/>
      <c r="E231" s="135"/>
      <c r="F231" s="187"/>
      <c r="G231" s="46"/>
      <c r="H231" s="187"/>
      <c r="I231" s="46"/>
      <c r="J231" s="187"/>
      <c r="K231" s="46"/>
      <c r="L231" s="187"/>
      <c r="M231" s="244"/>
      <c r="N231" s="61"/>
      <c r="O231" s="61"/>
      <c r="P231" s="46"/>
      <c r="Q231" s="50"/>
      <c r="R231" s="61">
        <v>583</v>
      </c>
      <c r="S231" s="50" t="s">
        <v>1983</v>
      </c>
      <c r="T231" s="50" t="s">
        <v>1984</v>
      </c>
      <c r="U231" s="50" t="s">
        <v>1985</v>
      </c>
      <c r="V231" s="50" t="s">
        <v>1266</v>
      </c>
    </row>
    <row r="232" spans="1:33">
      <c r="B232" s="190"/>
      <c r="D232" s="187"/>
      <c r="E232" s="135"/>
      <c r="F232" s="187"/>
      <c r="G232" s="46"/>
      <c r="H232" s="187"/>
      <c r="I232" s="46"/>
      <c r="J232" s="187"/>
      <c r="K232" s="46"/>
      <c r="L232" s="187"/>
      <c r="M232" s="244"/>
      <c r="N232" s="61"/>
      <c r="O232" s="61"/>
      <c r="P232" s="46"/>
      <c r="Q232" s="50"/>
      <c r="R232" s="61">
        <v>583</v>
      </c>
      <c r="S232" s="50" t="s">
        <v>2346</v>
      </c>
      <c r="T232" s="50" t="s">
        <v>1986</v>
      </c>
      <c r="U232" s="50" t="s">
        <v>1987</v>
      </c>
      <c r="V232" s="50" t="s">
        <v>1111</v>
      </c>
    </row>
    <row r="233" spans="1:33">
      <c r="B233" s="190"/>
      <c r="D233" s="187"/>
      <c r="E233" s="135"/>
      <c r="F233" s="187"/>
      <c r="G233" s="46"/>
      <c r="H233" s="187"/>
      <c r="I233" s="46"/>
      <c r="J233" s="187"/>
      <c r="K233" s="46"/>
      <c r="L233" s="187"/>
      <c r="M233" s="244"/>
      <c r="N233" s="61"/>
      <c r="O233" s="61"/>
      <c r="P233" s="46"/>
      <c r="Q233" s="50"/>
      <c r="R233" s="61">
        <v>583</v>
      </c>
      <c r="S233" s="50" t="s">
        <v>2069</v>
      </c>
      <c r="T233" s="50" t="s">
        <v>1988</v>
      </c>
      <c r="U233" s="50" t="s">
        <v>1989</v>
      </c>
      <c r="V233" s="50" t="s">
        <v>1058</v>
      </c>
    </row>
    <row r="234" spans="1:33">
      <c r="B234" s="190"/>
      <c r="D234" s="187"/>
      <c r="E234" s="135"/>
      <c r="F234" s="187"/>
      <c r="G234" s="46"/>
      <c r="H234" s="187"/>
      <c r="I234" s="46"/>
      <c r="J234" s="187"/>
      <c r="K234" s="46"/>
      <c r="L234" s="187"/>
      <c r="M234" s="244"/>
      <c r="N234" s="61"/>
      <c r="O234" s="61"/>
      <c r="P234" s="46"/>
      <c r="Q234" s="50"/>
      <c r="R234" s="61">
        <v>583</v>
      </c>
      <c r="S234" s="249" t="s">
        <v>1436</v>
      </c>
      <c r="T234" s="249" t="s">
        <v>1822</v>
      </c>
      <c r="U234" s="249" t="s">
        <v>2386</v>
      </c>
      <c r="V234" s="249" t="s">
        <v>1052</v>
      </c>
    </row>
    <row r="235" spans="1:33">
      <c r="A235" s="245"/>
      <c r="B235" s="246"/>
      <c r="C235" s="245"/>
      <c r="D235" s="245"/>
      <c r="E235" s="246"/>
      <c r="F235" s="246"/>
      <c r="G235" s="245"/>
      <c r="H235" s="245"/>
      <c r="I235" s="245"/>
      <c r="J235" s="245"/>
      <c r="K235" s="245"/>
      <c r="L235" s="245"/>
      <c r="M235" s="268"/>
      <c r="N235" s="191"/>
      <c r="O235" s="191"/>
      <c r="P235" s="245"/>
      <c r="Q235" s="247"/>
      <c r="R235" s="191"/>
      <c r="S235" s="247"/>
      <c r="T235" s="247"/>
      <c r="U235" s="247"/>
      <c r="V235" s="247"/>
    </row>
    <row r="236" spans="1:33" customFormat="1" ht="90">
      <c r="A236" s="55"/>
      <c r="B236" s="190">
        <v>38</v>
      </c>
      <c r="C236" s="46" t="s">
        <v>2251</v>
      </c>
      <c r="D236" s="187">
        <f t="shared" si="61"/>
        <v>1</v>
      </c>
      <c r="E236" s="108" t="s">
        <v>2379</v>
      </c>
      <c r="F236" s="187">
        <f t="shared" si="61"/>
        <v>3</v>
      </c>
      <c r="G236" s="46" t="s">
        <v>2252</v>
      </c>
      <c r="H236" s="187">
        <f t="shared" ref="H236:J236" si="76">LEN(TRIM(G236))-LEN(SUBSTITUTE(G236," ",""))+1</f>
        <v>10</v>
      </c>
      <c r="I236" s="46" t="s">
        <v>2343</v>
      </c>
      <c r="J236" s="187">
        <f t="shared" si="76"/>
        <v>4</v>
      </c>
      <c r="K236" s="46" t="s">
        <v>2002</v>
      </c>
      <c r="L236" s="187">
        <f t="shared" ref="L236" si="77">LEN(TRIM(K236))-LEN(SUBSTITUTE(K236," ",""))+1</f>
        <v>3</v>
      </c>
      <c r="M236" s="244">
        <f>D236+F236+H236+J236+L236</f>
        <v>21</v>
      </c>
      <c r="N236" s="61">
        <v>4</v>
      </c>
      <c r="O236" s="61">
        <v>4</v>
      </c>
      <c r="P236" s="266" t="s">
        <v>2568</v>
      </c>
      <c r="Q236" s="265" t="s">
        <v>2091</v>
      </c>
      <c r="R236" s="259">
        <v>587</v>
      </c>
      <c r="S236" s="50" t="s">
        <v>2871</v>
      </c>
      <c r="T236" s="50" t="s">
        <v>2870</v>
      </c>
      <c r="U236" s="50" t="s">
        <v>2872</v>
      </c>
      <c r="V236" s="50" t="s">
        <v>1116</v>
      </c>
      <c r="W236" s="2"/>
      <c r="X236" s="2"/>
      <c r="Y236" s="2"/>
      <c r="Z236" s="2"/>
      <c r="AA236" s="2"/>
      <c r="AB236" s="2"/>
      <c r="AC236" s="2"/>
      <c r="AD236" s="2"/>
      <c r="AE236" s="2"/>
      <c r="AF236" s="2"/>
      <c r="AG236" s="2"/>
    </row>
    <row r="237" spans="1:33" customFormat="1">
      <c r="A237" s="55"/>
      <c r="B237" s="190"/>
      <c r="C237" s="46"/>
      <c r="D237" s="187"/>
      <c r="E237" s="50"/>
      <c r="F237" s="187"/>
      <c r="G237" s="50"/>
      <c r="H237" s="187"/>
      <c r="I237" s="50"/>
      <c r="J237" s="187"/>
      <c r="K237" s="50"/>
      <c r="L237" s="187"/>
      <c r="M237" s="244"/>
      <c r="N237" s="61"/>
      <c r="O237" s="61"/>
      <c r="P237" s="46"/>
      <c r="Q237" s="190"/>
      <c r="R237" s="61">
        <v>587</v>
      </c>
      <c r="S237" s="50" t="s">
        <v>2377</v>
      </c>
      <c r="T237" s="50" t="s">
        <v>2213</v>
      </c>
      <c r="U237" s="50" t="s">
        <v>2250</v>
      </c>
      <c r="V237" s="50" t="s">
        <v>1051</v>
      </c>
      <c r="W237" s="2"/>
      <c r="X237" s="2"/>
      <c r="Y237" s="2"/>
      <c r="Z237" s="2"/>
      <c r="AA237" s="2"/>
      <c r="AB237" s="2"/>
      <c r="AC237" s="2"/>
      <c r="AD237" s="2"/>
      <c r="AE237" s="2"/>
      <c r="AF237" s="2"/>
      <c r="AG237" s="2"/>
    </row>
    <row r="238" spans="1:33" customFormat="1">
      <c r="A238" s="55"/>
      <c r="B238" s="190"/>
      <c r="C238" s="46"/>
      <c r="D238" s="187"/>
      <c r="E238" s="50"/>
      <c r="F238" s="187"/>
      <c r="G238" s="50"/>
      <c r="H238" s="187"/>
      <c r="I238" s="50"/>
      <c r="J238" s="187"/>
      <c r="K238" s="50"/>
      <c r="L238" s="187"/>
      <c r="M238" s="244"/>
      <c r="N238" s="61"/>
      <c r="O238" s="61"/>
      <c r="P238" s="46"/>
      <c r="Q238" s="190"/>
      <c r="R238" s="61">
        <v>587</v>
      </c>
      <c r="S238" s="50" t="s">
        <v>2378</v>
      </c>
      <c r="T238" s="50" t="s">
        <v>2253</v>
      </c>
      <c r="U238" s="50" t="s">
        <v>2254</v>
      </c>
      <c r="V238" s="50" t="s">
        <v>1048</v>
      </c>
      <c r="W238" s="2"/>
      <c r="X238" s="2"/>
      <c r="Y238" s="2"/>
      <c r="Z238" s="2"/>
      <c r="AA238" s="2"/>
      <c r="AB238" s="2"/>
      <c r="AC238" s="2"/>
      <c r="AD238" s="2"/>
      <c r="AE238" s="2"/>
      <c r="AF238" s="2"/>
      <c r="AG238" s="2"/>
    </row>
    <row r="239" spans="1:33" s="1" customFormat="1" ht="30">
      <c r="A239" s="46"/>
      <c r="B239" s="135"/>
      <c r="C239" s="46"/>
      <c r="D239" s="187"/>
      <c r="E239" s="46"/>
      <c r="F239" s="187"/>
      <c r="G239" s="46"/>
      <c r="H239" s="187"/>
      <c r="I239" s="46"/>
      <c r="J239" s="187"/>
      <c r="K239" s="46"/>
      <c r="L239" s="187"/>
      <c r="M239" s="244"/>
      <c r="N239" s="109"/>
      <c r="O239" s="109"/>
      <c r="P239" s="46"/>
      <c r="Q239" s="46"/>
      <c r="R239" s="109">
        <v>583</v>
      </c>
      <c r="S239" s="46" t="s">
        <v>2345</v>
      </c>
      <c r="T239" s="46" t="s">
        <v>1981</v>
      </c>
      <c r="U239" s="46" t="s">
        <v>1982</v>
      </c>
      <c r="V239" s="46" t="s">
        <v>1113</v>
      </c>
      <c r="W239" s="2"/>
      <c r="X239" s="2"/>
      <c r="Y239" s="2"/>
      <c r="Z239" s="2"/>
      <c r="AA239" s="2"/>
      <c r="AB239" s="2"/>
      <c r="AC239" s="2"/>
      <c r="AD239" s="2"/>
      <c r="AE239" s="2"/>
      <c r="AF239" s="2"/>
      <c r="AG239" s="2"/>
    </row>
    <row r="240" spans="1:33" s="252" customFormat="1">
      <c r="B240" s="274"/>
      <c r="M240" s="270"/>
      <c r="W240" s="2"/>
      <c r="X240" s="2"/>
      <c r="Y240" s="2"/>
      <c r="Z240" s="2"/>
      <c r="AA240" s="2"/>
      <c r="AB240" s="2"/>
      <c r="AC240" s="2"/>
      <c r="AD240" s="2"/>
      <c r="AE240" s="2"/>
      <c r="AF240" s="2"/>
      <c r="AG240" s="2"/>
    </row>
    <row r="241" spans="1:33" s="1" customFormat="1">
      <c r="A241" s="46"/>
      <c r="B241" s="135"/>
      <c r="C241" s="46"/>
      <c r="D241" s="187">
        <f t="shared" si="61"/>
        <v>1</v>
      </c>
      <c r="E241" s="46"/>
      <c r="F241" s="187">
        <f t="shared" si="61"/>
        <v>1</v>
      </c>
      <c r="G241" s="46"/>
      <c r="H241" s="187">
        <f t="shared" ref="H241:J241" si="78">LEN(TRIM(G241))-LEN(SUBSTITUTE(G241," ",""))+1</f>
        <v>1</v>
      </c>
      <c r="I241" s="46"/>
      <c r="J241" s="187">
        <f t="shared" si="78"/>
        <v>1</v>
      </c>
      <c r="K241" s="46" t="s">
        <v>2320</v>
      </c>
      <c r="L241" s="187"/>
      <c r="M241" s="244"/>
      <c r="N241" s="253">
        <f>SUM(N3:N239)</f>
        <v>195</v>
      </c>
      <c r="O241" s="109">
        <f>SUM(O3:O240)</f>
        <v>173</v>
      </c>
      <c r="P241" s="46"/>
      <c r="Q241" s="46"/>
      <c r="R241" s="109"/>
      <c r="S241" s="46"/>
      <c r="T241" s="46"/>
      <c r="U241" s="46"/>
      <c r="V241" s="46"/>
      <c r="W241" s="2"/>
      <c r="X241" s="2"/>
      <c r="Y241" s="2"/>
      <c r="Z241" s="2"/>
      <c r="AA241" s="2"/>
      <c r="AB241" s="2"/>
      <c r="AC241" s="2"/>
      <c r="AD241" s="2"/>
      <c r="AE241" s="2"/>
      <c r="AF241" s="2"/>
      <c r="AG241" s="2"/>
    </row>
    <row r="242" spans="1:33" s="1" customFormat="1" ht="30">
      <c r="A242" s="46"/>
      <c r="B242" s="135">
        <v>38</v>
      </c>
      <c r="C242" s="46"/>
      <c r="D242" s="187">
        <f t="shared" si="61"/>
        <v>1</v>
      </c>
      <c r="E242" s="46"/>
      <c r="F242" s="187">
        <f t="shared" si="61"/>
        <v>1</v>
      </c>
      <c r="G242" s="46"/>
      <c r="H242" s="187">
        <f t="shared" ref="H242:J242" si="79">LEN(TRIM(G242))-LEN(SUBSTITUTE(G242," ",""))+1</f>
        <v>1</v>
      </c>
      <c r="I242" s="46"/>
      <c r="J242" s="187">
        <f t="shared" si="79"/>
        <v>1</v>
      </c>
      <c r="K242" s="46" t="s">
        <v>2321</v>
      </c>
      <c r="L242" s="187"/>
      <c r="M242" s="244"/>
      <c r="N242" s="253">
        <f>N241/38</f>
        <v>5.1315789473684212</v>
      </c>
      <c r="O242" s="109">
        <f>O241/B242</f>
        <v>4.5526315789473681</v>
      </c>
      <c r="P242" s="46"/>
      <c r="Q242" s="46"/>
      <c r="R242" s="109"/>
      <c r="S242" s="46"/>
      <c r="T242" s="46"/>
      <c r="U242" s="46"/>
      <c r="V242" s="46"/>
      <c r="W242" s="2"/>
      <c r="X242" s="2"/>
      <c r="Y242" s="2"/>
      <c r="Z242" s="2"/>
      <c r="AA242" s="2"/>
      <c r="AB242" s="2"/>
      <c r="AC242" s="2"/>
      <c r="AD242" s="2"/>
      <c r="AE242" s="2"/>
      <c r="AF242" s="2"/>
      <c r="AG242" s="2"/>
    </row>
    <row r="243" spans="1:33" s="1" customFormat="1">
      <c r="A243" s="46"/>
      <c r="M243" s="254"/>
      <c r="N243" s="254"/>
      <c r="O243" s="254"/>
      <c r="R243" s="254"/>
      <c r="W243" s="2"/>
      <c r="X243" s="2"/>
      <c r="Y243" s="2"/>
      <c r="Z243" s="2"/>
      <c r="AA243" s="2"/>
      <c r="AB243" s="2"/>
      <c r="AC243" s="2"/>
      <c r="AD243" s="2"/>
      <c r="AE243" s="2"/>
      <c r="AF243" s="2"/>
      <c r="AG243" s="2"/>
    </row>
    <row r="244" spans="1:33" s="1" customFormat="1">
      <c r="A244" s="46"/>
      <c r="M244" s="254"/>
      <c r="N244" s="254"/>
      <c r="O244" s="254"/>
      <c r="R244" s="254"/>
      <c r="W244" s="2"/>
      <c r="X244" s="2"/>
      <c r="Y244" s="2"/>
      <c r="Z244" s="2"/>
      <c r="AA244" s="2"/>
      <c r="AB244" s="2"/>
      <c r="AC244" s="2"/>
      <c r="AD244" s="2"/>
      <c r="AE244" s="2"/>
      <c r="AF244" s="2"/>
      <c r="AG244" s="2"/>
    </row>
    <row r="245" spans="1:33" s="1" customFormat="1">
      <c r="A245" s="46"/>
      <c r="M245" s="254"/>
      <c r="N245" s="254"/>
      <c r="O245" s="254"/>
      <c r="R245" s="254"/>
      <c r="W245" s="2"/>
      <c r="X245" s="2"/>
      <c r="Y245" s="2"/>
      <c r="Z245" s="2"/>
      <c r="AA245" s="2"/>
      <c r="AB245" s="2"/>
      <c r="AC245" s="2"/>
      <c r="AD245" s="2"/>
      <c r="AE245" s="2"/>
      <c r="AF245" s="2"/>
      <c r="AG245" s="2"/>
    </row>
    <row r="246" spans="1:33" s="1" customFormat="1">
      <c r="A246" s="46"/>
      <c r="M246" s="254"/>
      <c r="N246" s="254"/>
      <c r="O246" s="254"/>
      <c r="R246" s="254"/>
      <c r="W246" s="2"/>
      <c r="X246" s="2"/>
      <c r="Y246" s="2"/>
      <c r="Z246" s="2"/>
      <c r="AA246" s="2"/>
      <c r="AB246" s="2"/>
      <c r="AC246" s="2"/>
      <c r="AD246" s="2"/>
      <c r="AE246" s="2"/>
      <c r="AF246" s="2"/>
      <c r="AG246" s="2"/>
    </row>
    <row r="247" spans="1:33" s="1" customFormat="1">
      <c r="A247" s="46"/>
      <c r="M247" s="254"/>
      <c r="N247" s="254"/>
      <c r="O247" s="254"/>
      <c r="R247" s="254"/>
      <c r="W247" s="2"/>
      <c r="X247" s="2"/>
      <c r="Y247" s="2"/>
      <c r="Z247" s="2"/>
      <c r="AA247" s="2"/>
      <c r="AB247" s="2"/>
      <c r="AC247" s="2"/>
      <c r="AD247" s="2"/>
      <c r="AE247" s="2"/>
      <c r="AF247" s="2"/>
      <c r="AG247" s="2"/>
    </row>
    <row r="248" spans="1:33" s="1" customFormat="1">
      <c r="A248" s="46"/>
      <c r="M248" s="254"/>
      <c r="N248" s="254"/>
      <c r="O248" s="254"/>
      <c r="R248" s="254"/>
      <c r="W248" s="2"/>
      <c r="X248" s="2"/>
      <c r="Y248" s="2"/>
      <c r="Z248" s="2"/>
      <c r="AA248" s="2"/>
      <c r="AB248" s="2"/>
      <c r="AC248" s="2"/>
      <c r="AD248" s="2"/>
      <c r="AE248" s="2"/>
      <c r="AF248" s="2"/>
      <c r="AG248" s="2"/>
    </row>
    <row r="249" spans="1:33" s="1" customFormat="1">
      <c r="A249" s="46"/>
      <c r="M249" s="254"/>
      <c r="N249" s="254"/>
      <c r="O249" s="254"/>
      <c r="R249" s="254"/>
      <c r="W249" s="2"/>
      <c r="X249" s="2"/>
      <c r="Y249" s="2"/>
      <c r="Z249" s="2"/>
      <c r="AA249" s="2"/>
      <c r="AB249" s="2"/>
      <c r="AC249" s="2"/>
      <c r="AD249" s="2"/>
      <c r="AE249" s="2"/>
      <c r="AF249" s="2"/>
      <c r="AG249" s="2"/>
    </row>
    <row r="250" spans="1:33" s="1" customFormat="1">
      <c r="A250" s="46"/>
      <c r="M250" s="254"/>
      <c r="N250" s="254"/>
      <c r="O250" s="254"/>
      <c r="R250" s="254"/>
      <c r="W250" s="2"/>
      <c r="X250" s="2"/>
      <c r="Y250" s="2"/>
      <c r="Z250" s="2"/>
      <c r="AA250" s="2"/>
      <c r="AB250" s="2"/>
      <c r="AC250" s="2"/>
      <c r="AD250" s="2"/>
      <c r="AE250" s="2"/>
      <c r="AF250" s="2"/>
      <c r="AG250" s="2"/>
    </row>
    <row r="251" spans="1:33" s="1" customFormat="1">
      <c r="A251" s="46"/>
      <c r="M251" s="254"/>
      <c r="N251" s="254"/>
      <c r="O251" s="254"/>
      <c r="R251" s="254"/>
      <c r="W251" s="2"/>
      <c r="X251" s="2"/>
      <c r="Y251" s="2"/>
      <c r="Z251" s="2"/>
      <c r="AA251" s="2"/>
      <c r="AB251" s="2"/>
      <c r="AC251" s="2"/>
      <c r="AD251" s="2"/>
      <c r="AE251" s="2"/>
      <c r="AF251" s="2"/>
      <c r="AG251" s="2"/>
    </row>
    <row r="252" spans="1:33" s="1" customFormat="1">
      <c r="A252" s="46"/>
      <c r="M252" s="254"/>
      <c r="N252" s="254"/>
      <c r="O252" s="254"/>
      <c r="R252" s="254"/>
      <c r="W252" s="2"/>
      <c r="X252" s="2"/>
      <c r="Y252" s="2"/>
      <c r="Z252" s="2"/>
      <c r="AA252" s="2"/>
      <c r="AB252" s="2"/>
      <c r="AC252" s="2"/>
      <c r="AD252" s="2"/>
      <c r="AE252" s="2"/>
      <c r="AF252" s="2"/>
      <c r="AG252" s="2"/>
    </row>
    <row r="253" spans="1:33" s="1" customFormat="1">
      <c r="A253" s="46"/>
      <c r="M253" s="254"/>
      <c r="N253" s="254"/>
      <c r="O253" s="254"/>
      <c r="R253" s="254"/>
      <c r="W253" s="2"/>
      <c r="X253" s="2"/>
      <c r="Y253" s="2"/>
      <c r="Z253" s="2"/>
      <c r="AA253" s="2"/>
      <c r="AB253" s="2"/>
      <c r="AC253" s="2"/>
      <c r="AD253" s="2"/>
      <c r="AE253" s="2"/>
      <c r="AF253" s="2"/>
      <c r="AG253" s="2"/>
    </row>
    <row r="254" spans="1:33" s="1" customFormat="1">
      <c r="A254" s="46"/>
      <c r="M254" s="254"/>
      <c r="N254" s="254"/>
      <c r="O254" s="254"/>
      <c r="R254" s="254"/>
      <c r="W254" s="2"/>
      <c r="X254" s="2"/>
      <c r="Y254" s="2"/>
      <c r="Z254" s="2"/>
      <c r="AA254" s="2"/>
      <c r="AB254" s="2"/>
      <c r="AC254" s="2"/>
      <c r="AD254" s="2"/>
      <c r="AE254" s="2"/>
      <c r="AF254" s="2"/>
      <c r="AG254" s="2"/>
    </row>
    <row r="255" spans="1:33" s="1" customFormat="1">
      <c r="A255" s="46"/>
      <c r="M255" s="254"/>
      <c r="N255" s="254"/>
      <c r="O255" s="254"/>
      <c r="R255" s="254"/>
      <c r="W255" s="2"/>
      <c r="X255" s="2"/>
      <c r="Y255" s="2"/>
      <c r="Z255" s="2"/>
      <c r="AA255" s="2"/>
      <c r="AB255" s="2"/>
      <c r="AC255" s="2"/>
      <c r="AD255" s="2"/>
      <c r="AE255" s="2"/>
      <c r="AF255" s="2"/>
      <c r="AG255" s="2"/>
    </row>
    <row r="256" spans="1:33" s="1" customFormat="1">
      <c r="A256" s="46"/>
      <c r="M256" s="254"/>
      <c r="N256" s="254"/>
      <c r="O256" s="254"/>
      <c r="R256" s="254"/>
      <c r="W256" s="2"/>
      <c r="X256" s="2"/>
      <c r="Y256" s="2"/>
      <c r="Z256" s="2"/>
      <c r="AA256" s="2"/>
      <c r="AB256" s="2"/>
      <c r="AC256" s="2"/>
      <c r="AD256" s="2"/>
      <c r="AE256" s="2"/>
      <c r="AF256" s="2"/>
      <c r="AG256" s="2"/>
    </row>
    <row r="257" spans="1:33" s="1" customFormat="1">
      <c r="A257" s="46"/>
      <c r="M257" s="254"/>
      <c r="N257" s="254"/>
      <c r="O257" s="254"/>
      <c r="R257" s="254"/>
      <c r="W257" s="2"/>
      <c r="X257" s="2"/>
      <c r="Y257" s="2"/>
      <c r="Z257" s="2"/>
      <c r="AA257" s="2"/>
      <c r="AB257" s="2"/>
      <c r="AC257" s="2"/>
      <c r="AD257" s="2"/>
      <c r="AE257" s="2"/>
      <c r="AF257" s="2"/>
      <c r="AG257" s="2"/>
    </row>
    <row r="258" spans="1:33" s="1" customFormat="1">
      <c r="A258" s="46"/>
      <c r="M258" s="254"/>
      <c r="N258" s="254"/>
      <c r="O258" s="254"/>
      <c r="R258" s="254"/>
      <c r="W258" s="2"/>
      <c r="X258" s="2"/>
      <c r="Y258" s="2"/>
      <c r="Z258" s="2"/>
      <c r="AA258" s="2"/>
      <c r="AB258" s="2"/>
      <c r="AC258" s="2"/>
      <c r="AD258" s="2"/>
      <c r="AE258" s="2"/>
      <c r="AF258" s="2"/>
      <c r="AG258" s="2"/>
    </row>
    <row r="259" spans="1:33" s="1" customFormat="1">
      <c r="A259" s="46"/>
      <c r="M259" s="254"/>
      <c r="N259" s="254"/>
      <c r="O259" s="254"/>
      <c r="R259" s="254"/>
      <c r="W259" s="2"/>
      <c r="X259" s="2"/>
      <c r="Y259" s="2"/>
      <c r="Z259" s="2"/>
      <c r="AA259" s="2"/>
      <c r="AB259" s="2"/>
      <c r="AC259" s="2"/>
      <c r="AD259" s="2"/>
      <c r="AE259" s="2"/>
      <c r="AF259" s="2"/>
      <c r="AG259" s="2"/>
    </row>
    <row r="260" spans="1:33" s="1" customFormat="1">
      <c r="A260" s="46"/>
      <c r="M260" s="254"/>
      <c r="N260" s="254"/>
      <c r="O260" s="254"/>
      <c r="R260" s="254"/>
      <c r="W260" s="2"/>
      <c r="X260" s="2"/>
      <c r="Y260" s="2"/>
      <c r="Z260" s="2"/>
      <c r="AA260" s="2"/>
      <c r="AB260" s="2"/>
      <c r="AC260" s="2"/>
      <c r="AD260" s="2"/>
      <c r="AE260" s="2"/>
      <c r="AF260" s="2"/>
      <c r="AG260" s="2"/>
    </row>
    <row r="261" spans="1:33" s="1" customFormat="1">
      <c r="A261" s="46"/>
      <c r="M261" s="254"/>
      <c r="N261" s="254"/>
      <c r="O261" s="254"/>
      <c r="R261" s="254"/>
      <c r="W261" s="2"/>
      <c r="X261" s="2"/>
      <c r="Y261" s="2"/>
      <c r="Z261" s="2"/>
      <c r="AA261" s="2"/>
      <c r="AB261" s="2"/>
      <c r="AC261" s="2"/>
      <c r="AD261" s="2"/>
      <c r="AE261" s="2"/>
      <c r="AF261" s="2"/>
      <c r="AG261" s="2"/>
    </row>
    <row r="262" spans="1:33" s="1" customFormat="1">
      <c r="A262" s="46"/>
      <c r="M262" s="254"/>
      <c r="N262" s="254"/>
      <c r="O262" s="254"/>
      <c r="R262" s="254"/>
      <c r="W262" s="2"/>
      <c r="X262" s="2"/>
      <c r="Y262" s="2"/>
      <c r="Z262" s="2"/>
      <c r="AA262" s="2"/>
      <c r="AB262" s="2"/>
      <c r="AC262" s="2"/>
      <c r="AD262" s="2"/>
      <c r="AE262" s="2"/>
      <c r="AF262" s="2"/>
      <c r="AG262" s="2"/>
    </row>
    <row r="263" spans="1:33" s="1" customFormat="1">
      <c r="A263" s="46"/>
      <c r="M263" s="254"/>
      <c r="N263" s="254"/>
      <c r="O263" s="254"/>
      <c r="R263" s="254"/>
      <c r="W263" s="2"/>
      <c r="X263" s="2"/>
      <c r="Y263" s="2"/>
      <c r="Z263" s="2"/>
      <c r="AA263" s="2"/>
      <c r="AB263" s="2"/>
      <c r="AC263" s="2"/>
      <c r="AD263" s="2"/>
      <c r="AE263" s="2"/>
      <c r="AF263" s="2"/>
      <c r="AG263" s="2"/>
    </row>
    <row r="264" spans="1:33" s="1" customFormat="1">
      <c r="A264" s="46"/>
      <c r="M264" s="254"/>
      <c r="N264" s="254"/>
      <c r="O264" s="254"/>
      <c r="R264" s="254"/>
      <c r="W264" s="2"/>
      <c r="X264" s="2"/>
      <c r="Y264" s="2"/>
      <c r="Z264" s="2"/>
      <c r="AA264" s="2"/>
      <c r="AB264" s="2"/>
      <c r="AC264" s="2"/>
      <c r="AD264" s="2"/>
      <c r="AE264" s="2"/>
      <c r="AF264" s="2"/>
      <c r="AG264" s="2"/>
    </row>
    <row r="265" spans="1:33" s="1" customFormat="1">
      <c r="A265" s="46"/>
      <c r="M265" s="254"/>
      <c r="N265" s="254"/>
      <c r="O265" s="254"/>
      <c r="R265" s="254"/>
      <c r="W265" s="2"/>
      <c r="X265" s="2"/>
      <c r="Y265" s="2"/>
      <c r="Z265" s="2"/>
      <c r="AA265" s="2"/>
      <c r="AB265" s="2"/>
      <c r="AC265" s="2"/>
      <c r="AD265" s="2"/>
      <c r="AE265" s="2"/>
      <c r="AF265" s="2"/>
      <c r="AG265" s="2"/>
    </row>
    <row r="266" spans="1:33" s="1" customFormat="1">
      <c r="A266" s="46"/>
      <c r="M266" s="254"/>
      <c r="N266" s="254"/>
      <c r="O266" s="254"/>
      <c r="R266" s="254"/>
      <c r="W266" s="2"/>
      <c r="X266" s="2"/>
      <c r="Y266" s="2"/>
      <c r="Z266" s="2"/>
      <c r="AA266" s="2"/>
      <c r="AB266" s="2"/>
      <c r="AC266" s="2"/>
      <c r="AD266" s="2"/>
      <c r="AE266" s="2"/>
      <c r="AF266" s="2"/>
      <c r="AG266" s="2"/>
    </row>
    <row r="267" spans="1:33" s="1" customFormat="1">
      <c r="A267" s="46"/>
      <c r="M267" s="254"/>
      <c r="N267" s="254"/>
      <c r="O267" s="254"/>
      <c r="R267" s="254"/>
      <c r="W267" s="2"/>
      <c r="X267" s="2"/>
      <c r="Y267" s="2"/>
      <c r="Z267" s="2"/>
      <c r="AA267" s="2"/>
      <c r="AB267" s="2"/>
      <c r="AC267" s="2"/>
      <c r="AD267" s="2"/>
      <c r="AE267" s="2"/>
      <c r="AF267" s="2"/>
      <c r="AG267" s="2"/>
    </row>
    <row r="268" spans="1:33" s="1" customFormat="1">
      <c r="A268" s="46"/>
      <c r="M268" s="254"/>
      <c r="N268" s="254"/>
      <c r="O268" s="254"/>
      <c r="R268" s="254"/>
      <c r="W268" s="2"/>
      <c r="X268" s="2"/>
      <c r="Y268" s="2"/>
      <c r="Z268" s="2"/>
      <c r="AA268" s="2"/>
      <c r="AB268" s="2"/>
      <c r="AC268" s="2"/>
      <c r="AD268" s="2"/>
      <c r="AE268" s="2"/>
      <c r="AF268" s="2"/>
      <c r="AG268" s="2"/>
    </row>
    <row r="269" spans="1:33" s="1" customFormat="1">
      <c r="A269" s="46"/>
      <c r="M269" s="254"/>
      <c r="N269" s="254"/>
      <c r="O269" s="254"/>
      <c r="R269" s="254"/>
      <c r="W269" s="2"/>
      <c r="X269" s="2"/>
      <c r="Y269" s="2"/>
      <c r="Z269" s="2"/>
      <c r="AA269" s="2"/>
      <c r="AB269" s="2"/>
      <c r="AC269" s="2"/>
      <c r="AD269" s="2"/>
      <c r="AE269" s="2"/>
      <c r="AF269" s="2"/>
      <c r="AG269" s="2"/>
    </row>
    <row r="270" spans="1:33" s="1" customFormat="1">
      <c r="A270" s="46"/>
      <c r="M270" s="254"/>
      <c r="N270" s="254"/>
      <c r="O270" s="254"/>
      <c r="R270" s="254"/>
      <c r="W270" s="2"/>
      <c r="X270" s="2"/>
      <c r="Y270" s="2"/>
      <c r="Z270" s="2"/>
      <c r="AA270" s="2"/>
      <c r="AB270" s="2"/>
      <c r="AC270" s="2"/>
      <c r="AD270" s="2"/>
      <c r="AE270" s="2"/>
      <c r="AF270" s="2"/>
      <c r="AG270" s="2"/>
    </row>
    <row r="271" spans="1:33" s="1" customFormat="1">
      <c r="A271" s="46"/>
      <c r="M271" s="254"/>
      <c r="N271" s="254"/>
      <c r="O271" s="254"/>
      <c r="R271" s="254"/>
      <c r="W271" s="2"/>
      <c r="X271" s="2"/>
      <c r="Y271" s="2"/>
      <c r="Z271" s="2"/>
      <c r="AA271" s="2"/>
      <c r="AB271" s="2"/>
      <c r="AC271" s="2"/>
      <c r="AD271" s="2"/>
      <c r="AE271" s="2"/>
      <c r="AF271" s="2"/>
      <c r="AG271" s="2"/>
    </row>
    <row r="272" spans="1:33" s="1" customFormat="1">
      <c r="A272" s="46"/>
      <c r="M272" s="254"/>
      <c r="N272" s="254"/>
      <c r="O272" s="254"/>
      <c r="R272" s="254"/>
      <c r="W272" s="2"/>
      <c r="X272" s="2"/>
      <c r="Y272" s="2"/>
      <c r="Z272" s="2"/>
      <c r="AA272" s="2"/>
      <c r="AB272" s="2"/>
      <c r="AC272" s="2"/>
      <c r="AD272" s="2"/>
      <c r="AE272" s="2"/>
      <c r="AF272" s="2"/>
      <c r="AG272" s="2"/>
    </row>
    <row r="273" spans="1:33" s="1" customFormat="1">
      <c r="A273" s="46"/>
      <c r="M273" s="254"/>
      <c r="N273" s="254"/>
      <c r="O273" s="254"/>
      <c r="R273" s="254"/>
      <c r="W273" s="2"/>
      <c r="X273" s="2"/>
      <c r="Y273" s="2"/>
      <c r="Z273" s="2"/>
      <c r="AA273" s="2"/>
      <c r="AB273" s="2"/>
      <c r="AC273" s="2"/>
      <c r="AD273" s="2"/>
      <c r="AE273" s="2"/>
      <c r="AF273" s="2"/>
      <c r="AG273" s="2"/>
    </row>
    <row r="274" spans="1:33" s="1" customFormat="1">
      <c r="A274" s="46"/>
      <c r="M274" s="254"/>
      <c r="N274" s="254"/>
      <c r="O274" s="254"/>
      <c r="R274" s="254"/>
      <c r="W274" s="2"/>
      <c r="X274" s="2"/>
      <c r="Y274" s="2"/>
      <c r="Z274" s="2"/>
      <c r="AA274" s="2"/>
      <c r="AB274" s="2"/>
      <c r="AC274" s="2"/>
      <c r="AD274" s="2"/>
      <c r="AE274" s="2"/>
      <c r="AF274" s="2"/>
      <c r="AG274" s="2"/>
    </row>
    <row r="275" spans="1:33" s="1" customFormat="1">
      <c r="A275" s="46"/>
      <c r="M275" s="254"/>
      <c r="N275" s="254"/>
      <c r="O275" s="254"/>
      <c r="R275" s="254"/>
      <c r="W275" s="2"/>
      <c r="X275" s="2"/>
      <c r="Y275" s="2"/>
      <c r="Z275" s="2"/>
      <c r="AA275" s="2"/>
      <c r="AB275" s="2"/>
      <c r="AC275" s="2"/>
      <c r="AD275" s="2"/>
      <c r="AE275" s="2"/>
      <c r="AF275" s="2"/>
      <c r="AG275" s="2"/>
    </row>
    <row r="276" spans="1:33" s="1" customFormat="1">
      <c r="A276" s="46"/>
      <c r="M276" s="254"/>
      <c r="N276" s="254"/>
      <c r="O276" s="254"/>
      <c r="R276" s="254"/>
      <c r="W276" s="2"/>
      <c r="X276" s="2"/>
      <c r="Y276" s="2"/>
      <c r="Z276" s="2"/>
      <c r="AA276" s="2"/>
      <c r="AB276" s="2"/>
      <c r="AC276" s="2"/>
      <c r="AD276" s="2"/>
      <c r="AE276" s="2"/>
      <c r="AF276" s="2"/>
      <c r="AG276" s="2"/>
    </row>
    <row r="277" spans="1:33" s="1" customFormat="1">
      <c r="A277" s="46"/>
      <c r="M277" s="254"/>
      <c r="N277" s="254"/>
      <c r="O277" s="254"/>
      <c r="R277" s="254"/>
      <c r="W277" s="2"/>
      <c r="X277" s="2"/>
      <c r="Y277" s="2"/>
      <c r="Z277" s="2"/>
      <c r="AA277" s="2"/>
      <c r="AB277" s="2"/>
      <c r="AC277" s="2"/>
      <c r="AD277" s="2"/>
      <c r="AE277" s="2"/>
      <c r="AF277" s="2"/>
      <c r="AG277" s="2"/>
    </row>
    <row r="278" spans="1:33" s="1" customFormat="1">
      <c r="A278" s="46"/>
      <c r="M278" s="254"/>
      <c r="N278" s="254"/>
      <c r="O278" s="254"/>
      <c r="R278" s="254"/>
      <c r="W278" s="2"/>
      <c r="X278" s="2"/>
      <c r="Y278" s="2"/>
      <c r="Z278" s="2"/>
      <c r="AA278" s="2"/>
      <c r="AB278" s="2"/>
      <c r="AC278" s="2"/>
      <c r="AD278" s="2"/>
      <c r="AE278" s="2"/>
      <c r="AF278" s="2"/>
      <c r="AG278" s="2"/>
    </row>
    <row r="279" spans="1:33" s="1" customFormat="1">
      <c r="A279" s="46"/>
      <c r="M279" s="254"/>
      <c r="N279" s="254"/>
      <c r="O279" s="254"/>
      <c r="R279" s="254"/>
      <c r="W279" s="2"/>
      <c r="X279" s="2"/>
      <c r="Y279" s="2"/>
      <c r="Z279" s="2"/>
      <c r="AA279" s="2"/>
      <c r="AB279" s="2"/>
      <c r="AC279" s="2"/>
      <c r="AD279" s="2"/>
      <c r="AE279" s="2"/>
      <c r="AF279" s="2"/>
      <c r="AG279" s="2"/>
    </row>
    <row r="280" spans="1:33" s="1" customFormat="1">
      <c r="A280" s="46"/>
      <c r="M280" s="254"/>
      <c r="N280" s="254"/>
      <c r="O280" s="254"/>
      <c r="R280" s="254"/>
      <c r="W280" s="2"/>
      <c r="X280" s="2"/>
      <c r="Y280" s="2"/>
      <c r="Z280" s="2"/>
      <c r="AA280" s="2"/>
      <c r="AB280" s="2"/>
      <c r="AC280" s="2"/>
      <c r="AD280" s="2"/>
      <c r="AE280" s="2"/>
      <c r="AF280" s="2"/>
      <c r="AG280" s="2"/>
    </row>
    <row r="281" spans="1:33" s="1" customFormat="1">
      <c r="A281" s="46"/>
      <c r="M281" s="254"/>
      <c r="N281" s="254"/>
      <c r="O281" s="254"/>
      <c r="R281" s="254"/>
      <c r="W281" s="2"/>
      <c r="X281" s="2"/>
      <c r="Y281" s="2"/>
      <c r="Z281" s="2"/>
      <c r="AA281" s="2"/>
      <c r="AB281" s="2"/>
      <c r="AC281" s="2"/>
      <c r="AD281" s="2"/>
      <c r="AE281" s="2"/>
      <c r="AF281" s="2"/>
      <c r="AG281" s="2"/>
    </row>
    <row r="282" spans="1:33" s="1" customFormat="1">
      <c r="A282" s="46"/>
      <c r="M282" s="254"/>
      <c r="N282" s="254"/>
      <c r="O282" s="254"/>
      <c r="R282" s="254"/>
      <c r="W282" s="2"/>
      <c r="X282" s="2"/>
      <c r="Y282" s="2"/>
      <c r="Z282" s="2"/>
      <c r="AA282" s="2"/>
      <c r="AB282" s="2"/>
      <c r="AC282" s="2"/>
      <c r="AD282" s="2"/>
      <c r="AE282" s="2"/>
      <c r="AF282" s="2"/>
      <c r="AG282" s="2"/>
    </row>
    <row r="283" spans="1:33" s="1" customFormat="1">
      <c r="A283" s="46"/>
      <c r="M283" s="254"/>
      <c r="N283" s="254"/>
      <c r="O283" s="254"/>
      <c r="R283" s="254"/>
      <c r="W283" s="2"/>
      <c r="X283" s="2"/>
      <c r="Y283" s="2"/>
      <c r="Z283" s="2"/>
      <c r="AA283" s="2"/>
      <c r="AB283" s="2"/>
      <c r="AC283" s="2"/>
      <c r="AD283" s="2"/>
      <c r="AE283" s="2"/>
      <c r="AF283" s="2"/>
      <c r="AG283" s="2"/>
    </row>
    <row r="284" spans="1:33" s="1" customFormat="1">
      <c r="A284" s="46"/>
      <c r="M284" s="254"/>
      <c r="N284" s="254"/>
      <c r="O284" s="254"/>
      <c r="R284" s="254"/>
      <c r="W284" s="2"/>
      <c r="X284" s="2"/>
      <c r="Y284" s="2"/>
      <c r="Z284" s="2"/>
      <c r="AA284" s="2"/>
      <c r="AB284" s="2"/>
      <c r="AC284" s="2"/>
      <c r="AD284" s="2"/>
      <c r="AE284" s="2"/>
      <c r="AF284" s="2"/>
      <c r="AG284" s="2"/>
    </row>
    <row r="285" spans="1:33" s="1" customFormat="1">
      <c r="A285" s="46"/>
      <c r="M285" s="254"/>
      <c r="N285" s="254"/>
      <c r="O285" s="254"/>
      <c r="R285" s="254"/>
      <c r="W285" s="2"/>
      <c r="X285" s="2"/>
      <c r="Y285" s="2"/>
      <c r="Z285" s="2"/>
      <c r="AA285" s="2"/>
      <c r="AB285" s="2"/>
      <c r="AC285" s="2"/>
      <c r="AD285" s="2"/>
      <c r="AE285" s="2"/>
      <c r="AF285" s="2"/>
      <c r="AG285" s="2"/>
    </row>
    <row r="286" spans="1:33" s="1" customFormat="1">
      <c r="A286" s="46"/>
      <c r="M286" s="254"/>
      <c r="N286" s="254"/>
      <c r="O286" s="254"/>
      <c r="R286" s="254"/>
      <c r="W286" s="2"/>
      <c r="X286" s="2"/>
      <c r="Y286" s="2"/>
      <c r="Z286" s="2"/>
      <c r="AA286" s="2"/>
      <c r="AB286" s="2"/>
      <c r="AC286" s="2"/>
      <c r="AD286" s="2"/>
      <c r="AE286" s="2"/>
      <c r="AF286" s="2"/>
      <c r="AG286" s="2"/>
    </row>
    <row r="287" spans="1:33" s="1" customFormat="1">
      <c r="A287" s="46"/>
      <c r="M287" s="254"/>
      <c r="N287" s="254"/>
      <c r="O287" s="254"/>
      <c r="R287" s="254"/>
      <c r="W287" s="2"/>
      <c r="X287" s="2"/>
      <c r="Y287" s="2"/>
      <c r="Z287" s="2"/>
      <c r="AA287" s="2"/>
      <c r="AB287" s="2"/>
      <c r="AC287" s="2"/>
      <c r="AD287" s="2"/>
      <c r="AE287" s="2"/>
      <c r="AF287" s="2"/>
      <c r="AG287" s="2"/>
    </row>
    <row r="288" spans="1:33" s="1" customFormat="1">
      <c r="A288" s="46"/>
      <c r="M288" s="254"/>
      <c r="N288" s="254"/>
      <c r="O288" s="254"/>
      <c r="R288" s="254"/>
      <c r="W288" s="2"/>
      <c r="X288" s="2"/>
      <c r="Y288" s="2"/>
      <c r="Z288" s="2"/>
      <c r="AA288" s="2"/>
      <c r="AB288" s="2"/>
      <c r="AC288" s="2"/>
      <c r="AD288" s="2"/>
      <c r="AE288" s="2"/>
      <c r="AF288" s="2"/>
      <c r="AG288" s="2"/>
    </row>
    <row r="289" spans="1:33" s="1" customFormat="1">
      <c r="A289" s="46"/>
      <c r="M289" s="254"/>
      <c r="N289" s="254"/>
      <c r="O289" s="254"/>
      <c r="R289" s="254"/>
      <c r="W289" s="2"/>
      <c r="X289" s="2"/>
      <c r="Y289" s="2"/>
      <c r="Z289" s="2"/>
      <c r="AA289" s="2"/>
      <c r="AB289" s="2"/>
      <c r="AC289" s="2"/>
      <c r="AD289" s="2"/>
      <c r="AE289" s="2"/>
      <c r="AF289" s="2"/>
      <c r="AG289" s="2"/>
    </row>
    <row r="290" spans="1:33" s="1" customFormat="1">
      <c r="A290" s="46"/>
      <c r="M290" s="254"/>
      <c r="N290" s="254"/>
      <c r="O290" s="254"/>
      <c r="R290" s="254"/>
      <c r="W290" s="2"/>
      <c r="X290" s="2"/>
      <c r="Y290" s="2"/>
      <c r="Z290" s="2"/>
      <c r="AA290" s="2"/>
      <c r="AB290" s="2"/>
      <c r="AC290" s="2"/>
      <c r="AD290" s="2"/>
      <c r="AE290" s="2"/>
      <c r="AF290" s="2"/>
      <c r="AG290" s="2"/>
    </row>
    <row r="291" spans="1:33" s="1" customFormat="1">
      <c r="A291" s="46"/>
      <c r="M291" s="254"/>
      <c r="N291" s="254"/>
      <c r="O291" s="254"/>
      <c r="R291" s="254"/>
      <c r="W291" s="2"/>
      <c r="X291" s="2"/>
      <c r="Y291" s="2"/>
      <c r="Z291" s="2"/>
      <c r="AA291" s="2"/>
      <c r="AB291" s="2"/>
      <c r="AC291" s="2"/>
      <c r="AD291" s="2"/>
      <c r="AE291" s="2"/>
      <c r="AF291" s="2"/>
      <c r="AG291" s="2"/>
    </row>
    <row r="292" spans="1:33" s="1" customFormat="1">
      <c r="A292" s="46"/>
      <c r="M292" s="254"/>
      <c r="N292" s="254"/>
      <c r="O292" s="254"/>
      <c r="R292" s="254"/>
      <c r="W292" s="2"/>
      <c r="X292" s="2"/>
      <c r="Y292" s="2"/>
      <c r="Z292" s="2"/>
      <c r="AA292" s="2"/>
      <c r="AB292" s="2"/>
      <c r="AC292" s="2"/>
      <c r="AD292" s="2"/>
      <c r="AE292" s="2"/>
      <c r="AF292" s="2"/>
      <c r="AG292" s="2"/>
    </row>
    <row r="293" spans="1:33" s="1" customFormat="1">
      <c r="A293" s="46"/>
      <c r="M293" s="254"/>
      <c r="N293" s="254"/>
      <c r="O293" s="254"/>
      <c r="R293" s="254"/>
      <c r="W293" s="2"/>
      <c r="X293" s="2"/>
      <c r="Y293" s="2"/>
      <c r="Z293" s="2"/>
      <c r="AA293" s="2"/>
      <c r="AB293" s="2"/>
      <c r="AC293" s="2"/>
      <c r="AD293" s="2"/>
      <c r="AE293" s="2"/>
      <c r="AF293" s="2"/>
      <c r="AG293" s="2"/>
    </row>
    <row r="294" spans="1:33" s="1" customFormat="1">
      <c r="A294" s="46"/>
      <c r="M294" s="254"/>
      <c r="N294" s="254"/>
      <c r="O294" s="254"/>
      <c r="R294" s="254"/>
      <c r="W294" s="2"/>
      <c r="X294" s="2"/>
      <c r="Y294" s="2"/>
      <c r="Z294" s="2"/>
      <c r="AA294" s="2"/>
      <c r="AB294" s="2"/>
      <c r="AC294" s="2"/>
      <c r="AD294" s="2"/>
      <c r="AE294" s="2"/>
      <c r="AF294" s="2"/>
      <c r="AG294" s="2"/>
    </row>
    <row r="295" spans="1:33" s="1" customFormat="1">
      <c r="A295" s="46"/>
      <c r="M295" s="254"/>
      <c r="N295" s="254"/>
      <c r="O295" s="254"/>
      <c r="R295" s="254"/>
      <c r="W295" s="2"/>
      <c r="X295" s="2"/>
      <c r="Y295" s="2"/>
      <c r="Z295" s="2"/>
      <c r="AA295" s="2"/>
      <c r="AB295" s="2"/>
      <c r="AC295" s="2"/>
      <c r="AD295" s="2"/>
      <c r="AE295" s="2"/>
      <c r="AF295" s="2"/>
      <c r="AG295" s="2"/>
    </row>
    <row r="296" spans="1:33" s="1" customFormat="1">
      <c r="A296" s="46"/>
      <c r="M296" s="254"/>
      <c r="N296" s="254"/>
      <c r="O296" s="254"/>
      <c r="R296" s="254"/>
      <c r="W296" s="2"/>
      <c r="X296" s="2"/>
      <c r="Y296" s="2"/>
      <c r="Z296" s="2"/>
      <c r="AA296" s="2"/>
      <c r="AB296" s="2"/>
      <c r="AC296" s="2"/>
      <c r="AD296" s="2"/>
      <c r="AE296" s="2"/>
      <c r="AF296" s="2"/>
      <c r="AG296" s="2"/>
    </row>
    <row r="297" spans="1:33" s="1" customFormat="1">
      <c r="A297" s="46"/>
      <c r="M297" s="254"/>
      <c r="N297" s="254"/>
      <c r="O297" s="254"/>
      <c r="R297" s="254"/>
      <c r="W297" s="2"/>
      <c r="X297" s="2"/>
      <c r="Y297" s="2"/>
      <c r="Z297" s="2"/>
      <c r="AA297" s="2"/>
      <c r="AB297" s="2"/>
      <c r="AC297" s="2"/>
      <c r="AD297" s="2"/>
      <c r="AE297" s="2"/>
      <c r="AF297" s="2"/>
      <c r="AG297" s="2"/>
    </row>
    <row r="298" spans="1:33" s="1" customFormat="1">
      <c r="A298" s="46"/>
      <c r="M298" s="254"/>
      <c r="N298" s="254"/>
      <c r="O298" s="254"/>
      <c r="R298" s="254"/>
      <c r="W298" s="2"/>
      <c r="X298" s="2"/>
      <c r="Y298" s="2"/>
      <c r="Z298" s="2"/>
      <c r="AA298" s="2"/>
      <c r="AB298" s="2"/>
      <c r="AC298" s="2"/>
      <c r="AD298" s="2"/>
      <c r="AE298" s="2"/>
      <c r="AF298" s="2"/>
      <c r="AG298" s="2"/>
    </row>
    <row r="299" spans="1:33" s="1" customFormat="1">
      <c r="A299" s="46"/>
      <c r="M299" s="254"/>
      <c r="N299" s="254"/>
      <c r="O299" s="254"/>
      <c r="R299" s="254"/>
      <c r="W299" s="2"/>
      <c r="X299" s="2"/>
      <c r="Y299" s="2"/>
      <c r="Z299" s="2"/>
      <c r="AA299" s="2"/>
      <c r="AB299" s="2"/>
      <c r="AC299" s="2"/>
      <c r="AD299" s="2"/>
      <c r="AE299" s="2"/>
      <c r="AF299" s="2"/>
      <c r="AG299" s="2"/>
    </row>
    <row r="300" spans="1:33" s="1" customFormat="1">
      <c r="A300" s="46"/>
      <c r="M300" s="254"/>
      <c r="N300" s="254"/>
      <c r="O300" s="254"/>
      <c r="R300" s="254"/>
      <c r="W300" s="2"/>
      <c r="X300" s="2"/>
      <c r="Y300" s="2"/>
      <c r="Z300" s="2"/>
      <c r="AA300" s="2"/>
      <c r="AB300" s="2"/>
      <c r="AC300" s="2"/>
      <c r="AD300" s="2"/>
      <c r="AE300" s="2"/>
      <c r="AF300" s="2"/>
      <c r="AG300" s="2"/>
    </row>
    <row r="301" spans="1:33" s="1" customFormat="1">
      <c r="A301" s="46"/>
      <c r="M301" s="254"/>
      <c r="N301" s="254"/>
      <c r="O301" s="254"/>
      <c r="R301" s="254"/>
      <c r="W301" s="2"/>
      <c r="X301" s="2"/>
      <c r="Y301" s="2"/>
      <c r="Z301" s="2"/>
      <c r="AA301" s="2"/>
      <c r="AB301" s="2"/>
      <c r="AC301" s="2"/>
      <c r="AD301" s="2"/>
      <c r="AE301" s="2"/>
      <c r="AF301" s="2"/>
      <c r="AG301" s="2"/>
    </row>
    <row r="302" spans="1:33" s="1" customFormat="1">
      <c r="A302" s="46"/>
      <c r="M302" s="254"/>
      <c r="N302" s="254"/>
      <c r="O302" s="254"/>
      <c r="R302" s="254"/>
      <c r="W302" s="2"/>
      <c r="X302" s="2"/>
      <c r="Y302" s="2"/>
      <c r="Z302" s="2"/>
      <c r="AA302" s="2"/>
      <c r="AB302" s="2"/>
      <c r="AC302" s="2"/>
      <c r="AD302" s="2"/>
      <c r="AE302" s="2"/>
      <c r="AF302" s="2"/>
      <c r="AG302" s="2"/>
    </row>
    <row r="303" spans="1:33" s="1" customFormat="1">
      <c r="A303" s="46"/>
      <c r="M303" s="254"/>
      <c r="N303" s="254"/>
      <c r="O303" s="254"/>
      <c r="R303" s="254"/>
      <c r="W303" s="2"/>
      <c r="X303" s="2"/>
      <c r="Y303" s="2"/>
      <c r="Z303" s="2"/>
      <c r="AA303" s="2"/>
      <c r="AB303" s="2"/>
      <c r="AC303" s="2"/>
      <c r="AD303" s="2"/>
      <c r="AE303" s="2"/>
      <c r="AF303" s="2"/>
      <c r="AG303" s="2"/>
    </row>
    <row r="304" spans="1:33" s="1" customFormat="1">
      <c r="A304" s="46"/>
      <c r="M304" s="254"/>
      <c r="N304" s="254"/>
      <c r="O304" s="254"/>
      <c r="R304" s="254"/>
      <c r="W304" s="2"/>
      <c r="X304" s="2"/>
      <c r="Y304" s="2"/>
      <c r="Z304" s="2"/>
      <c r="AA304" s="2"/>
      <c r="AB304" s="2"/>
      <c r="AC304" s="2"/>
      <c r="AD304" s="2"/>
      <c r="AE304" s="2"/>
      <c r="AF304" s="2"/>
      <c r="AG304" s="2"/>
    </row>
    <row r="305" spans="1:33" s="1" customFormat="1">
      <c r="A305" s="46"/>
      <c r="M305" s="254"/>
      <c r="N305" s="254"/>
      <c r="O305" s="254"/>
      <c r="R305" s="254"/>
      <c r="W305" s="2"/>
      <c r="X305" s="2"/>
      <c r="Y305" s="2"/>
      <c r="Z305" s="2"/>
      <c r="AA305" s="2"/>
      <c r="AB305" s="2"/>
      <c r="AC305" s="2"/>
      <c r="AD305" s="2"/>
      <c r="AE305" s="2"/>
      <c r="AF305" s="2"/>
      <c r="AG305" s="2"/>
    </row>
    <row r="306" spans="1:33" s="1" customFormat="1">
      <c r="A306" s="46"/>
      <c r="M306" s="254"/>
      <c r="N306" s="254"/>
      <c r="O306" s="254"/>
      <c r="R306" s="254"/>
      <c r="W306" s="2"/>
      <c r="X306" s="2"/>
      <c r="Y306" s="2"/>
      <c r="Z306" s="2"/>
      <c r="AA306" s="2"/>
      <c r="AB306" s="2"/>
      <c r="AC306" s="2"/>
      <c r="AD306" s="2"/>
      <c r="AE306" s="2"/>
      <c r="AF306" s="2"/>
      <c r="AG306" s="2"/>
    </row>
    <row r="307" spans="1:33" s="1" customFormat="1">
      <c r="A307" s="46"/>
      <c r="M307" s="254"/>
      <c r="N307" s="254"/>
      <c r="O307" s="254"/>
      <c r="R307" s="254"/>
      <c r="W307" s="2"/>
      <c r="X307" s="2"/>
      <c r="Y307" s="2"/>
      <c r="Z307" s="2"/>
      <c r="AA307" s="2"/>
      <c r="AB307" s="2"/>
      <c r="AC307" s="2"/>
      <c r="AD307" s="2"/>
      <c r="AE307" s="2"/>
      <c r="AF307" s="2"/>
      <c r="AG307" s="2"/>
    </row>
    <row r="308" spans="1:33" s="1" customFormat="1">
      <c r="A308" s="46"/>
      <c r="M308" s="254"/>
      <c r="N308" s="254"/>
      <c r="O308" s="254"/>
      <c r="R308" s="254"/>
      <c r="W308" s="2"/>
      <c r="X308" s="2"/>
      <c r="Y308" s="2"/>
      <c r="Z308" s="2"/>
      <c r="AA308" s="2"/>
      <c r="AB308" s="2"/>
      <c r="AC308" s="2"/>
      <c r="AD308" s="2"/>
      <c r="AE308" s="2"/>
      <c r="AF308" s="2"/>
      <c r="AG308" s="2"/>
    </row>
    <row r="309" spans="1:33" s="1" customFormat="1">
      <c r="A309" s="46"/>
      <c r="M309" s="254"/>
      <c r="N309" s="254"/>
      <c r="O309" s="254"/>
      <c r="R309" s="254"/>
      <c r="W309" s="2"/>
      <c r="X309" s="2"/>
      <c r="Y309" s="2"/>
      <c r="Z309" s="2"/>
      <c r="AA309" s="2"/>
      <c r="AB309" s="2"/>
      <c r="AC309" s="2"/>
      <c r="AD309" s="2"/>
      <c r="AE309" s="2"/>
      <c r="AF309" s="2"/>
      <c r="AG309" s="2"/>
    </row>
    <row r="310" spans="1:33" s="1" customFormat="1">
      <c r="A310" s="46"/>
      <c r="M310" s="254"/>
      <c r="N310" s="254"/>
      <c r="O310" s="254"/>
      <c r="R310" s="254"/>
      <c r="W310" s="2"/>
      <c r="X310" s="2"/>
      <c r="Y310" s="2"/>
      <c r="Z310" s="2"/>
      <c r="AA310" s="2"/>
      <c r="AB310" s="2"/>
      <c r="AC310" s="2"/>
      <c r="AD310" s="2"/>
      <c r="AE310" s="2"/>
      <c r="AF310" s="2"/>
      <c r="AG310" s="2"/>
    </row>
    <row r="311" spans="1:33" s="1" customFormat="1">
      <c r="A311" s="46"/>
      <c r="M311" s="254"/>
      <c r="N311" s="254"/>
      <c r="O311" s="254"/>
      <c r="R311" s="254"/>
      <c r="W311" s="2"/>
      <c r="X311" s="2"/>
      <c r="Y311" s="2"/>
      <c r="Z311" s="2"/>
      <c r="AA311" s="2"/>
      <c r="AB311" s="2"/>
      <c r="AC311" s="2"/>
      <c r="AD311" s="2"/>
      <c r="AE311" s="2"/>
      <c r="AF311" s="2"/>
      <c r="AG311" s="2"/>
    </row>
    <row r="312" spans="1:33" s="1" customFormat="1">
      <c r="A312" s="46"/>
      <c r="M312" s="254"/>
      <c r="N312" s="254"/>
      <c r="O312" s="254"/>
      <c r="R312" s="254"/>
      <c r="W312" s="2"/>
      <c r="X312" s="2"/>
      <c r="Y312" s="2"/>
      <c r="Z312" s="2"/>
      <c r="AA312" s="2"/>
      <c r="AB312" s="2"/>
      <c r="AC312" s="2"/>
      <c r="AD312" s="2"/>
      <c r="AE312" s="2"/>
      <c r="AF312" s="2"/>
      <c r="AG312" s="2"/>
    </row>
    <row r="313" spans="1:33" s="1" customFormat="1">
      <c r="A313" s="46"/>
      <c r="M313" s="254"/>
      <c r="N313" s="254"/>
      <c r="O313" s="254"/>
      <c r="R313" s="254"/>
      <c r="W313" s="2"/>
      <c r="X313" s="2"/>
      <c r="Y313" s="2"/>
      <c r="Z313" s="2"/>
      <c r="AA313" s="2"/>
      <c r="AB313" s="2"/>
      <c r="AC313" s="2"/>
      <c r="AD313" s="2"/>
      <c r="AE313" s="2"/>
      <c r="AF313" s="2"/>
      <c r="AG313" s="2"/>
    </row>
    <row r="314" spans="1:33" s="1" customFormat="1">
      <c r="A314" s="46"/>
      <c r="M314" s="254"/>
      <c r="N314" s="254"/>
      <c r="O314" s="254"/>
      <c r="R314" s="254"/>
      <c r="W314" s="2"/>
      <c r="X314" s="2"/>
      <c r="Y314" s="2"/>
      <c r="Z314" s="2"/>
      <c r="AA314" s="2"/>
      <c r="AB314" s="2"/>
      <c r="AC314" s="2"/>
      <c r="AD314" s="2"/>
      <c r="AE314" s="2"/>
      <c r="AF314" s="2"/>
      <c r="AG314" s="2"/>
    </row>
    <row r="315" spans="1:33" s="1" customFormat="1">
      <c r="A315" s="46"/>
      <c r="M315" s="254"/>
      <c r="N315" s="254"/>
      <c r="O315" s="254"/>
      <c r="R315" s="254"/>
      <c r="W315" s="2"/>
      <c r="X315" s="2"/>
      <c r="Y315" s="2"/>
      <c r="Z315" s="2"/>
      <c r="AA315" s="2"/>
      <c r="AB315" s="2"/>
      <c r="AC315" s="2"/>
      <c r="AD315" s="2"/>
      <c r="AE315" s="2"/>
      <c r="AF315" s="2"/>
      <c r="AG315" s="2"/>
    </row>
    <row r="316" spans="1:33" s="1" customFormat="1">
      <c r="A316" s="46"/>
      <c r="M316" s="254"/>
      <c r="N316" s="254"/>
      <c r="O316" s="254"/>
      <c r="R316" s="254"/>
      <c r="W316" s="2"/>
      <c r="X316" s="2"/>
      <c r="Y316" s="2"/>
      <c r="Z316" s="2"/>
      <c r="AA316" s="2"/>
      <c r="AB316" s="2"/>
      <c r="AC316" s="2"/>
      <c r="AD316" s="2"/>
      <c r="AE316" s="2"/>
      <c r="AF316" s="2"/>
      <c r="AG316" s="2"/>
    </row>
    <row r="317" spans="1:33" s="1" customFormat="1">
      <c r="A317" s="46"/>
      <c r="M317" s="254"/>
      <c r="N317" s="254"/>
      <c r="O317" s="254"/>
      <c r="R317" s="254"/>
      <c r="W317" s="2"/>
      <c r="X317" s="2"/>
      <c r="Y317" s="2"/>
      <c r="Z317" s="2"/>
      <c r="AA317" s="2"/>
      <c r="AB317" s="2"/>
      <c r="AC317" s="2"/>
      <c r="AD317" s="2"/>
      <c r="AE317" s="2"/>
      <c r="AF317" s="2"/>
      <c r="AG317" s="2"/>
    </row>
    <row r="318" spans="1:33" s="1" customFormat="1">
      <c r="A318" s="46"/>
      <c r="M318" s="254"/>
      <c r="N318" s="254"/>
      <c r="O318" s="254"/>
      <c r="R318" s="254"/>
      <c r="W318" s="2"/>
      <c r="X318" s="2"/>
      <c r="Y318" s="2"/>
      <c r="Z318" s="2"/>
      <c r="AA318" s="2"/>
      <c r="AB318" s="2"/>
      <c r="AC318" s="2"/>
      <c r="AD318" s="2"/>
      <c r="AE318" s="2"/>
      <c r="AF318" s="2"/>
      <c r="AG318" s="2"/>
    </row>
    <row r="319" spans="1:33" s="1" customFormat="1">
      <c r="A319" s="46"/>
      <c r="M319" s="254"/>
      <c r="N319" s="254"/>
      <c r="O319" s="254"/>
      <c r="R319" s="254"/>
      <c r="W319" s="2"/>
      <c r="X319" s="2"/>
      <c r="Y319" s="2"/>
      <c r="Z319" s="2"/>
      <c r="AA319" s="2"/>
      <c r="AB319" s="2"/>
      <c r="AC319" s="2"/>
      <c r="AD319" s="2"/>
      <c r="AE319" s="2"/>
      <c r="AF319" s="2"/>
      <c r="AG319" s="2"/>
    </row>
    <row r="320" spans="1:33" s="1" customFormat="1">
      <c r="A320" s="46"/>
      <c r="M320" s="254"/>
      <c r="N320" s="254"/>
      <c r="O320" s="254"/>
      <c r="R320" s="254"/>
      <c r="W320" s="2"/>
      <c r="X320" s="2"/>
      <c r="Y320" s="2"/>
      <c r="Z320" s="2"/>
      <c r="AA320" s="2"/>
      <c r="AB320" s="2"/>
      <c r="AC320" s="2"/>
      <c r="AD320" s="2"/>
      <c r="AE320" s="2"/>
      <c r="AF320" s="2"/>
      <c r="AG320" s="2"/>
    </row>
    <row r="321" spans="1:33" s="1" customFormat="1">
      <c r="A321" s="46"/>
      <c r="M321" s="254"/>
      <c r="N321" s="254"/>
      <c r="O321" s="254"/>
      <c r="R321" s="254"/>
      <c r="W321" s="2"/>
      <c r="X321" s="2"/>
      <c r="Y321" s="2"/>
      <c r="Z321" s="2"/>
      <c r="AA321" s="2"/>
      <c r="AB321" s="2"/>
      <c r="AC321" s="2"/>
      <c r="AD321" s="2"/>
      <c r="AE321" s="2"/>
      <c r="AF321" s="2"/>
      <c r="AG321" s="2"/>
    </row>
    <row r="322" spans="1:33" s="1" customFormat="1">
      <c r="A322" s="46"/>
      <c r="M322" s="254"/>
      <c r="N322" s="254"/>
      <c r="O322" s="254"/>
      <c r="R322" s="254"/>
      <c r="W322" s="2"/>
      <c r="X322" s="2"/>
      <c r="Y322" s="2"/>
      <c r="Z322" s="2"/>
      <c r="AA322" s="2"/>
      <c r="AB322" s="2"/>
      <c r="AC322" s="2"/>
      <c r="AD322" s="2"/>
      <c r="AE322" s="2"/>
      <c r="AF322" s="2"/>
      <c r="AG322" s="2"/>
    </row>
    <row r="323" spans="1:33" s="1" customFormat="1">
      <c r="A323" s="46"/>
      <c r="M323" s="254"/>
      <c r="N323" s="254"/>
      <c r="O323" s="254"/>
      <c r="R323" s="254"/>
      <c r="W323" s="2"/>
      <c r="X323" s="2"/>
      <c r="Y323" s="2"/>
      <c r="Z323" s="2"/>
      <c r="AA323" s="2"/>
      <c r="AB323" s="2"/>
      <c r="AC323" s="2"/>
      <c r="AD323" s="2"/>
      <c r="AE323" s="2"/>
      <c r="AF323" s="2"/>
      <c r="AG323" s="2"/>
    </row>
    <row r="324" spans="1:33" s="1" customFormat="1">
      <c r="A324" s="46"/>
      <c r="M324" s="254"/>
      <c r="N324" s="254"/>
      <c r="O324" s="254"/>
      <c r="R324" s="254"/>
      <c r="W324" s="2"/>
      <c r="X324" s="2"/>
      <c r="Y324" s="2"/>
      <c r="Z324" s="2"/>
      <c r="AA324" s="2"/>
      <c r="AB324" s="2"/>
      <c r="AC324" s="2"/>
      <c r="AD324" s="2"/>
      <c r="AE324" s="2"/>
      <c r="AF324" s="2"/>
      <c r="AG324" s="2"/>
    </row>
    <row r="325" spans="1:33" s="1" customFormat="1">
      <c r="A325" s="46"/>
      <c r="M325" s="254"/>
      <c r="N325" s="254"/>
      <c r="O325" s="254"/>
      <c r="R325" s="254"/>
      <c r="W325" s="2"/>
      <c r="X325" s="2"/>
      <c r="Y325" s="2"/>
      <c r="Z325" s="2"/>
      <c r="AA325" s="2"/>
      <c r="AB325" s="2"/>
      <c r="AC325" s="2"/>
      <c r="AD325" s="2"/>
      <c r="AE325" s="2"/>
      <c r="AF325" s="2"/>
      <c r="AG325" s="2"/>
    </row>
    <row r="326" spans="1:33" s="1" customFormat="1">
      <c r="A326" s="46"/>
      <c r="M326" s="254"/>
      <c r="N326" s="254"/>
      <c r="O326" s="254"/>
      <c r="R326" s="254"/>
      <c r="W326" s="2"/>
      <c r="X326" s="2"/>
      <c r="Y326" s="2"/>
      <c r="Z326" s="2"/>
      <c r="AA326" s="2"/>
      <c r="AB326" s="2"/>
      <c r="AC326" s="2"/>
      <c r="AD326" s="2"/>
      <c r="AE326" s="2"/>
      <c r="AF326" s="2"/>
      <c r="AG326" s="2"/>
    </row>
    <row r="327" spans="1:33" s="1" customFormat="1">
      <c r="A327" s="46"/>
      <c r="M327" s="254"/>
      <c r="N327" s="254"/>
      <c r="O327" s="254"/>
      <c r="R327" s="254"/>
      <c r="W327" s="2"/>
      <c r="X327" s="2"/>
      <c r="Y327" s="2"/>
      <c r="Z327" s="2"/>
      <c r="AA327" s="2"/>
      <c r="AB327" s="2"/>
      <c r="AC327" s="2"/>
      <c r="AD327" s="2"/>
      <c r="AE327" s="2"/>
      <c r="AF327" s="2"/>
      <c r="AG327" s="2"/>
    </row>
    <row r="328" spans="1:33" s="1" customFormat="1">
      <c r="A328" s="46"/>
      <c r="M328" s="254"/>
      <c r="N328" s="254"/>
      <c r="O328" s="254"/>
      <c r="R328" s="254"/>
      <c r="W328" s="2"/>
      <c r="X328" s="2"/>
      <c r="Y328" s="2"/>
      <c r="Z328" s="2"/>
      <c r="AA328" s="2"/>
      <c r="AB328" s="2"/>
      <c r="AC328" s="2"/>
      <c r="AD328" s="2"/>
      <c r="AE328" s="2"/>
      <c r="AF328" s="2"/>
      <c r="AG328" s="2"/>
    </row>
    <row r="329" spans="1:33" s="1" customFormat="1">
      <c r="A329" s="46"/>
      <c r="M329" s="254"/>
      <c r="N329" s="254"/>
      <c r="O329" s="254"/>
      <c r="R329" s="254"/>
      <c r="W329" s="2"/>
      <c r="X329" s="2"/>
      <c r="Y329" s="2"/>
      <c r="Z329" s="2"/>
      <c r="AA329" s="2"/>
      <c r="AB329" s="2"/>
      <c r="AC329" s="2"/>
      <c r="AD329" s="2"/>
      <c r="AE329" s="2"/>
      <c r="AF329" s="2"/>
      <c r="AG329" s="2"/>
    </row>
    <row r="330" spans="1:33" s="1" customFormat="1">
      <c r="A330" s="46"/>
      <c r="M330" s="254"/>
      <c r="N330" s="254"/>
      <c r="O330" s="254"/>
      <c r="R330" s="254"/>
      <c r="W330" s="2"/>
      <c r="X330" s="2"/>
      <c r="Y330" s="2"/>
      <c r="Z330" s="2"/>
      <c r="AA330" s="2"/>
      <c r="AB330" s="2"/>
      <c r="AC330" s="2"/>
      <c r="AD330" s="2"/>
      <c r="AE330" s="2"/>
      <c r="AF330" s="2"/>
      <c r="AG330" s="2"/>
    </row>
    <row r="331" spans="1:33" s="1" customFormat="1">
      <c r="A331" s="46"/>
      <c r="M331" s="254"/>
      <c r="N331" s="254"/>
      <c r="O331" s="254"/>
      <c r="R331" s="254"/>
      <c r="W331" s="2"/>
      <c r="X331" s="2"/>
      <c r="Y331" s="2"/>
      <c r="Z331" s="2"/>
      <c r="AA331" s="2"/>
      <c r="AB331" s="2"/>
      <c r="AC331" s="2"/>
      <c r="AD331" s="2"/>
      <c r="AE331" s="2"/>
      <c r="AF331" s="2"/>
      <c r="AG331" s="2"/>
    </row>
    <row r="332" spans="1:33" s="1" customFormat="1">
      <c r="A332" s="46"/>
      <c r="M332" s="254"/>
      <c r="N332" s="254"/>
      <c r="O332" s="254"/>
      <c r="R332" s="254"/>
      <c r="W332" s="2"/>
      <c r="X332" s="2"/>
      <c r="Y332" s="2"/>
      <c r="Z332" s="2"/>
      <c r="AA332" s="2"/>
      <c r="AB332" s="2"/>
      <c r="AC332" s="2"/>
      <c r="AD332" s="2"/>
      <c r="AE332" s="2"/>
      <c r="AF332" s="2"/>
      <c r="AG332" s="2"/>
    </row>
    <row r="333" spans="1:33" s="1" customFormat="1">
      <c r="A333" s="46"/>
      <c r="M333" s="254"/>
      <c r="N333" s="254"/>
      <c r="O333" s="254"/>
      <c r="R333" s="254"/>
      <c r="W333" s="2"/>
      <c r="X333" s="2"/>
      <c r="Y333" s="2"/>
      <c r="Z333" s="2"/>
      <c r="AA333" s="2"/>
      <c r="AB333" s="2"/>
      <c r="AC333" s="2"/>
      <c r="AD333" s="2"/>
      <c r="AE333" s="2"/>
      <c r="AF333" s="2"/>
      <c r="AG333" s="2"/>
    </row>
    <row r="334" spans="1:33" s="1" customFormat="1">
      <c r="A334" s="46"/>
      <c r="M334" s="254"/>
      <c r="N334" s="254"/>
      <c r="O334" s="254"/>
      <c r="R334" s="254"/>
      <c r="W334" s="2"/>
      <c r="X334" s="2"/>
      <c r="Y334" s="2"/>
      <c r="Z334" s="2"/>
      <c r="AA334" s="2"/>
      <c r="AB334" s="2"/>
      <c r="AC334" s="2"/>
      <c r="AD334" s="2"/>
      <c r="AE334" s="2"/>
      <c r="AF334" s="2"/>
      <c r="AG334" s="2"/>
    </row>
    <row r="335" spans="1:33" s="1" customFormat="1">
      <c r="A335" s="46"/>
      <c r="M335" s="254"/>
      <c r="N335" s="254"/>
      <c r="O335" s="254"/>
      <c r="R335" s="254"/>
      <c r="W335" s="2"/>
      <c r="X335" s="2"/>
      <c r="Y335" s="2"/>
      <c r="Z335" s="2"/>
      <c r="AA335" s="2"/>
      <c r="AB335" s="2"/>
      <c r="AC335" s="2"/>
      <c r="AD335" s="2"/>
      <c r="AE335" s="2"/>
      <c r="AF335" s="2"/>
      <c r="AG335" s="2"/>
    </row>
    <row r="336" spans="1:33" s="1" customFormat="1">
      <c r="A336" s="46"/>
      <c r="M336" s="254"/>
      <c r="N336" s="254"/>
      <c r="O336" s="254"/>
      <c r="R336" s="254"/>
      <c r="W336" s="2"/>
      <c r="X336" s="2"/>
      <c r="Y336" s="2"/>
      <c r="Z336" s="2"/>
      <c r="AA336" s="2"/>
      <c r="AB336" s="2"/>
      <c r="AC336" s="2"/>
      <c r="AD336" s="2"/>
      <c r="AE336" s="2"/>
      <c r="AF336" s="2"/>
      <c r="AG336" s="2"/>
    </row>
    <row r="337" spans="1:33" s="1" customFormat="1">
      <c r="A337" s="46"/>
      <c r="M337" s="254"/>
      <c r="N337" s="254"/>
      <c r="O337" s="254"/>
      <c r="R337" s="254"/>
      <c r="W337" s="2"/>
      <c r="X337" s="2"/>
      <c r="Y337" s="2"/>
      <c r="Z337" s="2"/>
      <c r="AA337" s="2"/>
      <c r="AB337" s="2"/>
      <c r="AC337" s="2"/>
      <c r="AD337" s="2"/>
      <c r="AE337" s="2"/>
      <c r="AF337" s="2"/>
      <c r="AG337" s="2"/>
    </row>
    <row r="338" spans="1:33" s="1" customFormat="1">
      <c r="A338" s="46"/>
      <c r="M338" s="254"/>
      <c r="N338" s="254"/>
      <c r="O338" s="254"/>
      <c r="R338" s="254"/>
      <c r="W338" s="2"/>
      <c r="X338" s="2"/>
      <c r="Y338" s="2"/>
      <c r="Z338" s="2"/>
      <c r="AA338" s="2"/>
      <c r="AB338" s="2"/>
      <c r="AC338" s="2"/>
      <c r="AD338" s="2"/>
      <c r="AE338" s="2"/>
      <c r="AF338" s="2"/>
      <c r="AG338" s="2"/>
    </row>
    <row r="339" spans="1:33" s="1" customFormat="1">
      <c r="A339" s="46"/>
      <c r="M339" s="254"/>
      <c r="N339" s="254"/>
      <c r="O339" s="254"/>
      <c r="R339" s="254"/>
      <c r="W339" s="2"/>
      <c r="X339" s="2"/>
      <c r="Y339" s="2"/>
      <c r="Z339" s="2"/>
      <c r="AA339" s="2"/>
      <c r="AB339" s="2"/>
      <c r="AC339" s="2"/>
      <c r="AD339" s="2"/>
      <c r="AE339" s="2"/>
      <c r="AF339" s="2"/>
      <c r="AG339" s="2"/>
    </row>
    <row r="340" spans="1:33" s="1" customFormat="1">
      <c r="A340" s="46"/>
      <c r="M340" s="254"/>
      <c r="N340" s="254"/>
      <c r="O340" s="254"/>
      <c r="R340" s="254"/>
      <c r="W340" s="2"/>
      <c r="X340" s="2"/>
      <c r="Y340" s="2"/>
      <c r="Z340" s="2"/>
      <c r="AA340" s="2"/>
      <c r="AB340" s="2"/>
      <c r="AC340" s="2"/>
      <c r="AD340" s="2"/>
      <c r="AE340" s="2"/>
      <c r="AF340" s="2"/>
      <c r="AG340" s="2"/>
    </row>
    <row r="341" spans="1:33" s="1" customFormat="1">
      <c r="A341" s="46"/>
      <c r="M341" s="254"/>
      <c r="N341" s="254"/>
      <c r="O341" s="254"/>
      <c r="R341" s="254"/>
      <c r="W341" s="2"/>
      <c r="X341" s="2"/>
      <c r="Y341" s="2"/>
      <c r="Z341" s="2"/>
      <c r="AA341" s="2"/>
      <c r="AB341" s="2"/>
      <c r="AC341" s="2"/>
      <c r="AD341" s="2"/>
      <c r="AE341" s="2"/>
      <c r="AF341" s="2"/>
      <c r="AG341" s="2"/>
    </row>
    <row r="342" spans="1:33" s="1" customFormat="1">
      <c r="A342" s="46"/>
      <c r="M342" s="254"/>
      <c r="N342" s="254"/>
      <c r="O342" s="254"/>
      <c r="R342" s="254"/>
      <c r="W342" s="2"/>
      <c r="X342" s="2"/>
      <c r="Y342" s="2"/>
      <c r="Z342" s="2"/>
      <c r="AA342" s="2"/>
      <c r="AB342" s="2"/>
      <c r="AC342" s="2"/>
      <c r="AD342" s="2"/>
      <c r="AE342" s="2"/>
      <c r="AF342" s="2"/>
      <c r="AG342" s="2"/>
    </row>
    <row r="343" spans="1:33" s="1" customFormat="1">
      <c r="A343" s="46"/>
      <c r="M343" s="254"/>
      <c r="N343" s="254"/>
      <c r="O343" s="254"/>
      <c r="R343" s="254"/>
      <c r="W343" s="2"/>
      <c r="X343" s="2"/>
      <c r="Y343" s="2"/>
      <c r="Z343" s="2"/>
      <c r="AA343" s="2"/>
      <c r="AB343" s="2"/>
      <c r="AC343" s="2"/>
      <c r="AD343" s="2"/>
      <c r="AE343" s="2"/>
      <c r="AF343" s="2"/>
      <c r="AG343" s="2"/>
    </row>
    <row r="344" spans="1:33" s="1" customFormat="1">
      <c r="A344" s="46"/>
      <c r="M344" s="254"/>
      <c r="N344" s="254"/>
      <c r="O344" s="254"/>
      <c r="R344" s="254"/>
      <c r="W344" s="2"/>
      <c r="X344" s="2"/>
      <c r="Y344" s="2"/>
      <c r="Z344" s="2"/>
      <c r="AA344" s="2"/>
      <c r="AB344" s="2"/>
      <c r="AC344" s="2"/>
      <c r="AD344" s="2"/>
      <c r="AE344" s="2"/>
      <c r="AF344" s="2"/>
      <c r="AG344" s="2"/>
    </row>
    <row r="345" spans="1:33" s="1" customFormat="1">
      <c r="A345" s="46"/>
      <c r="M345" s="254"/>
      <c r="N345" s="254"/>
      <c r="O345" s="254"/>
      <c r="R345" s="254"/>
      <c r="W345" s="2"/>
      <c r="X345" s="2"/>
      <c r="Y345" s="2"/>
      <c r="Z345" s="2"/>
      <c r="AA345" s="2"/>
      <c r="AB345" s="2"/>
      <c r="AC345" s="2"/>
      <c r="AD345" s="2"/>
      <c r="AE345" s="2"/>
      <c r="AF345" s="2"/>
      <c r="AG345" s="2"/>
    </row>
    <row r="346" spans="1:33" s="1" customFormat="1">
      <c r="A346" s="46"/>
      <c r="M346" s="254"/>
      <c r="N346" s="254"/>
      <c r="O346" s="254"/>
      <c r="R346" s="254"/>
      <c r="W346" s="2"/>
      <c r="X346" s="2"/>
      <c r="Y346" s="2"/>
      <c r="Z346" s="2"/>
      <c r="AA346" s="2"/>
      <c r="AB346" s="2"/>
      <c r="AC346" s="2"/>
      <c r="AD346" s="2"/>
      <c r="AE346" s="2"/>
      <c r="AF346" s="2"/>
      <c r="AG346" s="2"/>
    </row>
    <row r="347" spans="1:33" s="1" customFormat="1">
      <c r="A347" s="46"/>
      <c r="M347" s="254"/>
      <c r="N347" s="254"/>
      <c r="O347" s="254"/>
      <c r="R347" s="254"/>
      <c r="W347" s="2"/>
      <c r="X347" s="2"/>
      <c r="Y347" s="2"/>
      <c r="Z347" s="2"/>
      <c r="AA347" s="2"/>
      <c r="AB347" s="2"/>
      <c r="AC347" s="2"/>
      <c r="AD347" s="2"/>
      <c r="AE347" s="2"/>
      <c r="AF347" s="2"/>
      <c r="AG347" s="2"/>
    </row>
    <row r="348" spans="1:33" s="1" customFormat="1">
      <c r="A348" s="46"/>
      <c r="M348" s="254"/>
      <c r="N348" s="254"/>
      <c r="O348" s="254"/>
      <c r="R348" s="254"/>
      <c r="W348" s="2"/>
      <c r="X348" s="2"/>
      <c r="Y348" s="2"/>
      <c r="Z348" s="2"/>
      <c r="AA348" s="2"/>
      <c r="AB348" s="2"/>
      <c r="AC348" s="2"/>
      <c r="AD348" s="2"/>
      <c r="AE348" s="2"/>
      <c r="AF348" s="2"/>
      <c r="AG348" s="2"/>
    </row>
    <row r="349" spans="1:33" s="1" customFormat="1">
      <c r="A349" s="46"/>
      <c r="M349" s="254"/>
      <c r="N349" s="254"/>
      <c r="O349" s="254"/>
      <c r="R349" s="254"/>
      <c r="W349" s="2"/>
      <c r="X349" s="2"/>
      <c r="Y349" s="2"/>
      <c r="Z349" s="2"/>
      <c r="AA349" s="2"/>
      <c r="AB349" s="2"/>
      <c r="AC349" s="2"/>
      <c r="AD349" s="2"/>
      <c r="AE349" s="2"/>
      <c r="AF349" s="2"/>
      <c r="AG349" s="2"/>
    </row>
    <row r="350" spans="1:33" s="1" customFormat="1">
      <c r="A350" s="46"/>
      <c r="M350" s="254"/>
      <c r="N350" s="254"/>
      <c r="O350" s="254"/>
      <c r="R350" s="254"/>
      <c r="W350" s="2"/>
      <c r="X350" s="2"/>
      <c r="Y350" s="2"/>
      <c r="Z350" s="2"/>
      <c r="AA350" s="2"/>
      <c r="AB350" s="2"/>
      <c r="AC350" s="2"/>
      <c r="AD350" s="2"/>
      <c r="AE350" s="2"/>
      <c r="AF350" s="2"/>
      <c r="AG350" s="2"/>
    </row>
    <row r="351" spans="1:33" s="1" customFormat="1">
      <c r="A351" s="46"/>
      <c r="M351" s="254"/>
      <c r="N351" s="254"/>
      <c r="O351" s="254"/>
      <c r="R351" s="254"/>
      <c r="W351" s="2"/>
      <c r="X351" s="2"/>
      <c r="Y351" s="2"/>
      <c r="Z351" s="2"/>
      <c r="AA351" s="2"/>
      <c r="AB351" s="2"/>
      <c r="AC351" s="2"/>
      <c r="AD351" s="2"/>
      <c r="AE351" s="2"/>
      <c r="AF351" s="2"/>
      <c r="AG351" s="2"/>
    </row>
    <row r="352" spans="1:33" s="1" customFormat="1">
      <c r="A352" s="46"/>
      <c r="M352" s="254"/>
      <c r="N352" s="254"/>
      <c r="O352" s="254"/>
      <c r="R352" s="254"/>
      <c r="W352" s="2"/>
      <c r="X352" s="2"/>
      <c r="Y352" s="2"/>
      <c r="Z352" s="2"/>
      <c r="AA352" s="2"/>
      <c r="AB352" s="2"/>
      <c r="AC352" s="2"/>
      <c r="AD352" s="2"/>
      <c r="AE352" s="2"/>
      <c r="AF352" s="2"/>
      <c r="AG352" s="2"/>
    </row>
    <row r="353" spans="1:33" s="1" customFormat="1">
      <c r="A353" s="46"/>
      <c r="M353" s="254"/>
      <c r="N353" s="254"/>
      <c r="O353" s="254"/>
      <c r="R353" s="254"/>
      <c r="W353" s="2"/>
      <c r="X353" s="2"/>
      <c r="Y353" s="2"/>
      <c r="Z353" s="2"/>
      <c r="AA353" s="2"/>
      <c r="AB353" s="2"/>
      <c r="AC353" s="2"/>
      <c r="AD353" s="2"/>
      <c r="AE353" s="2"/>
      <c r="AF353" s="2"/>
      <c r="AG353" s="2"/>
    </row>
    <row r="354" spans="1:33" s="1" customFormat="1">
      <c r="A354" s="46"/>
      <c r="M354" s="254"/>
      <c r="N354" s="254"/>
      <c r="O354" s="254"/>
      <c r="R354" s="254"/>
      <c r="W354" s="2"/>
      <c r="X354" s="2"/>
      <c r="Y354" s="2"/>
      <c r="Z354" s="2"/>
      <c r="AA354" s="2"/>
      <c r="AB354" s="2"/>
      <c r="AC354" s="2"/>
      <c r="AD354" s="2"/>
      <c r="AE354" s="2"/>
      <c r="AF354" s="2"/>
      <c r="AG354" s="2"/>
    </row>
    <row r="355" spans="1:33" s="1" customFormat="1">
      <c r="A355" s="46"/>
      <c r="M355" s="254"/>
      <c r="N355" s="254"/>
      <c r="O355" s="254"/>
      <c r="R355" s="254"/>
      <c r="W355" s="2"/>
      <c r="X355" s="2"/>
      <c r="Y355" s="2"/>
      <c r="Z355" s="2"/>
      <c r="AA355" s="2"/>
      <c r="AB355" s="2"/>
      <c r="AC355" s="2"/>
      <c r="AD355" s="2"/>
      <c r="AE355" s="2"/>
      <c r="AF355" s="2"/>
      <c r="AG355" s="2"/>
    </row>
    <row r="356" spans="1:33" s="1" customFormat="1">
      <c r="A356" s="46"/>
      <c r="M356" s="254"/>
      <c r="N356" s="254"/>
      <c r="O356" s="254"/>
      <c r="R356" s="254"/>
      <c r="W356" s="2"/>
      <c r="X356" s="2"/>
      <c r="Y356" s="2"/>
      <c r="Z356" s="2"/>
      <c r="AA356" s="2"/>
      <c r="AB356" s="2"/>
      <c r="AC356" s="2"/>
      <c r="AD356" s="2"/>
      <c r="AE356" s="2"/>
      <c r="AF356" s="2"/>
      <c r="AG356" s="2"/>
    </row>
    <row r="357" spans="1:33" s="1" customFormat="1">
      <c r="A357" s="46"/>
      <c r="M357" s="254"/>
      <c r="N357" s="254"/>
      <c r="O357" s="254"/>
      <c r="R357" s="254"/>
      <c r="W357" s="2"/>
      <c r="X357" s="2"/>
      <c r="Y357" s="2"/>
      <c r="Z357" s="2"/>
      <c r="AA357" s="2"/>
      <c r="AB357" s="2"/>
      <c r="AC357" s="2"/>
      <c r="AD357" s="2"/>
      <c r="AE357" s="2"/>
      <c r="AF357" s="2"/>
      <c r="AG357" s="2"/>
    </row>
    <row r="358" spans="1:33" s="1" customFormat="1">
      <c r="A358" s="46"/>
      <c r="M358" s="254"/>
      <c r="N358" s="254"/>
      <c r="O358" s="254"/>
      <c r="R358" s="254"/>
      <c r="W358" s="2"/>
      <c r="X358" s="2"/>
      <c r="Y358" s="2"/>
      <c r="Z358" s="2"/>
      <c r="AA358" s="2"/>
      <c r="AB358" s="2"/>
      <c r="AC358" s="2"/>
      <c r="AD358" s="2"/>
      <c r="AE358" s="2"/>
      <c r="AF358" s="2"/>
      <c r="AG358" s="2"/>
    </row>
    <row r="359" spans="1:33" s="1" customFormat="1">
      <c r="A359" s="46"/>
      <c r="M359" s="254"/>
      <c r="N359" s="254"/>
      <c r="O359" s="254"/>
      <c r="R359" s="254"/>
      <c r="W359" s="2"/>
      <c r="X359" s="2"/>
      <c r="Y359" s="2"/>
      <c r="Z359" s="2"/>
      <c r="AA359" s="2"/>
      <c r="AB359" s="2"/>
      <c r="AC359" s="2"/>
      <c r="AD359" s="2"/>
      <c r="AE359" s="2"/>
      <c r="AF359" s="2"/>
      <c r="AG359" s="2"/>
    </row>
    <row r="360" spans="1:33" s="1" customFormat="1">
      <c r="A360" s="46"/>
      <c r="M360" s="254"/>
      <c r="N360" s="254"/>
      <c r="O360" s="254"/>
      <c r="R360" s="254"/>
      <c r="W360" s="2"/>
      <c r="X360" s="2"/>
      <c r="Y360" s="2"/>
      <c r="Z360" s="2"/>
      <c r="AA360" s="2"/>
      <c r="AB360" s="2"/>
      <c r="AC360" s="2"/>
      <c r="AD360" s="2"/>
      <c r="AE360" s="2"/>
      <c r="AF360" s="2"/>
      <c r="AG360" s="2"/>
    </row>
    <row r="361" spans="1:33" s="1" customFormat="1">
      <c r="A361" s="46"/>
      <c r="M361" s="254"/>
      <c r="N361" s="254"/>
      <c r="O361" s="254"/>
      <c r="R361" s="254"/>
      <c r="W361" s="2"/>
      <c r="X361" s="2"/>
      <c r="Y361" s="2"/>
      <c r="Z361" s="2"/>
      <c r="AA361" s="2"/>
      <c r="AB361" s="2"/>
      <c r="AC361" s="2"/>
      <c r="AD361" s="2"/>
      <c r="AE361" s="2"/>
      <c r="AF361" s="2"/>
      <c r="AG361" s="2"/>
    </row>
    <row r="362" spans="1:33" s="1" customFormat="1">
      <c r="A362" s="46"/>
      <c r="M362" s="254"/>
      <c r="N362" s="254"/>
      <c r="O362" s="254"/>
      <c r="R362" s="254"/>
      <c r="W362" s="2"/>
      <c r="X362" s="2"/>
      <c r="Y362" s="2"/>
      <c r="Z362" s="2"/>
      <c r="AA362" s="2"/>
      <c r="AB362" s="2"/>
      <c r="AC362" s="2"/>
      <c r="AD362" s="2"/>
      <c r="AE362" s="2"/>
      <c r="AF362" s="2"/>
      <c r="AG362" s="2"/>
    </row>
    <row r="363" spans="1:33" s="1" customFormat="1">
      <c r="A363" s="46"/>
      <c r="M363" s="254"/>
      <c r="N363" s="254"/>
      <c r="O363" s="254"/>
      <c r="R363" s="254"/>
      <c r="W363" s="2"/>
      <c r="X363" s="2"/>
      <c r="Y363" s="2"/>
      <c r="Z363" s="2"/>
      <c r="AA363" s="2"/>
      <c r="AB363" s="2"/>
      <c r="AC363" s="2"/>
      <c r="AD363" s="2"/>
      <c r="AE363" s="2"/>
      <c r="AF363" s="2"/>
      <c r="AG363" s="2"/>
    </row>
    <row r="364" spans="1:33" s="1" customFormat="1">
      <c r="A364" s="46"/>
      <c r="M364" s="254"/>
      <c r="N364" s="254"/>
      <c r="O364" s="254"/>
      <c r="R364" s="254"/>
      <c r="W364" s="2"/>
      <c r="X364" s="2"/>
      <c r="Y364" s="2"/>
      <c r="Z364" s="2"/>
      <c r="AA364" s="2"/>
      <c r="AB364" s="2"/>
      <c r="AC364" s="2"/>
      <c r="AD364" s="2"/>
      <c r="AE364" s="2"/>
      <c r="AF364" s="2"/>
      <c r="AG364" s="2"/>
    </row>
    <row r="365" spans="1:33" s="1" customFormat="1">
      <c r="A365" s="46"/>
      <c r="M365" s="254"/>
      <c r="N365" s="254"/>
      <c r="O365" s="254"/>
      <c r="R365" s="254"/>
      <c r="W365" s="2"/>
      <c r="X365" s="2"/>
      <c r="Y365" s="2"/>
      <c r="Z365" s="2"/>
      <c r="AA365" s="2"/>
      <c r="AB365" s="2"/>
      <c r="AC365" s="2"/>
      <c r="AD365" s="2"/>
      <c r="AE365" s="2"/>
      <c r="AF365" s="2"/>
      <c r="AG365" s="2"/>
    </row>
    <row r="366" spans="1:33" s="1" customFormat="1">
      <c r="A366" s="46"/>
      <c r="M366" s="254"/>
      <c r="N366" s="254"/>
      <c r="O366" s="254"/>
      <c r="R366" s="254"/>
      <c r="W366" s="2"/>
      <c r="X366" s="2"/>
      <c r="Y366" s="2"/>
      <c r="Z366" s="2"/>
      <c r="AA366" s="2"/>
      <c r="AB366" s="2"/>
      <c r="AC366" s="2"/>
      <c r="AD366" s="2"/>
      <c r="AE366" s="2"/>
      <c r="AF366" s="2"/>
      <c r="AG366" s="2"/>
    </row>
    <row r="367" spans="1:33" s="1" customFormat="1">
      <c r="A367" s="46"/>
      <c r="M367" s="254"/>
      <c r="N367" s="254"/>
      <c r="O367" s="254"/>
      <c r="R367" s="254"/>
      <c r="W367" s="2"/>
      <c r="X367" s="2"/>
      <c r="Y367" s="2"/>
      <c r="Z367" s="2"/>
      <c r="AA367" s="2"/>
      <c r="AB367" s="2"/>
      <c r="AC367" s="2"/>
      <c r="AD367" s="2"/>
      <c r="AE367" s="2"/>
      <c r="AF367" s="2"/>
      <c r="AG367" s="2"/>
    </row>
    <row r="368" spans="1:33" s="1" customFormat="1">
      <c r="A368" s="46"/>
      <c r="M368" s="254"/>
      <c r="N368" s="254"/>
      <c r="O368" s="254"/>
      <c r="R368" s="254"/>
      <c r="W368" s="2"/>
      <c r="X368" s="2"/>
      <c r="Y368" s="2"/>
      <c r="Z368" s="2"/>
      <c r="AA368" s="2"/>
      <c r="AB368" s="2"/>
      <c r="AC368" s="2"/>
      <c r="AD368" s="2"/>
      <c r="AE368" s="2"/>
      <c r="AF368" s="2"/>
      <c r="AG368" s="2"/>
    </row>
    <row r="369" spans="1:33" s="1" customFormat="1">
      <c r="A369" s="46"/>
      <c r="M369" s="254"/>
      <c r="N369" s="254"/>
      <c r="O369" s="254"/>
      <c r="R369" s="254"/>
      <c r="W369" s="2"/>
      <c r="X369" s="2"/>
      <c r="Y369" s="2"/>
      <c r="Z369" s="2"/>
      <c r="AA369" s="2"/>
      <c r="AB369" s="2"/>
      <c r="AC369" s="2"/>
      <c r="AD369" s="2"/>
      <c r="AE369" s="2"/>
      <c r="AF369" s="2"/>
      <c r="AG369" s="2"/>
    </row>
    <row r="370" spans="1:33" s="1" customFormat="1">
      <c r="A370" s="46"/>
      <c r="M370" s="254"/>
      <c r="N370" s="254"/>
      <c r="O370" s="254"/>
      <c r="R370" s="254"/>
      <c r="W370" s="2"/>
      <c r="X370" s="2"/>
      <c r="Y370" s="2"/>
      <c r="Z370" s="2"/>
      <c r="AA370" s="2"/>
      <c r="AB370" s="2"/>
      <c r="AC370" s="2"/>
      <c r="AD370" s="2"/>
      <c r="AE370" s="2"/>
      <c r="AF370" s="2"/>
      <c r="AG370" s="2"/>
    </row>
    <row r="371" spans="1:33" s="1" customFormat="1">
      <c r="A371" s="46"/>
      <c r="M371" s="254"/>
      <c r="N371" s="254"/>
      <c r="O371" s="254"/>
      <c r="R371" s="254"/>
      <c r="W371" s="2"/>
      <c r="X371" s="2"/>
      <c r="Y371" s="2"/>
      <c r="Z371" s="2"/>
      <c r="AA371" s="2"/>
      <c r="AB371" s="2"/>
      <c r="AC371" s="2"/>
      <c r="AD371" s="2"/>
      <c r="AE371" s="2"/>
      <c r="AF371" s="2"/>
      <c r="AG371" s="2"/>
    </row>
    <row r="372" spans="1:33" s="1" customFormat="1">
      <c r="A372" s="46"/>
      <c r="M372" s="254"/>
      <c r="N372" s="254"/>
      <c r="O372" s="254"/>
      <c r="R372" s="254"/>
      <c r="W372" s="2"/>
      <c r="X372" s="2"/>
      <c r="Y372" s="2"/>
      <c r="Z372" s="2"/>
      <c r="AA372" s="2"/>
      <c r="AB372" s="2"/>
      <c r="AC372" s="2"/>
      <c r="AD372" s="2"/>
      <c r="AE372" s="2"/>
      <c r="AF372" s="2"/>
      <c r="AG372" s="2"/>
    </row>
    <row r="373" spans="1:33" s="1" customFormat="1">
      <c r="A373" s="46"/>
      <c r="M373" s="254"/>
      <c r="N373" s="254"/>
      <c r="O373" s="254"/>
      <c r="R373" s="254"/>
      <c r="W373" s="2"/>
      <c r="X373" s="2"/>
      <c r="Y373" s="2"/>
      <c r="Z373" s="2"/>
      <c r="AA373" s="2"/>
      <c r="AB373" s="2"/>
      <c r="AC373" s="2"/>
      <c r="AD373" s="2"/>
      <c r="AE373" s="2"/>
      <c r="AF373" s="2"/>
      <c r="AG373" s="2"/>
    </row>
    <row r="374" spans="1:33" s="1" customFormat="1">
      <c r="A374" s="46"/>
      <c r="M374" s="254"/>
      <c r="N374" s="254"/>
      <c r="O374" s="254"/>
      <c r="R374" s="254"/>
      <c r="W374" s="2"/>
      <c r="X374" s="2"/>
      <c r="Y374" s="2"/>
      <c r="Z374" s="2"/>
      <c r="AA374" s="2"/>
      <c r="AB374" s="2"/>
      <c r="AC374" s="2"/>
      <c r="AD374" s="2"/>
      <c r="AE374" s="2"/>
      <c r="AF374" s="2"/>
      <c r="AG374" s="2"/>
    </row>
    <row r="375" spans="1:33" s="1" customFormat="1">
      <c r="A375" s="46"/>
      <c r="M375" s="254"/>
      <c r="N375" s="254"/>
      <c r="O375" s="254"/>
      <c r="R375" s="254"/>
      <c r="W375" s="2"/>
      <c r="X375" s="2"/>
      <c r="Y375" s="2"/>
      <c r="Z375" s="2"/>
      <c r="AA375" s="2"/>
      <c r="AB375" s="2"/>
      <c r="AC375" s="2"/>
      <c r="AD375" s="2"/>
      <c r="AE375" s="2"/>
      <c r="AF375" s="2"/>
      <c r="AG375" s="2"/>
    </row>
    <row r="376" spans="1:33" s="1" customFormat="1">
      <c r="A376" s="46"/>
      <c r="M376" s="254"/>
      <c r="N376" s="254"/>
      <c r="O376" s="254"/>
      <c r="R376" s="254"/>
      <c r="W376" s="2"/>
      <c r="X376" s="2"/>
      <c r="Y376" s="2"/>
      <c r="Z376" s="2"/>
      <c r="AA376" s="2"/>
      <c r="AB376" s="2"/>
      <c r="AC376" s="2"/>
      <c r="AD376" s="2"/>
      <c r="AE376" s="2"/>
      <c r="AF376" s="2"/>
      <c r="AG376" s="2"/>
    </row>
    <row r="377" spans="1:33" s="1" customFormat="1">
      <c r="A377" s="46"/>
      <c r="M377" s="254"/>
      <c r="N377" s="254"/>
      <c r="O377" s="254"/>
      <c r="R377" s="254"/>
      <c r="W377" s="2"/>
      <c r="X377" s="2"/>
      <c r="Y377" s="2"/>
      <c r="Z377" s="2"/>
      <c r="AA377" s="2"/>
      <c r="AB377" s="2"/>
      <c r="AC377" s="2"/>
      <c r="AD377" s="2"/>
      <c r="AE377" s="2"/>
      <c r="AF377" s="2"/>
      <c r="AG377" s="2"/>
    </row>
    <row r="378" spans="1:33" s="1" customFormat="1">
      <c r="A378" s="46"/>
      <c r="M378" s="254"/>
      <c r="N378" s="254"/>
      <c r="O378" s="254"/>
      <c r="R378" s="254"/>
      <c r="W378" s="2"/>
      <c r="X378" s="2"/>
      <c r="Y378" s="2"/>
      <c r="Z378" s="2"/>
      <c r="AA378" s="2"/>
      <c r="AB378" s="2"/>
      <c r="AC378" s="2"/>
      <c r="AD378" s="2"/>
      <c r="AE378" s="2"/>
      <c r="AF378" s="2"/>
      <c r="AG378" s="2"/>
    </row>
    <row r="379" spans="1:33" s="1" customFormat="1">
      <c r="A379" s="46"/>
      <c r="M379" s="254"/>
      <c r="N379" s="254"/>
      <c r="O379" s="254"/>
      <c r="R379" s="254"/>
      <c r="W379" s="2"/>
      <c r="X379" s="2"/>
      <c r="Y379" s="2"/>
      <c r="Z379" s="2"/>
      <c r="AA379" s="2"/>
      <c r="AB379" s="2"/>
      <c r="AC379" s="2"/>
      <c r="AD379" s="2"/>
      <c r="AE379" s="2"/>
      <c r="AF379" s="2"/>
      <c r="AG379" s="2"/>
    </row>
    <row r="380" spans="1:33" s="1" customFormat="1">
      <c r="A380" s="46"/>
      <c r="M380" s="254"/>
      <c r="N380" s="254"/>
      <c r="O380" s="254"/>
      <c r="R380" s="254"/>
      <c r="W380" s="2"/>
      <c r="X380" s="2"/>
      <c r="Y380" s="2"/>
      <c r="Z380" s="2"/>
      <c r="AA380" s="2"/>
      <c r="AB380" s="2"/>
      <c r="AC380" s="2"/>
      <c r="AD380" s="2"/>
      <c r="AE380" s="2"/>
      <c r="AF380" s="2"/>
      <c r="AG380" s="2"/>
    </row>
    <row r="381" spans="1:33" s="1" customFormat="1">
      <c r="A381" s="46"/>
      <c r="M381" s="254"/>
      <c r="N381" s="254"/>
      <c r="O381" s="254"/>
      <c r="R381" s="254"/>
      <c r="W381" s="2"/>
      <c r="X381" s="2"/>
      <c r="Y381" s="2"/>
      <c r="Z381" s="2"/>
      <c r="AA381" s="2"/>
      <c r="AB381" s="2"/>
      <c r="AC381" s="2"/>
      <c r="AD381" s="2"/>
      <c r="AE381" s="2"/>
      <c r="AF381" s="2"/>
      <c r="AG381" s="2"/>
    </row>
    <row r="382" spans="1:33" s="1" customFormat="1">
      <c r="A382" s="46"/>
      <c r="M382" s="254"/>
      <c r="N382" s="254"/>
      <c r="O382" s="254"/>
      <c r="R382" s="254"/>
      <c r="W382" s="2"/>
      <c r="X382" s="2"/>
      <c r="Y382" s="2"/>
      <c r="Z382" s="2"/>
      <c r="AA382" s="2"/>
      <c r="AB382" s="2"/>
      <c r="AC382" s="2"/>
      <c r="AD382" s="2"/>
      <c r="AE382" s="2"/>
      <c r="AF382" s="2"/>
      <c r="AG382" s="2"/>
    </row>
    <row r="383" spans="1:33" s="1" customFormat="1">
      <c r="A383" s="46"/>
      <c r="M383" s="254"/>
      <c r="N383" s="254"/>
      <c r="O383" s="254"/>
      <c r="R383" s="254"/>
      <c r="W383" s="2"/>
      <c r="X383" s="2"/>
      <c r="Y383" s="2"/>
      <c r="Z383" s="2"/>
      <c r="AA383" s="2"/>
      <c r="AB383" s="2"/>
      <c r="AC383" s="2"/>
      <c r="AD383" s="2"/>
      <c r="AE383" s="2"/>
      <c r="AF383" s="2"/>
      <c r="AG383" s="2"/>
    </row>
    <row r="384" spans="1:33" s="1" customFormat="1">
      <c r="A384" s="46"/>
      <c r="M384" s="254"/>
      <c r="N384" s="254"/>
      <c r="O384" s="254"/>
      <c r="R384" s="254"/>
      <c r="W384" s="2"/>
      <c r="X384" s="2"/>
      <c r="Y384" s="2"/>
      <c r="Z384" s="2"/>
      <c r="AA384" s="2"/>
      <c r="AB384" s="2"/>
      <c r="AC384" s="2"/>
      <c r="AD384" s="2"/>
      <c r="AE384" s="2"/>
      <c r="AF384" s="2"/>
      <c r="AG384" s="2"/>
    </row>
    <row r="385" spans="1:33" s="1" customFormat="1">
      <c r="A385" s="46"/>
      <c r="M385" s="254"/>
      <c r="N385" s="254"/>
      <c r="O385" s="254"/>
      <c r="R385" s="254"/>
      <c r="W385" s="2"/>
      <c r="X385" s="2"/>
      <c r="Y385" s="2"/>
      <c r="Z385" s="2"/>
      <c r="AA385" s="2"/>
      <c r="AB385" s="2"/>
      <c r="AC385" s="2"/>
      <c r="AD385" s="2"/>
      <c r="AE385" s="2"/>
      <c r="AF385" s="2"/>
      <c r="AG385" s="2"/>
    </row>
    <row r="386" spans="1:33" s="1" customFormat="1">
      <c r="A386" s="46"/>
      <c r="M386" s="254"/>
      <c r="N386" s="254"/>
      <c r="O386" s="254"/>
      <c r="R386" s="254"/>
      <c r="W386" s="2"/>
      <c r="X386" s="2"/>
      <c r="Y386" s="2"/>
      <c r="Z386" s="2"/>
      <c r="AA386" s="2"/>
      <c r="AB386" s="2"/>
      <c r="AC386" s="2"/>
      <c r="AD386" s="2"/>
      <c r="AE386" s="2"/>
      <c r="AF386" s="2"/>
      <c r="AG386" s="2"/>
    </row>
    <row r="387" spans="1:33" s="1" customFormat="1">
      <c r="A387" s="46"/>
      <c r="M387" s="254"/>
      <c r="N387" s="254"/>
      <c r="O387" s="254"/>
      <c r="R387" s="254"/>
      <c r="W387" s="2"/>
      <c r="X387" s="2"/>
      <c r="Y387" s="2"/>
      <c r="Z387" s="2"/>
      <c r="AA387" s="2"/>
      <c r="AB387" s="2"/>
      <c r="AC387" s="2"/>
      <c r="AD387" s="2"/>
      <c r="AE387" s="2"/>
      <c r="AF387" s="2"/>
      <c r="AG387" s="2"/>
    </row>
    <row r="388" spans="1:33" s="1" customFormat="1">
      <c r="A388" s="46"/>
      <c r="M388" s="254"/>
      <c r="N388" s="254"/>
      <c r="O388" s="254"/>
      <c r="R388" s="254"/>
      <c r="W388" s="2"/>
      <c r="X388" s="2"/>
      <c r="Y388" s="2"/>
      <c r="Z388" s="2"/>
      <c r="AA388" s="2"/>
      <c r="AB388" s="2"/>
      <c r="AC388" s="2"/>
      <c r="AD388" s="2"/>
      <c r="AE388" s="2"/>
      <c r="AF388" s="2"/>
      <c r="AG388" s="2"/>
    </row>
    <row r="389" spans="1:33" s="1" customFormat="1">
      <c r="A389" s="46"/>
      <c r="M389" s="254"/>
      <c r="N389" s="254"/>
      <c r="O389" s="254"/>
      <c r="R389" s="254"/>
      <c r="W389" s="2"/>
      <c r="X389" s="2"/>
      <c r="Y389" s="2"/>
      <c r="Z389" s="2"/>
      <c r="AA389" s="2"/>
      <c r="AB389" s="2"/>
      <c r="AC389" s="2"/>
      <c r="AD389" s="2"/>
      <c r="AE389" s="2"/>
      <c r="AF389" s="2"/>
      <c r="AG389" s="2"/>
    </row>
    <row r="390" spans="1:33" s="1" customFormat="1">
      <c r="A390" s="46"/>
      <c r="M390" s="254"/>
      <c r="N390" s="254"/>
      <c r="O390" s="254"/>
      <c r="R390" s="254"/>
      <c r="W390" s="2"/>
      <c r="X390" s="2"/>
      <c r="Y390" s="2"/>
      <c r="Z390" s="2"/>
      <c r="AA390" s="2"/>
      <c r="AB390" s="2"/>
      <c r="AC390" s="2"/>
      <c r="AD390" s="2"/>
      <c r="AE390" s="2"/>
      <c r="AF390" s="2"/>
      <c r="AG390" s="2"/>
    </row>
    <row r="391" spans="1:33" s="1" customFormat="1">
      <c r="A391" s="46"/>
      <c r="M391" s="254"/>
      <c r="N391" s="254"/>
      <c r="O391" s="254"/>
      <c r="R391" s="254"/>
      <c r="W391" s="2"/>
      <c r="X391" s="2"/>
      <c r="Y391" s="2"/>
      <c r="Z391" s="2"/>
      <c r="AA391" s="2"/>
      <c r="AB391" s="2"/>
      <c r="AC391" s="2"/>
      <c r="AD391" s="2"/>
      <c r="AE391" s="2"/>
      <c r="AF391" s="2"/>
      <c r="AG391" s="2"/>
    </row>
    <row r="392" spans="1:33" s="1" customFormat="1">
      <c r="A392" s="46"/>
      <c r="M392" s="254"/>
      <c r="N392" s="254"/>
      <c r="O392" s="254"/>
      <c r="R392" s="254"/>
      <c r="W392" s="2"/>
      <c r="X392" s="2"/>
      <c r="Y392" s="2"/>
      <c r="Z392" s="2"/>
      <c r="AA392" s="2"/>
      <c r="AB392" s="2"/>
      <c r="AC392" s="2"/>
      <c r="AD392" s="2"/>
      <c r="AE392" s="2"/>
      <c r="AF392" s="2"/>
      <c r="AG392" s="2"/>
    </row>
    <row r="393" spans="1:33" s="1" customFormat="1">
      <c r="A393" s="46"/>
      <c r="M393" s="254"/>
      <c r="N393" s="254"/>
      <c r="O393" s="254"/>
      <c r="R393" s="254"/>
      <c r="W393" s="2"/>
      <c r="X393" s="2"/>
      <c r="Y393" s="2"/>
      <c r="Z393" s="2"/>
      <c r="AA393" s="2"/>
      <c r="AB393" s="2"/>
      <c r="AC393" s="2"/>
      <c r="AD393" s="2"/>
      <c r="AE393" s="2"/>
      <c r="AF393" s="2"/>
      <c r="AG393" s="2"/>
    </row>
    <row r="394" spans="1:33" s="1" customFormat="1">
      <c r="A394" s="46"/>
      <c r="M394" s="254"/>
      <c r="N394" s="254"/>
      <c r="O394" s="254"/>
      <c r="R394" s="254"/>
      <c r="W394" s="2"/>
      <c r="X394" s="2"/>
      <c r="Y394" s="2"/>
      <c r="Z394" s="2"/>
      <c r="AA394" s="2"/>
      <c r="AB394" s="2"/>
      <c r="AC394" s="2"/>
      <c r="AD394" s="2"/>
      <c r="AE394" s="2"/>
      <c r="AF394" s="2"/>
      <c r="AG394" s="2"/>
    </row>
    <row r="395" spans="1:33" s="1" customFormat="1">
      <c r="A395" s="46"/>
      <c r="M395" s="254"/>
      <c r="N395" s="254"/>
      <c r="O395" s="254"/>
      <c r="R395" s="254"/>
      <c r="W395" s="2"/>
      <c r="X395" s="2"/>
      <c r="Y395" s="2"/>
      <c r="Z395" s="2"/>
      <c r="AA395" s="2"/>
      <c r="AB395" s="2"/>
      <c r="AC395" s="2"/>
      <c r="AD395" s="2"/>
      <c r="AE395" s="2"/>
      <c r="AF395" s="2"/>
      <c r="AG395" s="2"/>
    </row>
    <row r="396" spans="1:33" s="1" customFormat="1">
      <c r="A396" s="46"/>
      <c r="M396" s="254"/>
      <c r="N396" s="254"/>
      <c r="O396" s="254"/>
      <c r="R396" s="254"/>
      <c r="W396" s="2"/>
      <c r="X396" s="2"/>
      <c r="Y396" s="2"/>
      <c r="Z396" s="2"/>
      <c r="AA396" s="2"/>
      <c r="AB396" s="2"/>
      <c r="AC396" s="2"/>
      <c r="AD396" s="2"/>
      <c r="AE396" s="2"/>
      <c r="AF396" s="2"/>
      <c r="AG396" s="2"/>
    </row>
    <row r="397" spans="1:33" s="1" customFormat="1">
      <c r="A397" s="46"/>
      <c r="M397" s="254"/>
      <c r="N397" s="254"/>
      <c r="O397" s="254"/>
      <c r="R397" s="254"/>
      <c r="W397" s="2"/>
      <c r="X397" s="2"/>
      <c r="Y397" s="2"/>
      <c r="Z397" s="2"/>
      <c r="AA397" s="2"/>
      <c r="AB397" s="2"/>
      <c r="AC397" s="2"/>
      <c r="AD397" s="2"/>
      <c r="AE397" s="2"/>
      <c r="AF397" s="2"/>
      <c r="AG397" s="2"/>
    </row>
    <row r="398" spans="1:33" s="1" customFormat="1">
      <c r="A398" s="46"/>
      <c r="M398" s="254"/>
      <c r="N398" s="254"/>
      <c r="O398" s="254"/>
      <c r="R398" s="254"/>
      <c r="W398" s="2"/>
      <c r="X398" s="2"/>
      <c r="Y398" s="2"/>
      <c r="Z398" s="2"/>
      <c r="AA398" s="2"/>
      <c r="AB398" s="2"/>
      <c r="AC398" s="2"/>
      <c r="AD398" s="2"/>
      <c r="AE398" s="2"/>
      <c r="AF398" s="2"/>
      <c r="AG398" s="2"/>
    </row>
    <row r="399" spans="1:33" s="1" customFormat="1">
      <c r="A399" s="46"/>
      <c r="M399" s="254"/>
      <c r="N399" s="254"/>
      <c r="O399" s="254"/>
      <c r="R399" s="254"/>
      <c r="W399" s="2"/>
      <c r="X399" s="2"/>
      <c r="Y399" s="2"/>
      <c r="Z399" s="2"/>
      <c r="AA399" s="2"/>
      <c r="AB399" s="2"/>
      <c r="AC399" s="2"/>
      <c r="AD399" s="2"/>
      <c r="AE399" s="2"/>
      <c r="AF399" s="2"/>
      <c r="AG399" s="2"/>
    </row>
    <row r="400" spans="1:33" s="1" customFormat="1">
      <c r="A400" s="46"/>
      <c r="M400" s="254"/>
      <c r="N400" s="254"/>
      <c r="O400" s="254"/>
      <c r="R400" s="254"/>
      <c r="W400" s="2"/>
      <c r="X400" s="2"/>
      <c r="Y400" s="2"/>
      <c r="Z400" s="2"/>
      <c r="AA400" s="2"/>
      <c r="AB400" s="2"/>
      <c r="AC400" s="2"/>
      <c r="AD400" s="2"/>
      <c r="AE400" s="2"/>
      <c r="AF400" s="2"/>
      <c r="AG400" s="2"/>
    </row>
    <row r="401" spans="1:33" s="1" customFormat="1">
      <c r="A401" s="46"/>
      <c r="M401" s="254"/>
      <c r="N401" s="254"/>
      <c r="O401" s="254"/>
      <c r="R401" s="254"/>
      <c r="W401" s="2"/>
      <c r="X401" s="2"/>
      <c r="Y401" s="2"/>
      <c r="Z401" s="2"/>
      <c r="AA401" s="2"/>
      <c r="AB401" s="2"/>
      <c r="AC401" s="2"/>
      <c r="AD401" s="2"/>
      <c r="AE401" s="2"/>
      <c r="AF401" s="2"/>
      <c r="AG401" s="2"/>
    </row>
    <row r="402" spans="1:33" s="1" customFormat="1">
      <c r="A402" s="46"/>
      <c r="M402" s="254"/>
      <c r="N402" s="254"/>
      <c r="O402" s="254"/>
      <c r="R402" s="254"/>
      <c r="W402" s="2"/>
      <c r="X402" s="2"/>
      <c r="Y402" s="2"/>
      <c r="Z402" s="2"/>
      <c r="AA402" s="2"/>
      <c r="AB402" s="2"/>
      <c r="AC402" s="2"/>
      <c r="AD402" s="2"/>
      <c r="AE402" s="2"/>
      <c r="AF402" s="2"/>
      <c r="AG402" s="2"/>
    </row>
    <row r="403" spans="1:33" s="1" customFormat="1">
      <c r="A403" s="46"/>
      <c r="M403" s="254"/>
      <c r="N403" s="254"/>
      <c r="O403" s="254"/>
      <c r="R403" s="254"/>
      <c r="W403" s="2"/>
      <c r="X403" s="2"/>
      <c r="Y403" s="2"/>
      <c r="Z403" s="2"/>
      <c r="AA403" s="2"/>
      <c r="AB403" s="2"/>
      <c r="AC403" s="2"/>
      <c r="AD403" s="2"/>
      <c r="AE403" s="2"/>
      <c r="AF403" s="2"/>
      <c r="AG403" s="2"/>
    </row>
    <row r="404" spans="1:33" s="1" customFormat="1">
      <c r="A404" s="46"/>
      <c r="M404" s="254"/>
      <c r="N404" s="254"/>
      <c r="O404" s="254"/>
      <c r="R404" s="254"/>
      <c r="W404" s="2"/>
      <c r="X404" s="2"/>
      <c r="Y404" s="2"/>
      <c r="Z404" s="2"/>
      <c r="AA404" s="2"/>
      <c r="AB404" s="2"/>
      <c r="AC404" s="2"/>
      <c r="AD404" s="2"/>
      <c r="AE404" s="2"/>
      <c r="AF404" s="2"/>
      <c r="AG404" s="2"/>
    </row>
    <row r="405" spans="1:33" s="1" customFormat="1">
      <c r="A405" s="46"/>
      <c r="M405" s="254"/>
      <c r="N405" s="254"/>
      <c r="O405" s="254"/>
      <c r="R405" s="254"/>
      <c r="W405" s="2"/>
      <c r="X405" s="2"/>
      <c r="Y405" s="2"/>
      <c r="Z405" s="2"/>
      <c r="AA405" s="2"/>
      <c r="AB405" s="2"/>
      <c r="AC405" s="2"/>
      <c r="AD405" s="2"/>
      <c r="AE405" s="2"/>
      <c r="AF405" s="2"/>
      <c r="AG405" s="2"/>
    </row>
    <row r="406" spans="1:33" s="1" customFormat="1">
      <c r="A406" s="46"/>
      <c r="M406" s="254"/>
      <c r="N406" s="254"/>
      <c r="O406" s="254"/>
      <c r="R406" s="254"/>
      <c r="W406" s="2"/>
      <c r="X406" s="2"/>
      <c r="Y406" s="2"/>
      <c r="Z406" s="2"/>
      <c r="AA406" s="2"/>
      <c r="AB406" s="2"/>
      <c r="AC406" s="2"/>
      <c r="AD406" s="2"/>
      <c r="AE406" s="2"/>
      <c r="AF406" s="2"/>
      <c r="AG406" s="2"/>
    </row>
    <row r="407" spans="1:33" s="1" customFormat="1">
      <c r="A407" s="46"/>
      <c r="M407" s="254"/>
      <c r="N407" s="254"/>
      <c r="O407" s="254"/>
      <c r="R407" s="254"/>
      <c r="W407" s="2"/>
      <c r="X407" s="2"/>
      <c r="Y407" s="2"/>
      <c r="Z407" s="2"/>
      <c r="AA407" s="2"/>
      <c r="AB407" s="2"/>
      <c r="AC407" s="2"/>
      <c r="AD407" s="2"/>
      <c r="AE407" s="2"/>
      <c r="AF407" s="2"/>
      <c r="AG407" s="2"/>
    </row>
    <row r="408" spans="1:33" s="1" customFormat="1">
      <c r="A408" s="46"/>
      <c r="M408" s="254"/>
      <c r="N408" s="254"/>
      <c r="O408" s="254"/>
      <c r="R408" s="254"/>
      <c r="W408" s="2"/>
      <c r="X408" s="2"/>
      <c r="Y408" s="2"/>
      <c r="Z408" s="2"/>
      <c r="AA408" s="2"/>
      <c r="AB408" s="2"/>
      <c r="AC408" s="2"/>
      <c r="AD408" s="2"/>
      <c r="AE408" s="2"/>
      <c r="AF408" s="2"/>
      <c r="AG408" s="2"/>
    </row>
    <row r="409" spans="1:33" s="1" customFormat="1">
      <c r="A409" s="46"/>
      <c r="M409" s="254"/>
      <c r="N409" s="254"/>
      <c r="O409" s="254"/>
      <c r="R409" s="254"/>
      <c r="W409" s="2"/>
      <c r="X409" s="2"/>
      <c r="Y409" s="2"/>
      <c r="Z409" s="2"/>
      <c r="AA409" s="2"/>
      <c r="AB409" s="2"/>
      <c r="AC409" s="2"/>
      <c r="AD409" s="2"/>
      <c r="AE409" s="2"/>
      <c r="AF409" s="2"/>
      <c r="AG409" s="2"/>
    </row>
    <row r="410" spans="1:33" s="1" customFormat="1">
      <c r="A410" s="46"/>
      <c r="M410" s="254"/>
      <c r="N410" s="254"/>
      <c r="O410" s="254"/>
      <c r="R410" s="254"/>
      <c r="W410" s="2"/>
      <c r="X410" s="2"/>
      <c r="Y410" s="2"/>
      <c r="Z410" s="2"/>
      <c r="AA410" s="2"/>
      <c r="AB410" s="2"/>
      <c r="AC410" s="2"/>
      <c r="AD410" s="2"/>
      <c r="AE410" s="2"/>
      <c r="AF410" s="2"/>
      <c r="AG410" s="2"/>
    </row>
    <row r="411" spans="1:33" s="1" customFormat="1">
      <c r="A411" s="46"/>
      <c r="M411" s="254"/>
      <c r="N411" s="254"/>
      <c r="O411" s="254"/>
      <c r="R411" s="254"/>
      <c r="W411" s="2"/>
      <c r="X411" s="2"/>
      <c r="Y411" s="2"/>
      <c r="Z411" s="2"/>
      <c r="AA411" s="2"/>
      <c r="AB411" s="2"/>
      <c r="AC411" s="2"/>
      <c r="AD411" s="2"/>
      <c r="AE411" s="2"/>
      <c r="AF411" s="2"/>
      <c r="AG411" s="2"/>
    </row>
    <row r="412" spans="1:33" s="1" customFormat="1">
      <c r="A412" s="46"/>
      <c r="M412" s="254"/>
      <c r="N412" s="254"/>
      <c r="O412" s="254"/>
      <c r="R412" s="254"/>
      <c r="W412" s="2"/>
      <c r="X412" s="2"/>
      <c r="Y412" s="2"/>
      <c r="Z412" s="2"/>
      <c r="AA412" s="2"/>
      <c r="AB412" s="2"/>
      <c r="AC412" s="2"/>
      <c r="AD412" s="2"/>
      <c r="AE412" s="2"/>
      <c r="AF412" s="2"/>
      <c r="AG412" s="2"/>
    </row>
    <row r="413" spans="1:33" s="1" customFormat="1">
      <c r="A413" s="46"/>
      <c r="M413" s="254"/>
      <c r="N413" s="254"/>
      <c r="O413" s="254"/>
      <c r="R413" s="254"/>
      <c r="W413" s="2"/>
      <c r="X413" s="2"/>
      <c r="Y413" s="2"/>
      <c r="Z413" s="2"/>
      <c r="AA413" s="2"/>
      <c r="AB413" s="2"/>
      <c r="AC413" s="2"/>
      <c r="AD413" s="2"/>
      <c r="AE413" s="2"/>
      <c r="AF413" s="2"/>
      <c r="AG413" s="2"/>
    </row>
    <row r="414" spans="1:33" s="1" customFormat="1">
      <c r="A414" s="46"/>
      <c r="M414" s="254"/>
      <c r="N414" s="254"/>
      <c r="O414" s="254"/>
      <c r="R414" s="254"/>
      <c r="W414" s="2"/>
      <c r="X414" s="2"/>
      <c r="Y414" s="2"/>
      <c r="Z414" s="2"/>
      <c r="AA414" s="2"/>
      <c r="AB414" s="2"/>
      <c r="AC414" s="2"/>
      <c r="AD414" s="2"/>
      <c r="AE414" s="2"/>
      <c r="AF414" s="2"/>
      <c r="AG414" s="2"/>
    </row>
    <row r="415" spans="1:33" s="1" customFormat="1">
      <c r="A415" s="46"/>
      <c r="M415" s="254"/>
      <c r="N415" s="254"/>
      <c r="O415" s="254"/>
      <c r="R415" s="254"/>
      <c r="W415" s="2"/>
      <c r="X415" s="2"/>
      <c r="Y415" s="2"/>
      <c r="Z415" s="2"/>
      <c r="AA415" s="2"/>
      <c r="AB415" s="2"/>
      <c r="AC415" s="2"/>
      <c r="AD415" s="2"/>
      <c r="AE415" s="2"/>
      <c r="AF415" s="2"/>
      <c r="AG415" s="2"/>
    </row>
    <row r="416" spans="1:33" s="1" customFormat="1">
      <c r="A416" s="46"/>
      <c r="M416" s="254"/>
      <c r="N416" s="254"/>
      <c r="O416" s="254"/>
      <c r="R416" s="254"/>
      <c r="W416" s="2"/>
      <c r="X416" s="2"/>
      <c r="Y416" s="2"/>
      <c r="Z416" s="2"/>
      <c r="AA416" s="2"/>
      <c r="AB416" s="2"/>
      <c r="AC416" s="2"/>
      <c r="AD416" s="2"/>
      <c r="AE416" s="2"/>
      <c r="AF416" s="2"/>
      <c r="AG416" s="2"/>
    </row>
    <row r="417" spans="1:33" s="1" customFormat="1">
      <c r="A417" s="46"/>
      <c r="M417" s="254"/>
      <c r="N417" s="254"/>
      <c r="O417" s="254"/>
      <c r="R417" s="254"/>
      <c r="W417" s="2"/>
      <c r="X417" s="2"/>
      <c r="Y417" s="2"/>
      <c r="Z417" s="2"/>
      <c r="AA417" s="2"/>
      <c r="AB417" s="2"/>
      <c r="AC417" s="2"/>
      <c r="AD417" s="2"/>
      <c r="AE417" s="2"/>
      <c r="AF417" s="2"/>
      <c r="AG417" s="2"/>
    </row>
    <row r="418" spans="1:33" s="1" customFormat="1">
      <c r="A418" s="46"/>
      <c r="M418" s="254"/>
      <c r="N418" s="254"/>
      <c r="O418" s="254"/>
      <c r="R418" s="254"/>
      <c r="W418" s="2"/>
      <c r="X418" s="2"/>
      <c r="Y418" s="2"/>
      <c r="Z418" s="2"/>
      <c r="AA418" s="2"/>
      <c r="AB418" s="2"/>
      <c r="AC418" s="2"/>
      <c r="AD418" s="2"/>
      <c r="AE418" s="2"/>
      <c r="AF418" s="2"/>
      <c r="AG418" s="2"/>
    </row>
    <row r="419" spans="1:33" s="1" customFormat="1">
      <c r="A419" s="46"/>
      <c r="M419" s="254"/>
      <c r="N419" s="254"/>
      <c r="O419" s="254"/>
      <c r="R419" s="254"/>
      <c r="W419" s="2"/>
      <c r="X419" s="2"/>
      <c r="Y419" s="2"/>
      <c r="Z419" s="2"/>
      <c r="AA419" s="2"/>
      <c r="AB419" s="2"/>
      <c r="AC419" s="2"/>
      <c r="AD419" s="2"/>
      <c r="AE419" s="2"/>
      <c r="AF419" s="2"/>
      <c r="AG419" s="2"/>
    </row>
    <row r="420" spans="1:33" s="1" customFormat="1">
      <c r="A420" s="46"/>
      <c r="M420" s="254"/>
      <c r="N420" s="254"/>
      <c r="O420" s="254"/>
      <c r="R420" s="254"/>
      <c r="W420" s="2"/>
      <c r="X420" s="2"/>
      <c r="Y420" s="2"/>
      <c r="Z420" s="2"/>
      <c r="AA420" s="2"/>
      <c r="AB420" s="2"/>
      <c r="AC420" s="2"/>
      <c r="AD420" s="2"/>
      <c r="AE420" s="2"/>
      <c r="AF420" s="2"/>
      <c r="AG420" s="2"/>
    </row>
    <row r="421" spans="1:33" s="1" customFormat="1">
      <c r="A421" s="46"/>
      <c r="M421" s="254"/>
      <c r="N421" s="254"/>
      <c r="O421" s="254"/>
      <c r="R421" s="254"/>
      <c r="W421" s="2"/>
      <c r="X421" s="2"/>
      <c r="Y421" s="2"/>
      <c r="Z421" s="2"/>
      <c r="AA421" s="2"/>
      <c r="AB421" s="2"/>
      <c r="AC421" s="2"/>
      <c r="AD421" s="2"/>
      <c r="AE421" s="2"/>
      <c r="AF421" s="2"/>
      <c r="AG421" s="2"/>
    </row>
    <row r="422" spans="1:33" s="1" customFormat="1">
      <c r="A422" s="46"/>
      <c r="M422" s="254"/>
      <c r="N422" s="254"/>
      <c r="O422" s="254"/>
      <c r="R422" s="254"/>
      <c r="W422" s="2"/>
      <c r="X422" s="2"/>
      <c r="Y422" s="2"/>
      <c r="Z422" s="2"/>
      <c r="AA422" s="2"/>
      <c r="AB422" s="2"/>
      <c r="AC422" s="2"/>
      <c r="AD422" s="2"/>
      <c r="AE422" s="2"/>
      <c r="AF422" s="2"/>
      <c r="AG422" s="2"/>
    </row>
    <row r="423" spans="1:33" s="1" customFormat="1">
      <c r="A423" s="46"/>
      <c r="M423" s="254"/>
      <c r="N423" s="254"/>
      <c r="O423" s="254"/>
      <c r="R423" s="254"/>
      <c r="W423" s="2"/>
      <c r="X423" s="2"/>
      <c r="Y423" s="2"/>
      <c r="Z423" s="2"/>
      <c r="AA423" s="2"/>
      <c r="AB423" s="2"/>
      <c r="AC423" s="2"/>
      <c r="AD423" s="2"/>
      <c r="AE423" s="2"/>
      <c r="AF423" s="2"/>
      <c r="AG423" s="2"/>
    </row>
    <row r="424" spans="1:33" s="1" customFormat="1">
      <c r="A424" s="46"/>
      <c r="M424" s="254"/>
      <c r="N424" s="254"/>
      <c r="O424" s="254"/>
      <c r="R424" s="254"/>
      <c r="W424" s="2"/>
      <c r="X424" s="2"/>
      <c r="Y424" s="2"/>
      <c r="Z424" s="2"/>
      <c r="AA424" s="2"/>
      <c r="AB424" s="2"/>
      <c r="AC424" s="2"/>
      <c r="AD424" s="2"/>
      <c r="AE424" s="2"/>
      <c r="AF424" s="2"/>
      <c r="AG424" s="2"/>
    </row>
    <row r="425" spans="1:33" s="1" customFormat="1">
      <c r="A425" s="46"/>
      <c r="M425" s="254"/>
      <c r="N425" s="254"/>
      <c r="O425" s="254"/>
      <c r="R425" s="254"/>
      <c r="W425" s="2"/>
      <c r="X425" s="2"/>
      <c r="Y425" s="2"/>
      <c r="Z425" s="2"/>
      <c r="AA425" s="2"/>
      <c r="AB425" s="2"/>
      <c r="AC425" s="2"/>
      <c r="AD425" s="2"/>
      <c r="AE425" s="2"/>
      <c r="AF425" s="2"/>
      <c r="AG425" s="2"/>
    </row>
    <row r="426" spans="1:33" s="1" customFormat="1">
      <c r="A426" s="46"/>
      <c r="M426" s="254"/>
      <c r="N426" s="254"/>
      <c r="O426" s="254"/>
      <c r="R426" s="254"/>
      <c r="W426" s="2"/>
      <c r="X426" s="2"/>
      <c r="Y426" s="2"/>
      <c r="Z426" s="2"/>
      <c r="AA426" s="2"/>
      <c r="AB426" s="2"/>
      <c r="AC426" s="2"/>
      <c r="AD426" s="2"/>
      <c r="AE426" s="2"/>
      <c r="AF426" s="2"/>
      <c r="AG426" s="2"/>
    </row>
    <row r="427" spans="1:33" s="1" customFormat="1">
      <c r="A427" s="46"/>
      <c r="M427" s="254"/>
      <c r="N427" s="254"/>
      <c r="O427" s="254"/>
      <c r="R427" s="254"/>
      <c r="W427" s="2"/>
      <c r="X427" s="2"/>
      <c r="Y427" s="2"/>
      <c r="Z427" s="2"/>
      <c r="AA427" s="2"/>
      <c r="AB427" s="2"/>
      <c r="AC427" s="2"/>
      <c r="AD427" s="2"/>
      <c r="AE427" s="2"/>
      <c r="AF427" s="2"/>
      <c r="AG427" s="2"/>
    </row>
    <row r="428" spans="1:33" s="1" customFormat="1">
      <c r="A428" s="46"/>
      <c r="M428" s="254"/>
      <c r="N428" s="254"/>
      <c r="O428" s="254"/>
      <c r="R428" s="254"/>
      <c r="W428" s="2"/>
      <c r="X428" s="2"/>
      <c r="Y428" s="2"/>
      <c r="Z428" s="2"/>
      <c r="AA428" s="2"/>
      <c r="AB428" s="2"/>
      <c r="AC428" s="2"/>
      <c r="AD428" s="2"/>
      <c r="AE428" s="2"/>
      <c r="AF428" s="2"/>
      <c r="AG428" s="2"/>
    </row>
    <row r="429" spans="1:33" s="1" customFormat="1">
      <c r="A429" s="46"/>
      <c r="M429" s="254"/>
      <c r="N429" s="254"/>
      <c r="O429" s="254"/>
      <c r="R429" s="254"/>
      <c r="W429" s="2"/>
      <c r="X429" s="2"/>
      <c r="Y429" s="2"/>
      <c r="Z429" s="2"/>
      <c r="AA429" s="2"/>
      <c r="AB429" s="2"/>
      <c r="AC429" s="2"/>
      <c r="AD429" s="2"/>
      <c r="AE429" s="2"/>
      <c r="AF429" s="2"/>
      <c r="AG429" s="2"/>
    </row>
    <row r="430" spans="1:33" s="1" customFormat="1">
      <c r="A430" s="46"/>
      <c r="M430" s="254"/>
      <c r="N430" s="254"/>
      <c r="O430" s="254"/>
      <c r="R430" s="254"/>
      <c r="W430" s="2"/>
      <c r="X430" s="2"/>
      <c r="Y430" s="2"/>
      <c r="Z430" s="2"/>
      <c r="AA430" s="2"/>
      <c r="AB430" s="2"/>
      <c r="AC430" s="2"/>
      <c r="AD430" s="2"/>
      <c r="AE430" s="2"/>
      <c r="AF430" s="2"/>
      <c r="AG430" s="2"/>
    </row>
    <row r="431" spans="1:33" s="1" customFormat="1">
      <c r="A431" s="46"/>
      <c r="M431" s="254"/>
      <c r="N431" s="254"/>
      <c r="O431" s="254"/>
      <c r="R431" s="254"/>
      <c r="W431" s="2"/>
      <c r="X431" s="2"/>
      <c r="Y431" s="2"/>
      <c r="Z431" s="2"/>
      <c r="AA431" s="2"/>
      <c r="AB431" s="2"/>
      <c r="AC431" s="2"/>
      <c r="AD431" s="2"/>
      <c r="AE431" s="2"/>
      <c r="AF431" s="2"/>
      <c r="AG431" s="2"/>
    </row>
    <row r="432" spans="1:33" s="1" customFormat="1">
      <c r="A432" s="46"/>
      <c r="M432" s="254"/>
      <c r="N432" s="254"/>
      <c r="O432" s="254"/>
      <c r="R432" s="254"/>
      <c r="W432" s="2"/>
      <c r="X432" s="2"/>
      <c r="Y432" s="2"/>
      <c r="Z432" s="2"/>
      <c r="AA432" s="2"/>
      <c r="AB432" s="2"/>
      <c r="AC432" s="2"/>
      <c r="AD432" s="2"/>
      <c r="AE432" s="2"/>
      <c r="AF432" s="2"/>
      <c r="AG432" s="2"/>
    </row>
    <row r="433" spans="1:33" s="1" customFormat="1">
      <c r="A433" s="46"/>
      <c r="M433" s="254"/>
      <c r="N433" s="254"/>
      <c r="O433" s="254"/>
      <c r="R433" s="254"/>
      <c r="W433" s="2"/>
      <c r="X433" s="2"/>
      <c r="Y433" s="2"/>
      <c r="Z433" s="2"/>
      <c r="AA433" s="2"/>
      <c r="AB433" s="2"/>
      <c r="AC433" s="2"/>
      <c r="AD433" s="2"/>
      <c r="AE433" s="2"/>
      <c r="AF433" s="2"/>
      <c r="AG433" s="2"/>
    </row>
    <row r="434" spans="1:33" s="1" customFormat="1">
      <c r="A434" s="46"/>
      <c r="M434" s="254"/>
      <c r="N434" s="254"/>
      <c r="O434" s="254"/>
      <c r="R434" s="254"/>
      <c r="W434" s="2"/>
      <c r="X434" s="2"/>
      <c r="Y434" s="2"/>
      <c r="Z434" s="2"/>
      <c r="AA434" s="2"/>
      <c r="AB434" s="2"/>
      <c r="AC434" s="2"/>
      <c r="AD434" s="2"/>
      <c r="AE434" s="2"/>
      <c r="AF434" s="2"/>
      <c r="AG434" s="2"/>
    </row>
    <row r="435" spans="1:33" s="1" customFormat="1">
      <c r="A435" s="46"/>
      <c r="M435" s="254"/>
      <c r="N435" s="254"/>
      <c r="O435" s="254"/>
      <c r="R435" s="254"/>
      <c r="W435" s="2"/>
      <c r="X435" s="2"/>
      <c r="Y435" s="2"/>
      <c r="Z435" s="2"/>
      <c r="AA435" s="2"/>
      <c r="AB435" s="2"/>
      <c r="AC435" s="2"/>
      <c r="AD435" s="2"/>
      <c r="AE435" s="2"/>
      <c r="AF435" s="2"/>
      <c r="AG435" s="2"/>
    </row>
    <row r="436" spans="1:33" s="1" customFormat="1">
      <c r="A436" s="46"/>
      <c r="M436" s="254"/>
      <c r="N436" s="254"/>
      <c r="O436" s="254"/>
      <c r="R436" s="254"/>
      <c r="W436" s="2"/>
      <c r="X436" s="2"/>
      <c r="Y436" s="2"/>
      <c r="Z436" s="2"/>
      <c r="AA436" s="2"/>
      <c r="AB436" s="2"/>
      <c r="AC436" s="2"/>
      <c r="AD436" s="2"/>
      <c r="AE436" s="2"/>
      <c r="AF436" s="2"/>
      <c r="AG436" s="2"/>
    </row>
    <row r="437" spans="1:33" s="1" customFormat="1">
      <c r="A437" s="46"/>
      <c r="M437" s="254"/>
      <c r="N437" s="254"/>
      <c r="O437" s="254"/>
      <c r="R437" s="254"/>
      <c r="W437" s="2"/>
      <c r="X437" s="2"/>
      <c r="Y437" s="2"/>
      <c r="Z437" s="2"/>
      <c r="AA437" s="2"/>
      <c r="AB437" s="2"/>
      <c r="AC437" s="2"/>
      <c r="AD437" s="2"/>
      <c r="AE437" s="2"/>
      <c r="AF437" s="2"/>
      <c r="AG437" s="2"/>
    </row>
    <row r="438" spans="1:33" s="1" customFormat="1">
      <c r="A438" s="46"/>
      <c r="M438" s="254"/>
      <c r="N438" s="254"/>
      <c r="O438" s="254"/>
      <c r="R438" s="254"/>
      <c r="W438" s="2"/>
      <c r="X438" s="2"/>
      <c r="Y438" s="2"/>
      <c r="Z438" s="2"/>
      <c r="AA438" s="2"/>
      <c r="AB438" s="2"/>
      <c r="AC438" s="2"/>
      <c r="AD438" s="2"/>
      <c r="AE438" s="2"/>
      <c r="AF438" s="2"/>
      <c r="AG438" s="2"/>
    </row>
  </sheetData>
  <autoFilter ref="C1:C438" xr:uid="{982EAC68-5B1F-48FC-A159-F16B7CEC3409}"/>
  <mergeCells count="2">
    <mergeCell ref="C1:M1"/>
    <mergeCell ref="N1:V1"/>
  </mergeCells>
  <conditionalFormatting sqref="U109:U138">
    <cfRule type="containsText" dxfId="264" priority="3" operator="containsText" text="MSH">
      <formula>NOT(ISERROR(SEARCH("MSH",U109)))</formula>
    </cfRule>
  </conditionalFormatting>
  <conditionalFormatting sqref="U1:U107 U196:U1048576 U149:U188">
    <cfRule type="containsText" dxfId="263" priority="2" operator="containsText" text="MSH">
      <formula>NOT(ISERROR(SEARCH("MSH",U1)))</formula>
    </cfRule>
  </conditionalFormatting>
  <conditionalFormatting sqref="S1:S1048576">
    <cfRule type="containsText" dxfId="262" priority="1" operator="containsText" text="Current (Electrical Current">
      <formula>NOT(ISERROR(SEARCH("Current (Electrical Current",S1)))</formula>
    </cfRule>
  </conditionalFormatting>
  <pageMargins left="0.7" right="0.7" top="0.75" bottom="0.75" header="0.3" footer="0.3"/>
  <pageSetup orientation="portrait" r:id="rId1"/>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32A1-81AA-4A9E-96E5-B026FA57FEF8}">
  <sheetPr>
    <tabColor rgb="FF00B050"/>
  </sheetPr>
  <dimension ref="A1:R325"/>
  <sheetViews>
    <sheetView topLeftCell="B1" workbookViewId="0">
      <pane ySplit="2" topLeftCell="A27" activePane="bottomLeft" state="frozen"/>
      <selection pane="bottomLeft" activeCell="M45" sqref="M45"/>
    </sheetView>
  </sheetViews>
  <sheetFormatPr defaultRowHeight="15"/>
  <cols>
    <col min="1" max="1" width="9.140625" style="2"/>
    <col min="2" max="2" width="19.28515625" style="46" customWidth="1"/>
    <col min="3" max="3" width="23.28515625" style="1" customWidth="1"/>
    <col min="4" max="4" width="23.28515625" style="1" hidden="1" customWidth="1"/>
    <col min="5" max="5" width="32" style="1" customWidth="1"/>
    <col min="6" max="6" width="28.28515625" style="1" customWidth="1"/>
    <col min="7" max="7" width="22.7109375" style="1" customWidth="1"/>
    <col min="8" max="8" width="15" style="46" customWidth="1"/>
    <col min="9" max="9" width="13.5703125" style="46" customWidth="1"/>
    <col min="10" max="10" width="18.28515625" style="2" customWidth="1"/>
    <col min="11" max="11" width="23.85546875" customWidth="1"/>
    <col min="12" max="12" width="21.140625" style="50" customWidth="1"/>
    <col min="13" max="13" width="32" style="2" customWidth="1"/>
    <col min="14" max="14" width="11.85546875" style="2" customWidth="1"/>
    <col min="15" max="15" width="34.5703125" style="2" customWidth="1"/>
    <col min="16" max="16" width="27.7109375" style="2" customWidth="1"/>
  </cols>
  <sheetData>
    <row r="1" spans="1:18" s="2" customFormat="1" ht="36" customHeight="1">
      <c r="A1" s="948" t="s">
        <v>2565</v>
      </c>
      <c r="B1" s="949"/>
      <c r="C1" s="949"/>
      <c r="D1" s="949"/>
      <c r="E1" s="949"/>
      <c r="F1" s="949"/>
      <c r="G1" s="968"/>
      <c r="H1" s="950" t="s">
        <v>3915</v>
      </c>
      <c r="I1" s="969"/>
      <c r="J1" s="969"/>
      <c r="K1" s="969"/>
      <c r="L1" s="969"/>
      <c r="M1" s="969"/>
      <c r="N1" s="969"/>
      <c r="O1" s="969"/>
      <c r="P1" s="969"/>
      <c r="Q1"/>
      <c r="R1"/>
    </row>
    <row r="2" spans="1:18" ht="91.5" customHeight="1" thickBot="1">
      <c r="A2" s="306" t="s">
        <v>1412</v>
      </c>
      <c r="B2" s="240" t="s">
        <v>2042</v>
      </c>
      <c r="C2" s="240" t="s">
        <v>5</v>
      </c>
      <c r="D2" s="285" t="s">
        <v>2449</v>
      </c>
      <c r="E2" s="240" t="s">
        <v>6</v>
      </c>
      <c r="F2" s="240" t="s">
        <v>2041</v>
      </c>
      <c r="G2" s="295" t="s">
        <v>9</v>
      </c>
      <c r="H2" s="241" t="s">
        <v>1927</v>
      </c>
      <c r="I2" s="241" t="s">
        <v>2316</v>
      </c>
      <c r="J2" s="293" t="s">
        <v>2564</v>
      </c>
      <c r="K2" s="288" t="s">
        <v>2394</v>
      </c>
      <c r="L2" s="242" t="s">
        <v>2044</v>
      </c>
      <c r="M2" s="293" t="s">
        <v>1552</v>
      </c>
      <c r="N2" s="242" t="s">
        <v>1224</v>
      </c>
      <c r="O2" s="242" t="s">
        <v>1622</v>
      </c>
      <c r="P2" s="242" t="s">
        <v>1925</v>
      </c>
    </row>
    <row r="3" spans="1:18" ht="30">
      <c r="A3" s="272">
        <v>1</v>
      </c>
      <c r="B3" s="243" t="s">
        <v>22</v>
      </c>
      <c r="C3" s="243" t="s">
        <v>24</v>
      </c>
      <c r="D3" s="243" t="s">
        <v>24</v>
      </c>
      <c r="E3" s="243" t="s">
        <v>24</v>
      </c>
      <c r="F3" s="243" t="s">
        <v>26</v>
      </c>
      <c r="G3" s="296" t="s">
        <v>2040</v>
      </c>
      <c r="H3" s="243">
        <v>2</v>
      </c>
      <c r="I3" s="243">
        <v>2</v>
      </c>
      <c r="J3" s="300" t="s">
        <v>24</v>
      </c>
      <c r="K3" s="302" t="s">
        <v>2450</v>
      </c>
      <c r="L3" s="303">
        <v>833</v>
      </c>
      <c r="M3" s="304" t="s">
        <v>1540</v>
      </c>
      <c r="N3" s="305" t="s">
        <v>1218</v>
      </c>
      <c r="O3" s="305" t="s">
        <v>2464</v>
      </c>
      <c r="P3" s="305" t="s">
        <v>1062</v>
      </c>
    </row>
    <row r="4" spans="1:18">
      <c r="A4" s="190"/>
      <c r="C4" s="135"/>
      <c r="D4" s="135"/>
      <c r="E4" s="46"/>
      <c r="F4" s="46"/>
      <c r="G4" s="297"/>
      <c r="J4" s="135"/>
      <c r="K4" s="290"/>
      <c r="L4" s="286">
        <v>833</v>
      </c>
      <c r="M4" s="294" t="s">
        <v>1542</v>
      </c>
      <c r="N4" s="287" t="s">
        <v>1543</v>
      </c>
      <c r="O4" s="287" t="s">
        <v>2465</v>
      </c>
      <c r="P4" s="287" t="s">
        <v>1040</v>
      </c>
    </row>
    <row r="5" spans="1:18">
      <c r="A5" s="246"/>
      <c r="B5" s="245"/>
      <c r="C5" s="246"/>
      <c r="D5" s="246"/>
      <c r="E5" s="245"/>
      <c r="F5" s="245"/>
      <c r="G5" s="292"/>
      <c r="H5" s="245"/>
      <c r="I5" s="245"/>
      <c r="J5" s="246"/>
      <c r="K5" s="291"/>
      <c r="L5" s="245"/>
      <c r="M5" s="246"/>
      <c r="N5" s="246"/>
      <c r="O5" s="246"/>
      <c r="P5" s="246"/>
    </row>
    <row r="6" spans="1:18">
      <c r="A6" s="135">
        <v>2</v>
      </c>
      <c r="B6" s="46" t="s">
        <v>22</v>
      </c>
      <c r="C6" s="243" t="s">
        <v>2426</v>
      </c>
      <c r="D6" s="243" t="s">
        <v>2426</v>
      </c>
      <c r="E6" s="46" t="s">
        <v>38</v>
      </c>
      <c r="F6" s="46" t="s">
        <v>2387</v>
      </c>
      <c r="G6" s="297" t="s">
        <v>2040</v>
      </c>
      <c r="H6" s="46">
        <v>1</v>
      </c>
      <c r="I6" s="46">
        <v>1</v>
      </c>
      <c r="J6" s="300" t="s">
        <v>2426</v>
      </c>
      <c r="K6" s="289" t="s">
        <v>2451</v>
      </c>
      <c r="L6" s="286">
        <v>1000</v>
      </c>
      <c r="M6" s="294" t="s">
        <v>2466</v>
      </c>
      <c r="N6" s="287" t="s">
        <v>2256</v>
      </c>
      <c r="O6" s="287" t="s">
        <v>2467</v>
      </c>
      <c r="P6" s="287" t="s">
        <v>1112</v>
      </c>
    </row>
    <row r="7" spans="1:18">
      <c r="A7" s="246"/>
      <c r="B7" s="245"/>
      <c r="C7" s="246"/>
      <c r="D7" s="246"/>
      <c r="E7" s="245"/>
      <c r="F7" s="245"/>
      <c r="G7" s="292"/>
      <c r="H7" s="245"/>
      <c r="I7" s="245"/>
      <c r="J7" s="246"/>
      <c r="K7" s="291"/>
      <c r="L7" s="245"/>
      <c r="M7" s="246"/>
      <c r="N7" s="246"/>
      <c r="O7" s="246"/>
      <c r="P7" s="246"/>
    </row>
    <row r="8" spans="1:18" ht="30">
      <c r="A8" s="190">
        <v>3</v>
      </c>
      <c r="B8" s="46" t="s">
        <v>48</v>
      </c>
      <c r="C8" s="135" t="s">
        <v>1557</v>
      </c>
      <c r="D8" s="2" t="s">
        <v>1789</v>
      </c>
      <c r="E8" s="46" t="s">
        <v>50</v>
      </c>
      <c r="F8" s="46" t="s">
        <v>2039</v>
      </c>
      <c r="G8" s="297" t="s">
        <v>2038</v>
      </c>
      <c r="H8" s="46">
        <v>2</v>
      </c>
      <c r="I8" s="46">
        <v>2</v>
      </c>
      <c r="J8" s="2" t="s">
        <v>1789</v>
      </c>
      <c r="K8" s="289" t="s">
        <v>2450</v>
      </c>
      <c r="L8" s="286">
        <v>833</v>
      </c>
      <c r="M8" s="294" t="s">
        <v>2468</v>
      </c>
      <c r="N8" s="287" t="s">
        <v>1478</v>
      </c>
      <c r="O8" s="287" t="s">
        <v>2469</v>
      </c>
      <c r="P8" s="287" t="s">
        <v>1046</v>
      </c>
    </row>
    <row r="9" spans="1:18">
      <c r="A9" s="190"/>
      <c r="C9" s="135"/>
      <c r="D9" s="2"/>
      <c r="E9" s="46"/>
      <c r="F9" s="46"/>
      <c r="G9" s="297"/>
      <c r="J9" s="46"/>
      <c r="K9" s="396">
        <v>604</v>
      </c>
      <c r="L9" s="286" t="s">
        <v>1497</v>
      </c>
      <c r="M9" s="294" t="s">
        <v>1498</v>
      </c>
      <c r="N9" s="294" t="s">
        <v>1922</v>
      </c>
      <c r="O9" s="294" t="s">
        <v>1051</v>
      </c>
      <c r="P9" s="294"/>
    </row>
    <row r="10" spans="1:18">
      <c r="A10" s="246"/>
      <c r="B10" s="245"/>
      <c r="C10" s="246"/>
      <c r="D10" s="246"/>
      <c r="E10" s="245"/>
      <c r="F10" s="245"/>
      <c r="G10" s="292"/>
      <c r="H10" s="245"/>
      <c r="I10" s="245"/>
      <c r="J10" s="246"/>
      <c r="K10" s="291"/>
      <c r="L10" s="245"/>
      <c r="M10" s="246"/>
      <c r="N10" s="246"/>
      <c r="O10" s="246"/>
      <c r="P10" s="246"/>
    </row>
    <row r="11" spans="1:18" ht="45">
      <c r="A11" s="135">
        <v>4</v>
      </c>
      <c r="B11" s="46" t="s">
        <v>48</v>
      </c>
      <c r="C11" s="46" t="s">
        <v>397</v>
      </c>
      <c r="D11" s="2" t="s">
        <v>397</v>
      </c>
      <c r="E11" s="46" t="s">
        <v>63</v>
      </c>
      <c r="F11" s="46" t="s">
        <v>2299</v>
      </c>
      <c r="G11" s="297" t="s">
        <v>2038</v>
      </c>
      <c r="H11" s="46">
        <v>2</v>
      </c>
      <c r="I11" s="46">
        <v>2</v>
      </c>
      <c r="J11" s="2" t="s">
        <v>2550</v>
      </c>
      <c r="K11" s="289" t="s">
        <v>2450</v>
      </c>
      <c r="L11" s="286">
        <v>833</v>
      </c>
      <c r="M11" s="294" t="s">
        <v>2270</v>
      </c>
      <c r="N11" s="287" t="s">
        <v>2257</v>
      </c>
      <c r="O11" s="287" t="s">
        <v>2470</v>
      </c>
      <c r="P11" s="287" t="s">
        <v>1046</v>
      </c>
    </row>
    <row r="12" spans="1:18">
      <c r="A12" s="135"/>
      <c r="C12" s="46"/>
      <c r="D12" s="46"/>
      <c r="E12" s="46"/>
      <c r="F12" s="46"/>
      <c r="G12" s="297"/>
      <c r="J12" s="135"/>
      <c r="K12" s="290"/>
      <c r="L12" s="286">
        <v>833</v>
      </c>
      <c r="M12" s="294" t="s">
        <v>2271</v>
      </c>
      <c r="N12" s="287" t="s">
        <v>2258</v>
      </c>
      <c r="O12" s="287" t="s">
        <v>2471</v>
      </c>
      <c r="P12" s="287" t="s">
        <v>1046</v>
      </c>
    </row>
    <row r="13" spans="1:18">
      <c r="A13" s="246"/>
      <c r="B13" s="245"/>
      <c r="C13" s="246"/>
      <c r="D13" s="246"/>
      <c r="E13" s="245"/>
      <c r="F13" s="245"/>
      <c r="G13" s="292"/>
      <c r="H13" s="245"/>
      <c r="I13" s="245"/>
      <c r="J13" s="246"/>
      <c r="K13" s="291"/>
      <c r="L13" s="245"/>
      <c r="M13" s="246"/>
      <c r="N13" s="246"/>
      <c r="O13" s="246"/>
      <c r="P13" s="246"/>
    </row>
    <row r="14" spans="1:18" ht="75">
      <c r="A14" s="190">
        <v>5</v>
      </c>
      <c r="B14" s="46" t="s">
        <v>74</v>
      </c>
      <c r="C14" s="135" t="s">
        <v>2322</v>
      </c>
      <c r="D14" s="2" t="s">
        <v>1788</v>
      </c>
      <c r="E14" s="46" t="s">
        <v>76</v>
      </c>
      <c r="F14" s="46" t="s">
        <v>2037</v>
      </c>
      <c r="G14" s="297" t="s">
        <v>2036</v>
      </c>
      <c r="H14" s="46">
        <v>1</v>
      </c>
      <c r="I14" s="46">
        <v>1</v>
      </c>
      <c r="J14" s="2" t="s">
        <v>1788</v>
      </c>
      <c r="K14" s="289" t="s">
        <v>2451</v>
      </c>
      <c r="L14" s="286">
        <v>1000</v>
      </c>
      <c r="M14" s="294" t="s">
        <v>1914</v>
      </c>
      <c r="N14" s="287" t="s">
        <v>1913</v>
      </c>
      <c r="O14" s="287" t="s">
        <v>2472</v>
      </c>
      <c r="P14" s="287" t="s">
        <v>2473</v>
      </c>
    </row>
    <row r="15" spans="1:18">
      <c r="A15" s="246"/>
      <c r="B15" s="245"/>
      <c r="C15" s="246"/>
      <c r="D15" s="246"/>
      <c r="E15" s="245"/>
      <c r="F15" s="245"/>
      <c r="G15" s="292"/>
      <c r="H15" s="245"/>
      <c r="I15" s="245"/>
      <c r="J15" s="246"/>
      <c r="K15" s="291"/>
      <c r="L15" s="245"/>
      <c r="M15" s="246"/>
      <c r="N15" s="246"/>
      <c r="O15" s="246"/>
      <c r="P15" s="246"/>
    </row>
    <row r="16" spans="1:18" ht="75">
      <c r="A16" s="135">
        <v>6</v>
      </c>
      <c r="B16" s="46" t="s">
        <v>74</v>
      </c>
      <c r="C16" s="46" t="s">
        <v>2302</v>
      </c>
      <c r="D16" s="2" t="s">
        <v>2427</v>
      </c>
      <c r="E16" s="46" t="s">
        <v>90</v>
      </c>
      <c r="F16" s="46" t="s">
        <v>2303</v>
      </c>
      <c r="G16" s="297" t="s">
        <v>2388</v>
      </c>
      <c r="H16" s="46">
        <v>1</v>
      </c>
      <c r="I16" s="46">
        <v>1</v>
      </c>
      <c r="J16" s="2" t="s">
        <v>2427</v>
      </c>
      <c r="K16" s="289" t="s">
        <v>2450</v>
      </c>
      <c r="L16" s="286">
        <v>666</v>
      </c>
      <c r="M16" s="294" t="s">
        <v>2850</v>
      </c>
      <c r="N16" s="287" t="s">
        <v>2849</v>
      </c>
      <c r="O16" s="287" t="s">
        <v>2851</v>
      </c>
      <c r="P16" s="287" t="s">
        <v>1103</v>
      </c>
    </row>
    <row r="17" spans="1:16">
      <c r="A17" s="135"/>
      <c r="C17" s="135"/>
      <c r="D17" s="2"/>
      <c r="E17" s="46"/>
      <c r="F17" s="46"/>
      <c r="G17" s="297"/>
      <c r="J17" s="46"/>
      <c r="K17" s="396"/>
      <c r="L17" s="286">
        <v>833</v>
      </c>
      <c r="M17" s="294" t="s">
        <v>1914</v>
      </c>
      <c r="N17" s="294" t="s">
        <v>1913</v>
      </c>
      <c r="O17" s="294" t="s">
        <v>2472</v>
      </c>
      <c r="P17" s="294" t="s">
        <v>1040</v>
      </c>
    </row>
    <row r="18" spans="1:16">
      <c r="A18" s="246"/>
      <c r="B18" s="245"/>
      <c r="C18" s="246"/>
      <c r="D18" s="246"/>
      <c r="E18" s="245"/>
      <c r="F18" s="245"/>
      <c r="G18" s="292"/>
      <c r="H18" s="245"/>
      <c r="I18" s="245"/>
      <c r="J18" s="246"/>
      <c r="K18" s="291"/>
      <c r="L18" s="245"/>
      <c r="M18" s="246"/>
      <c r="N18" s="246"/>
      <c r="O18" s="246"/>
      <c r="P18" s="246"/>
    </row>
    <row r="19" spans="1:16" ht="45">
      <c r="A19" s="190">
        <v>7</v>
      </c>
      <c r="B19" s="46" t="s">
        <v>96</v>
      </c>
      <c r="C19" s="135" t="s">
        <v>2000</v>
      </c>
      <c r="D19" s="2" t="s">
        <v>1787</v>
      </c>
      <c r="E19" s="46" t="s">
        <v>98</v>
      </c>
      <c r="F19" s="46" t="s">
        <v>2035</v>
      </c>
      <c r="G19" s="297" t="s">
        <v>2034</v>
      </c>
      <c r="H19" s="46">
        <v>3</v>
      </c>
      <c r="I19" s="46">
        <v>3</v>
      </c>
      <c r="J19" s="2" t="s">
        <v>1787</v>
      </c>
      <c r="K19" s="289" t="s">
        <v>2452</v>
      </c>
      <c r="L19" s="286">
        <v>770</v>
      </c>
      <c r="M19" s="294" t="s">
        <v>2474</v>
      </c>
      <c r="N19" s="287" t="s">
        <v>2071</v>
      </c>
      <c r="O19" s="287" t="s">
        <v>2475</v>
      </c>
      <c r="P19" s="287" t="s">
        <v>1270</v>
      </c>
    </row>
    <row r="20" spans="1:16">
      <c r="A20" s="190"/>
      <c r="C20" s="135"/>
      <c r="D20" s="135"/>
      <c r="E20" s="46"/>
      <c r="F20" s="46"/>
      <c r="G20" s="297"/>
      <c r="J20" s="135"/>
      <c r="K20" s="290"/>
      <c r="L20" s="286">
        <v>770</v>
      </c>
      <c r="M20" s="294" t="s">
        <v>2476</v>
      </c>
      <c r="N20" s="287" t="s">
        <v>1822</v>
      </c>
      <c r="O20" s="287" t="s">
        <v>1942</v>
      </c>
      <c r="P20" s="287" t="s">
        <v>1052</v>
      </c>
    </row>
    <row r="21" spans="1:16">
      <c r="A21" s="190"/>
      <c r="C21" s="135"/>
      <c r="D21" s="135"/>
      <c r="E21" s="46"/>
      <c r="F21" s="46"/>
      <c r="G21" s="297"/>
      <c r="J21" s="135"/>
      <c r="K21" s="290"/>
      <c r="L21" s="286">
        <v>770</v>
      </c>
      <c r="M21" s="294" t="s">
        <v>1904</v>
      </c>
      <c r="N21" s="287" t="s">
        <v>1903</v>
      </c>
      <c r="O21" s="287" t="s">
        <v>2477</v>
      </c>
      <c r="P21" s="287" t="s">
        <v>1058</v>
      </c>
    </row>
    <row r="22" spans="1:16">
      <c r="A22" s="246"/>
      <c r="B22" s="245"/>
      <c r="C22" s="246"/>
      <c r="D22" s="246"/>
      <c r="E22" s="245"/>
      <c r="F22" s="245"/>
      <c r="G22" s="292"/>
      <c r="H22" s="245"/>
      <c r="I22" s="245"/>
      <c r="J22" s="246"/>
      <c r="K22" s="291"/>
      <c r="L22" s="245"/>
      <c r="M22" s="246"/>
      <c r="N22" s="246"/>
      <c r="O22" s="246"/>
      <c r="P22" s="246"/>
    </row>
    <row r="23" spans="1:16" ht="45">
      <c r="A23" s="135">
        <v>8</v>
      </c>
      <c r="B23" s="46" t="s">
        <v>96</v>
      </c>
      <c r="C23" s="46" t="s">
        <v>2307</v>
      </c>
      <c r="D23" s="2" t="s">
        <v>2428</v>
      </c>
      <c r="E23" s="46" t="s">
        <v>112</v>
      </c>
      <c r="F23" s="46" t="s">
        <v>2308</v>
      </c>
      <c r="G23" s="297" t="s">
        <v>2389</v>
      </c>
      <c r="H23" s="46">
        <v>4</v>
      </c>
      <c r="I23" s="46">
        <v>3</v>
      </c>
      <c r="J23" s="2" t="s">
        <v>2428</v>
      </c>
      <c r="K23" s="289" t="s">
        <v>2453</v>
      </c>
      <c r="L23" s="286">
        <v>753</v>
      </c>
      <c r="M23" s="294" t="s">
        <v>1815</v>
      </c>
      <c r="N23" s="287" t="s">
        <v>1814</v>
      </c>
      <c r="O23" s="287" t="s">
        <v>2478</v>
      </c>
      <c r="P23" s="287" t="s">
        <v>1051</v>
      </c>
    </row>
    <row r="24" spans="1:16">
      <c r="A24" s="135"/>
      <c r="C24" s="46"/>
      <c r="D24" s="46"/>
      <c r="E24" s="46"/>
      <c r="F24" s="46"/>
      <c r="G24" s="297"/>
      <c r="J24" s="135"/>
      <c r="K24" s="290"/>
      <c r="L24" s="286">
        <v>753</v>
      </c>
      <c r="M24" s="294" t="s">
        <v>2282</v>
      </c>
      <c r="N24" s="287" t="s">
        <v>2265</v>
      </c>
      <c r="O24" s="287" t="s">
        <v>2479</v>
      </c>
      <c r="P24" s="287" t="s">
        <v>1056</v>
      </c>
    </row>
    <row r="25" spans="1:16">
      <c r="A25" s="135"/>
      <c r="C25" s="46"/>
      <c r="D25" s="46"/>
      <c r="E25" s="46"/>
      <c r="F25" s="46"/>
      <c r="G25" s="297"/>
      <c r="J25" s="135"/>
      <c r="K25" s="290"/>
      <c r="L25" s="286">
        <v>753</v>
      </c>
      <c r="M25" s="294" t="s">
        <v>2476</v>
      </c>
      <c r="N25" s="287" t="s">
        <v>1822</v>
      </c>
      <c r="O25" s="287" t="s">
        <v>1942</v>
      </c>
      <c r="P25" s="287" t="s">
        <v>1052</v>
      </c>
    </row>
    <row r="26" spans="1:16">
      <c r="A26" s="135"/>
      <c r="C26" s="46"/>
      <c r="D26" s="46"/>
      <c r="E26" s="46"/>
      <c r="F26" s="46"/>
      <c r="G26" s="297"/>
      <c r="J26" s="135"/>
      <c r="K26" s="290"/>
      <c r="L26" s="286">
        <v>753</v>
      </c>
      <c r="M26" s="294" t="s">
        <v>2480</v>
      </c>
      <c r="N26" s="287" t="s">
        <v>2481</v>
      </c>
      <c r="O26" s="287" t="s">
        <v>2482</v>
      </c>
      <c r="P26" s="287" t="s">
        <v>1270</v>
      </c>
    </row>
    <row r="27" spans="1:16">
      <c r="A27" s="246"/>
      <c r="B27" s="245"/>
      <c r="C27" s="246"/>
      <c r="D27" s="246"/>
      <c r="E27" s="245"/>
      <c r="F27" s="245"/>
      <c r="G27" s="292"/>
      <c r="H27" s="245"/>
      <c r="I27" s="245"/>
      <c r="J27" s="246"/>
      <c r="K27" s="291"/>
      <c r="L27" s="245"/>
      <c r="M27" s="246"/>
      <c r="N27" s="246"/>
      <c r="O27" s="246"/>
      <c r="P27" s="246"/>
    </row>
    <row r="28" spans="1:16" ht="60">
      <c r="A28" s="190">
        <v>9</v>
      </c>
      <c r="B28" s="46" t="s">
        <v>123</v>
      </c>
      <c r="C28" s="135" t="s">
        <v>1894</v>
      </c>
      <c r="D28" s="2" t="s">
        <v>1786</v>
      </c>
      <c r="E28" s="46" t="s">
        <v>2033</v>
      </c>
      <c r="F28" s="46" t="s">
        <v>2032</v>
      </c>
      <c r="G28" s="297" t="s">
        <v>2031</v>
      </c>
      <c r="H28" s="46">
        <v>2</v>
      </c>
      <c r="I28" s="46">
        <v>2</v>
      </c>
      <c r="J28" s="2" t="s">
        <v>1786</v>
      </c>
      <c r="K28" s="289" t="s">
        <v>2454</v>
      </c>
      <c r="L28" s="286">
        <v>882</v>
      </c>
      <c r="M28" s="294" t="s">
        <v>1884</v>
      </c>
      <c r="N28" s="287" t="s">
        <v>1883</v>
      </c>
      <c r="O28" s="287" t="s">
        <v>1335</v>
      </c>
      <c r="P28" s="287" t="s">
        <v>1046</v>
      </c>
    </row>
    <row r="29" spans="1:16">
      <c r="A29" s="190"/>
      <c r="C29" s="135"/>
      <c r="D29" s="135"/>
      <c r="E29" s="46"/>
      <c r="F29" s="46"/>
      <c r="G29" s="297"/>
      <c r="J29" s="135"/>
      <c r="K29" s="290"/>
      <c r="L29" s="286">
        <v>882</v>
      </c>
      <c r="M29" s="294" t="s">
        <v>2483</v>
      </c>
      <c r="N29" s="287" t="s">
        <v>2484</v>
      </c>
      <c r="O29" s="287" t="s">
        <v>2485</v>
      </c>
      <c r="P29" s="287" t="s">
        <v>1269</v>
      </c>
    </row>
    <row r="30" spans="1:16">
      <c r="A30" s="246"/>
      <c r="B30" s="245"/>
      <c r="C30" s="246"/>
      <c r="D30" s="246"/>
      <c r="E30" s="245"/>
      <c r="F30" s="245"/>
      <c r="G30" s="292"/>
      <c r="H30" s="245"/>
      <c r="I30" s="245"/>
      <c r="J30" s="246"/>
      <c r="K30" s="291"/>
      <c r="L30" s="245"/>
      <c r="M30" s="246"/>
      <c r="N30" s="246"/>
      <c r="O30" s="246"/>
      <c r="P30" s="246"/>
    </row>
    <row r="31" spans="1:16" ht="60">
      <c r="A31" s="135">
        <v>10</v>
      </c>
      <c r="B31" s="46" t="s">
        <v>123</v>
      </c>
      <c r="C31" s="46" t="s">
        <v>488</v>
      </c>
      <c r="D31" s="2" t="s">
        <v>488</v>
      </c>
      <c r="E31" s="46" t="s">
        <v>139</v>
      </c>
      <c r="F31" s="46" t="s">
        <v>2344</v>
      </c>
      <c r="G31" s="297" t="s">
        <v>2031</v>
      </c>
      <c r="H31" s="46">
        <v>2</v>
      </c>
      <c r="I31" s="46">
        <v>2</v>
      </c>
      <c r="J31" s="2" t="s">
        <v>488</v>
      </c>
      <c r="K31" s="289" t="s">
        <v>2455</v>
      </c>
      <c r="L31" s="286">
        <v>881</v>
      </c>
      <c r="M31" s="294" t="s">
        <v>2486</v>
      </c>
      <c r="N31" s="287" t="s">
        <v>2313</v>
      </c>
      <c r="O31" s="287" t="s">
        <v>2487</v>
      </c>
      <c r="P31" s="287" t="s">
        <v>1051</v>
      </c>
    </row>
    <row r="32" spans="1:16">
      <c r="A32" s="135"/>
      <c r="C32" s="46"/>
      <c r="D32" s="46"/>
      <c r="E32" s="46"/>
      <c r="F32" s="46"/>
      <c r="G32" s="297"/>
      <c r="J32" s="135"/>
      <c r="K32" s="290"/>
      <c r="L32" s="286">
        <v>881</v>
      </c>
      <c r="M32" s="294" t="s">
        <v>2488</v>
      </c>
      <c r="N32" s="287" t="s">
        <v>1880</v>
      </c>
      <c r="O32" s="287" t="s">
        <v>2489</v>
      </c>
      <c r="P32" s="287" t="s">
        <v>1062</v>
      </c>
    </row>
    <row r="33" spans="1:16">
      <c r="A33" s="246"/>
      <c r="B33" s="245"/>
      <c r="C33" s="246"/>
      <c r="D33" s="246"/>
      <c r="E33" s="245"/>
      <c r="F33" s="245"/>
      <c r="G33" s="292"/>
      <c r="H33" s="245"/>
      <c r="I33" s="245"/>
      <c r="J33" s="246"/>
      <c r="K33" s="291"/>
      <c r="L33" s="245"/>
      <c r="M33" s="246"/>
      <c r="N33" s="246"/>
      <c r="O33" s="246"/>
      <c r="P33" s="246"/>
    </row>
    <row r="34" spans="1:16" ht="45">
      <c r="A34" s="190">
        <v>11</v>
      </c>
      <c r="B34" s="46" t="s">
        <v>284</v>
      </c>
      <c r="C34" s="135" t="s">
        <v>2323</v>
      </c>
      <c r="D34" s="2" t="s">
        <v>2439</v>
      </c>
      <c r="E34" s="46" t="s">
        <v>285</v>
      </c>
      <c r="F34" s="46" t="s">
        <v>2030</v>
      </c>
      <c r="G34" s="297" t="s">
        <v>2029</v>
      </c>
      <c r="H34" s="46">
        <v>2</v>
      </c>
      <c r="I34" s="46">
        <v>1</v>
      </c>
      <c r="J34" s="2" t="s">
        <v>2439</v>
      </c>
      <c r="K34" s="289" t="s">
        <v>2456</v>
      </c>
      <c r="L34" s="286">
        <v>822</v>
      </c>
      <c r="M34" s="294" t="s">
        <v>2490</v>
      </c>
      <c r="N34" s="287" t="s">
        <v>2491</v>
      </c>
      <c r="O34" s="287" t="s">
        <v>2492</v>
      </c>
      <c r="P34" s="287" t="s">
        <v>1046</v>
      </c>
    </row>
    <row r="35" spans="1:16">
      <c r="A35" s="190"/>
      <c r="C35" s="135"/>
      <c r="D35" s="135"/>
      <c r="E35" s="46"/>
      <c r="F35" s="46"/>
      <c r="G35" s="297"/>
      <c r="J35" s="135"/>
      <c r="K35" s="290"/>
      <c r="L35" s="286">
        <v>822</v>
      </c>
      <c r="M35" s="294" t="s">
        <v>1875</v>
      </c>
      <c r="N35" s="287" t="s">
        <v>1874</v>
      </c>
      <c r="O35" s="287" t="s">
        <v>2493</v>
      </c>
      <c r="P35" s="287" t="s">
        <v>1046</v>
      </c>
    </row>
    <row r="36" spans="1:16">
      <c r="A36" s="246"/>
      <c r="B36" s="245"/>
      <c r="C36" s="246"/>
      <c r="D36" s="246"/>
      <c r="E36" s="245"/>
      <c r="F36" s="245"/>
      <c r="G36" s="292"/>
      <c r="H36" s="245"/>
      <c r="I36" s="245"/>
      <c r="J36" s="246"/>
      <c r="K36" s="291"/>
      <c r="L36" s="245"/>
      <c r="M36" s="246"/>
      <c r="N36" s="246"/>
      <c r="O36" s="246"/>
      <c r="P36" s="246"/>
    </row>
    <row r="37" spans="1:16" ht="45">
      <c r="A37" s="190">
        <v>12</v>
      </c>
      <c r="B37" s="135" t="s">
        <v>831</v>
      </c>
      <c r="C37" s="135" t="s">
        <v>2104</v>
      </c>
      <c r="D37" s="2" t="s">
        <v>2440</v>
      </c>
      <c r="E37" s="135" t="s">
        <v>112</v>
      </c>
      <c r="F37" s="135" t="s">
        <v>2103</v>
      </c>
      <c r="G37" s="298" t="s">
        <v>2029</v>
      </c>
      <c r="H37" s="46">
        <v>3</v>
      </c>
      <c r="I37" s="46">
        <v>2</v>
      </c>
      <c r="J37" s="2" t="s">
        <v>2440</v>
      </c>
      <c r="K37" s="289" t="s">
        <v>2452</v>
      </c>
      <c r="L37" s="286">
        <v>770</v>
      </c>
      <c r="M37" s="294" t="s">
        <v>2136</v>
      </c>
      <c r="N37" s="287" t="s">
        <v>2111</v>
      </c>
      <c r="O37" s="287" t="s">
        <v>2494</v>
      </c>
      <c r="P37" s="287" t="s">
        <v>1058</v>
      </c>
    </row>
    <row r="38" spans="1:16">
      <c r="A38" s="190"/>
      <c r="C38" s="50"/>
      <c r="D38" s="50"/>
      <c r="E38" s="50"/>
      <c r="F38" s="50"/>
      <c r="G38" s="189"/>
      <c r="H38" s="50"/>
      <c r="I38" s="50"/>
      <c r="J38" s="190"/>
      <c r="K38" s="290"/>
      <c r="L38" s="286">
        <v>770</v>
      </c>
      <c r="M38" s="294" t="s">
        <v>2490</v>
      </c>
      <c r="N38" s="287" t="s">
        <v>2491</v>
      </c>
      <c r="O38" s="287" t="s">
        <v>2492</v>
      </c>
      <c r="P38" s="287" t="s">
        <v>1046</v>
      </c>
    </row>
    <row r="39" spans="1:16">
      <c r="A39" s="190"/>
      <c r="C39" s="50"/>
      <c r="D39" s="50"/>
      <c r="E39" s="50"/>
      <c r="F39" s="50"/>
      <c r="G39" s="189"/>
      <c r="H39" s="50"/>
      <c r="I39" s="50"/>
      <c r="J39" s="190"/>
      <c r="K39" s="290"/>
      <c r="L39" s="286">
        <v>770</v>
      </c>
      <c r="M39" s="294" t="s">
        <v>1875</v>
      </c>
      <c r="N39" s="287" t="s">
        <v>1874</v>
      </c>
      <c r="O39" s="287" t="s">
        <v>2493</v>
      </c>
      <c r="P39" s="287" t="s">
        <v>1046</v>
      </c>
    </row>
    <row r="40" spans="1:16">
      <c r="A40" s="246"/>
      <c r="B40" s="245"/>
      <c r="C40" s="246"/>
      <c r="D40" s="246"/>
      <c r="E40" s="245"/>
      <c r="F40" s="245"/>
      <c r="G40" s="292"/>
      <c r="H40" s="245"/>
      <c r="I40" s="245"/>
      <c r="J40" s="246"/>
      <c r="K40" s="291"/>
      <c r="L40" s="245"/>
      <c r="M40" s="246"/>
      <c r="N40" s="246"/>
      <c r="O40" s="246"/>
      <c r="P40" s="246"/>
    </row>
    <row r="41" spans="1:16" ht="45">
      <c r="A41" s="190">
        <v>13</v>
      </c>
      <c r="B41" s="46" t="s">
        <v>287</v>
      </c>
      <c r="C41" s="135" t="s">
        <v>1865</v>
      </c>
      <c r="D41" s="2" t="s">
        <v>2429</v>
      </c>
      <c r="E41" s="46" t="s">
        <v>288</v>
      </c>
      <c r="F41" s="46" t="s">
        <v>2028</v>
      </c>
      <c r="G41" s="297" t="s">
        <v>2027</v>
      </c>
      <c r="H41" s="46">
        <v>2</v>
      </c>
      <c r="I41" s="46">
        <v>2</v>
      </c>
      <c r="J41" s="2" t="s">
        <v>2429</v>
      </c>
      <c r="K41" s="289" t="s">
        <v>2457</v>
      </c>
      <c r="L41" s="286">
        <v>806</v>
      </c>
      <c r="M41" s="294" t="s">
        <v>1958</v>
      </c>
      <c r="N41" s="287" t="s">
        <v>1863</v>
      </c>
      <c r="O41" s="287" t="s">
        <v>1959</v>
      </c>
      <c r="P41" s="287" t="s">
        <v>1260</v>
      </c>
    </row>
    <row r="42" spans="1:16">
      <c r="A42" s="190"/>
      <c r="C42" s="135"/>
      <c r="D42" s="135"/>
      <c r="E42" s="46"/>
      <c r="F42" s="46"/>
      <c r="G42" s="297"/>
      <c r="J42" s="135"/>
      <c r="K42" s="290"/>
      <c r="L42" s="286">
        <v>806</v>
      </c>
      <c r="M42" s="294" t="s">
        <v>2138</v>
      </c>
      <c r="N42" s="287" t="s">
        <v>1861</v>
      </c>
      <c r="O42" s="287" t="s">
        <v>1954</v>
      </c>
      <c r="P42" s="287" t="s">
        <v>1053</v>
      </c>
    </row>
    <row r="43" spans="1:16">
      <c r="A43" s="246"/>
      <c r="B43" s="245"/>
      <c r="C43" s="246"/>
      <c r="D43" s="246"/>
      <c r="E43" s="245"/>
      <c r="F43" s="245"/>
      <c r="G43" s="292"/>
      <c r="H43" s="245"/>
      <c r="I43" s="245"/>
      <c r="J43" s="246"/>
      <c r="K43" s="291"/>
      <c r="L43" s="245"/>
      <c r="M43" s="246"/>
      <c r="N43" s="246"/>
      <c r="O43" s="246"/>
      <c r="P43" s="246"/>
    </row>
    <row r="44" spans="1:16" ht="45">
      <c r="A44" s="135">
        <v>14</v>
      </c>
      <c r="B44" s="46" t="s">
        <v>832</v>
      </c>
      <c r="C44" s="46" t="s">
        <v>2102</v>
      </c>
      <c r="D44" s="2" t="s">
        <v>2430</v>
      </c>
      <c r="E44" s="46" t="s">
        <v>112</v>
      </c>
      <c r="F44" s="46" t="s">
        <v>2101</v>
      </c>
      <c r="G44" s="297" t="s">
        <v>2014</v>
      </c>
      <c r="H44" s="46">
        <v>3</v>
      </c>
      <c r="I44" s="46">
        <v>3</v>
      </c>
      <c r="J44" s="2" t="s">
        <v>2430</v>
      </c>
      <c r="K44" s="289" t="s">
        <v>2453</v>
      </c>
      <c r="L44" s="286">
        <v>753</v>
      </c>
      <c r="M44" s="294" t="s">
        <v>1815</v>
      </c>
      <c r="N44" s="287" t="s">
        <v>1814</v>
      </c>
      <c r="O44" s="287" t="s">
        <v>2478</v>
      </c>
      <c r="P44" s="287" t="s">
        <v>1051</v>
      </c>
    </row>
    <row r="45" spans="1:16">
      <c r="A45" s="135"/>
      <c r="C45" s="46"/>
      <c r="D45" s="46"/>
      <c r="E45" s="46"/>
      <c r="F45" s="46"/>
      <c r="G45" s="297"/>
      <c r="J45" s="135"/>
      <c r="K45" s="290"/>
      <c r="L45" s="286">
        <v>753</v>
      </c>
      <c r="M45" s="294" t="s">
        <v>2138</v>
      </c>
      <c r="N45" s="287" t="s">
        <v>1861</v>
      </c>
      <c r="O45" s="287" t="s">
        <v>1954</v>
      </c>
      <c r="P45" s="287" t="s">
        <v>1053</v>
      </c>
    </row>
    <row r="46" spans="1:16">
      <c r="A46" s="135"/>
      <c r="C46" s="46"/>
      <c r="D46" s="46"/>
      <c r="E46" s="46"/>
      <c r="F46" s="46"/>
      <c r="G46" s="297"/>
      <c r="J46" s="135"/>
      <c r="K46" s="290"/>
      <c r="L46" s="286">
        <v>753</v>
      </c>
      <c r="M46" s="294" t="s">
        <v>1958</v>
      </c>
      <c r="N46" s="287" t="s">
        <v>1863</v>
      </c>
      <c r="O46" s="287" t="s">
        <v>1959</v>
      </c>
      <c r="P46" s="287" t="s">
        <v>1260</v>
      </c>
    </row>
    <row r="47" spans="1:16">
      <c r="A47" s="246"/>
      <c r="B47" s="245"/>
      <c r="C47" s="246"/>
      <c r="D47" s="246"/>
      <c r="E47" s="245"/>
      <c r="F47" s="245"/>
      <c r="G47" s="292"/>
      <c r="H47" s="245"/>
      <c r="I47" s="245"/>
      <c r="J47" s="246"/>
      <c r="K47" s="291"/>
      <c r="L47" s="245"/>
      <c r="M47" s="246"/>
      <c r="N47" s="246"/>
      <c r="O47" s="246"/>
      <c r="P47" s="246"/>
    </row>
    <row r="48" spans="1:16" ht="45">
      <c r="A48" s="190">
        <v>15</v>
      </c>
      <c r="B48" s="46" t="s">
        <v>290</v>
      </c>
      <c r="C48" s="135" t="s">
        <v>1851</v>
      </c>
      <c r="D48" s="2" t="s">
        <v>1430</v>
      </c>
      <c r="E48" s="46" t="s">
        <v>291</v>
      </c>
      <c r="F48" s="46" t="s">
        <v>2026</v>
      </c>
      <c r="G48" s="297" t="s">
        <v>2025</v>
      </c>
      <c r="H48" s="46">
        <v>1</v>
      </c>
      <c r="I48" s="46">
        <v>1</v>
      </c>
      <c r="J48" s="2" t="s">
        <v>1430</v>
      </c>
      <c r="K48" s="289" t="s">
        <v>2451</v>
      </c>
      <c r="L48" s="286">
        <v>1000</v>
      </c>
      <c r="M48" s="294" t="s">
        <v>1784</v>
      </c>
      <c r="N48" s="287" t="s">
        <v>1846</v>
      </c>
      <c r="O48" s="287" t="s">
        <v>2495</v>
      </c>
      <c r="P48" s="287" t="s">
        <v>1048</v>
      </c>
    </row>
    <row r="49" spans="1:16">
      <c r="A49" s="246"/>
      <c r="B49" s="245"/>
      <c r="C49" s="246"/>
      <c r="D49" s="246"/>
      <c r="E49" s="245"/>
      <c r="F49" s="245"/>
      <c r="G49" s="292"/>
      <c r="H49" s="245"/>
      <c r="I49" s="245"/>
      <c r="J49" s="246"/>
      <c r="K49" s="291"/>
      <c r="L49" s="245"/>
      <c r="M49" s="246"/>
      <c r="N49" s="246"/>
      <c r="O49" s="246"/>
      <c r="P49" s="246"/>
    </row>
    <row r="50" spans="1:16" ht="60">
      <c r="A50" s="135">
        <v>16</v>
      </c>
      <c r="B50" s="46" t="s">
        <v>290</v>
      </c>
      <c r="C50" s="46" t="s">
        <v>2100</v>
      </c>
      <c r="D50" s="2" t="s">
        <v>2441</v>
      </c>
      <c r="E50" s="46" t="s">
        <v>2099</v>
      </c>
      <c r="F50" s="46" t="s">
        <v>2098</v>
      </c>
      <c r="G50" s="297" t="s">
        <v>2097</v>
      </c>
      <c r="H50" s="46">
        <v>3</v>
      </c>
      <c r="I50" s="46">
        <v>3</v>
      </c>
      <c r="J50" s="2" t="s">
        <v>2441</v>
      </c>
      <c r="K50" s="289" t="s">
        <v>2453</v>
      </c>
      <c r="L50" s="286">
        <v>753</v>
      </c>
      <c r="M50" s="286" t="s">
        <v>2142</v>
      </c>
      <c r="N50" s="286" t="s">
        <v>1215</v>
      </c>
      <c r="O50" s="286" t="s">
        <v>2496</v>
      </c>
      <c r="P50" s="286" t="s">
        <v>1043</v>
      </c>
    </row>
    <row r="51" spans="1:16">
      <c r="A51" s="190"/>
      <c r="C51" s="50"/>
      <c r="D51" s="50"/>
      <c r="E51" s="50"/>
      <c r="F51" s="50"/>
      <c r="G51" s="189"/>
      <c r="H51" s="50"/>
      <c r="I51" s="50"/>
      <c r="J51" s="190"/>
      <c r="K51" s="290"/>
      <c r="L51" s="286">
        <v>753</v>
      </c>
      <c r="M51" s="286" t="s">
        <v>2497</v>
      </c>
      <c r="N51" s="286" t="s">
        <v>2498</v>
      </c>
      <c r="O51" s="286" t="s">
        <v>1977</v>
      </c>
      <c r="P51" s="286" t="s">
        <v>1062</v>
      </c>
    </row>
    <row r="52" spans="1:16">
      <c r="A52" s="190"/>
      <c r="C52" s="50"/>
      <c r="D52" s="50"/>
      <c r="E52" s="50"/>
      <c r="F52" s="50"/>
      <c r="G52" s="189"/>
      <c r="H52" s="50"/>
      <c r="I52" s="50"/>
      <c r="J52" s="190"/>
      <c r="K52" s="290"/>
      <c r="L52" s="286">
        <v>753</v>
      </c>
      <c r="M52" s="286" t="s">
        <v>2188</v>
      </c>
      <c r="N52" s="286" t="s">
        <v>2563</v>
      </c>
      <c r="O52" s="286" t="s">
        <v>2562</v>
      </c>
      <c r="P52" s="286" t="s">
        <v>1043</v>
      </c>
    </row>
    <row r="53" spans="1:16">
      <c r="A53" s="246"/>
      <c r="B53" s="245"/>
      <c r="C53" s="246"/>
      <c r="D53" s="246"/>
      <c r="E53" s="245"/>
      <c r="F53" s="245"/>
      <c r="G53" s="292"/>
      <c r="H53" s="245"/>
      <c r="I53" s="245"/>
      <c r="J53" s="246"/>
      <c r="K53" s="291"/>
      <c r="L53" s="245"/>
      <c r="M53" s="246"/>
      <c r="N53" s="246"/>
      <c r="O53" s="246"/>
      <c r="P53" s="246"/>
    </row>
    <row r="54" spans="1:16" ht="43.5" customHeight="1">
      <c r="A54" s="190">
        <v>17</v>
      </c>
      <c r="B54" s="46" t="s">
        <v>564</v>
      </c>
      <c r="C54" s="135" t="s">
        <v>1843</v>
      </c>
      <c r="D54" s="1" t="s">
        <v>2436</v>
      </c>
      <c r="E54" s="46" t="s">
        <v>510</v>
      </c>
      <c r="F54" s="46" t="s">
        <v>2024</v>
      </c>
      <c r="G54" s="297" t="s">
        <v>2023</v>
      </c>
      <c r="H54" s="46">
        <v>2</v>
      </c>
      <c r="I54" s="46">
        <v>2</v>
      </c>
      <c r="J54" s="1" t="s">
        <v>2436</v>
      </c>
      <c r="K54" s="289" t="s">
        <v>2452</v>
      </c>
      <c r="L54" s="286">
        <v>770</v>
      </c>
      <c r="M54" s="294" t="s">
        <v>2499</v>
      </c>
      <c r="N54" s="287" t="s">
        <v>2500</v>
      </c>
      <c r="O54" s="287" t="s">
        <v>1333</v>
      </c>
      <c r="P54" s="287" t="s">
        <v>1062</v>
      </c>
    </row>
    <row r="55" spans="1:16">
      <c r="A55" s="190"/>
      <c r="C55" s="135"/>
      <c r="D55" s="135"/>
      <c r="E55" s="46"/>
      <c r="F55" s="46"/>
      <c r="G55" s="297"/>
      <c r="J55" s="135"/>
      <c r="K55" s="290"/>
      <c r="L55" s="286">
        <v>770</v>
      </c>
      <c r="M55" s="294" t="s">
        <v>2138</v>
      </c>
      <c r="N55" s="287" t="s">
        <v>1861</v>
      </c>
      <c r="O55" s="287" t="s">
        <v>1954</v>
      </c>
      <c r="P55" s="287" t="s">
        <v>1053</v>
      </c>
    </row>
    <row r="56" spans="1:16">
      <c r="A56" s="246"/>
      <c r="B56" s="245"/>
      <c r="C56" s="246"/>
      <c r="D56" s="246"/>
      <c r="E56" s="245"/>
      <c r="F56" s="245"/>
      <c r="G56" s="292"/>
      <c r="H56" s="245"/>
      <c r="I56" s="245"/>
      <c r="J56" s="246"/>
      <c r="K56" s="291"/>
      <c r="L56" s="245"/>
      <c r="M56" s="246"/>
      <c r="N56" s="246"/>
      <c r="O56" s="246"/>
      <c r="P56" s="246"/>
    </row>
    <row r="57" spans="1:16" ht="30">
      <c r="A57" s="190">
        <v>18</v>
      </c>
      <c r="B57" s="46" t="s">
        <v>564</v>
      </c>
      <c r="C57" s="258" t="s">
        <v>623</v>
      </c>
      <c r="D57" s="2" t="s">
        <v>623</v>
      </c>
      <c r="E57" s="258" t="s">
        <v>624</v>
      </c>
      <c r="F57" s="46" t="s">
        <v>2096</v>
      </c>
      <c r="G57" s="189" t="s">
        <v>622</v>
      </c>
      <c r="H57" s="50">
        <v>1</v>
      </c>
      <c r="I57" s="50">
        <v>1</v>
      </c>
      <c r="J57" s="2" t="s">
        <v>623</v>
      </c>
      <c r="K57" s="289" t="s">
        <v>2451</v>
      </c>
      <c r="L57" s="286">
        <v>1000</v>
      </c>
      <c r="M57" s="294" t="s">
        <v>2145</v>
      </c>
      <c r="N57" s="287" t="s">
        <v>2121</v>
      </c>
      <c r="O57" s="287" t="s">
        <v>2501</v>
      </c>
      <c r="P57" s="287" t="s">
        <v>1046</v>
      </c>
    </row>
    <row r="58" spans="1:16">
      <c r="A58" s="246"/>
      <c r="B58" s="245"/>
      <c r="C58" s="246"/>
      <c r="D58" s="246"/>
      <c r="E58" s="245"/>
      <c r="F58" s="245"/>
      <c r="G58" s="292"/>
      <c r="H58" s="245"/>
      <c r="I58" s="245"/>
      <c r="J58" s="246"/>
      <c r="K58" s="291"/>
      <c r="L58" s="245"/>
      <c r="M58" s="246"/>
      <c r="N58" s="246"/>
      <c r="O58" s="246"/>
      <c r="P58" s="246"/>
    </row>
    <row r="59" spans="1:16" ht="45">
      <c r="A59" s="190">
        <v>19</v>
      </c>
      <c r="B59" s="46" t="s">
        <v>674</v>
      </c>
      <c r="C59" s="135" t="s">
        <v>681</v>
      </c>
      <c r="D59" s="2" t="s">
        <v>2431</v>
      </c>
      <c r="E59" s="46" t="s">
        <v>112</v>
      </c>
      <c r="F59" s="46" t="s">
        <v>2022</v>
      </c>
      <c r="G59" s="297" t="s">
        <v>2021</v>
      </c>
      <c r="H59" s="46">
        <v>2</v>
      </c>
      <c r="I59" s="46">
        <v>2</v>
      </c>
      <c r="J59" s="2" t="s">
        <v>2431</v>
      </c>
      <c r="K59" s="289" t="s">
        <v>2452</v>
      </c>
      <c r="L59" s="286">
        <v>770</v>
      </c>
      <c r="M59" s="294" t="s">
        <v>1815</v>
      </c>
      <c r="N59" s="287" t="s">
        <v>1814</v>
      </c>
      <c r="O59" s="287" t="s">
        <v>2478</v>
      </c>
      <c r="P59" s="287" t="s">
        <v>1051</v>
      </c>
    </row>
    <row r="60" spans="1:16">
      <c r="A60" s="190"/>
      <c r="C60" s="135"/>
      <c r="D60" s="135"/>
      <c r="E60" s="46"/>
      <c r="F60" s="46"/>
      <c r="G60" s="297"/>
      <c r="J60" s="135"/>
      <c r="K60" s="290"/>
      <c r="L60" s="286">
        <v>770</v>
      </c>
      <c r="M60" s="294" t="s">
        <v>2502</v>
      </c>
      <c r="N60" s="287" t="s">
        <v>1829</v>
      </c>
      <c r="O60" s="287" t="s">
        <v>2503</v>
      </c>
      <c r="P60" s="287" t="s">
        <v>1048</v>
      </c>
    </row>
    <row r="61" spans="1:16">
      <c r="A61" s="246"/>
      <c r="B61" s="245"/>
      <c r="C61" s="246"/>
      <c r="D61" s="246"/>
      <c r="E61" s="245"/>
      <c r="F61" s="245"/>
      <c r="G61" s="292"/>
      <c r="H61" s="245"/>
      <c r="I61" s="245"/>
      <c r="J61" s="246"/>
      <c r="K61" s="291"/>
      <c r="L61" s="245"/>
      <c r="M61" s="246"/>
      <c r="N61" s="246"/>
      <c r="O61" s="246"/>
      <c r="P61" s="246"/>
    </row>
    <row r="62" spans="1:16" ht="45">
      <c r="A62" s="190">
        <v>20</v>
      </c>
      <c r="B62" s="46" t="s">
        <v>834</v>
      </c>
      <c r="C62" s="108" t="s">
        <v>682</v>
      </c>
      <c r="D62" s="2" t="s">
        <v>2432</v>
      </c>
      <c r="E62" s="46" t="s">
        <v>691</v>
      </c>
      <c r="F62" s="46" t="s">
        <v>703</v>
      </c>
      <c r="G62" s="297" t="s">
        <v>726</v>
      </c>
      <c r="H62" s="46">
        <v>2</v>
      </c>
      <c r="I62" s="46">
        <v>2</v>
      </c>
      <c r="J62" s="2" t="s">
        <v>2432</v>
      </c>
      <c r="K62" s="289" t="s">
        <v>2458</v>
      </c>
      <c r="L62" s="286">
        <v>770</v>
      </c>
      <c r="M62" s="294" t="s">
        <v>1815</v>
      </c>
      <c r="N62" s="287" t="s">
        <v>1814</v>
      </c>
      <c r="O62" s="287" t="s">
        <v>2478</v>
      </c>
      <c r="P62" s="287" t="s">
        <v>1051</v>
      </c>
    </row>
    <row r="63" spans="1:16">
      <c r="A63" s="190"/>
      <c r="C63" s="50"/>
      <c r="D63" s="50"/>
      <c r="E63" s="50"/>
      <c r="F63" s="50"/>
      <c r="G63" s="189"/>
      <c r="H63" s="50"/>
      <c r="I63" s="50"/>
      <c r="J63" s="190"/>
      <c r="K63" s="290"/>
      <c r="L63" s="286">
        <v>790</v>
      </c>
      <c r="M63" s="294" t="s">
        <v>2504</v>
      </c>
      <c r="N63" s="287" t="s">
        <v>2505</v>
      </c>
      <c r="O63" s="287" t="s">
        <v>2506</v>
      </c>
      <c r="P63" s="287" t="s">
        <v>1046</v>
      </c>
    </row>
    <row r="64" spans="1:16">
      <c r="A64" s="246"/>
      <c r="B64" s="245"/>
      <c r="C64" s="246"/>
      <c r="D64" s="246"/>
      <c r="E64" s="245"/>
      <c r="F64" s="245"/>
      <c r="G64" s="292"/>
      <c r="H64" s="245"/>
      <c r="I64" s="245"/>
      <c r="J64" s="246"/>
      <c r="K64" s="291"/>
      <c r="L64" s="245"/>
      <c r="M64" s="246"/>
      <c r="N64" s="246"/>
      <c r="O64" s="246"/>
      <c r="P64" s="246"/>
    </row>
    <row r="65" spans="1:16" ht="45">
      <c r="A65" s="190">
        <v>21</v>
      </c>
      <c r="B65" s="46" t="s">
        <v>862</v>
      </c>
      <c r="C65" s="135" t="s">
        <v>2001</v>
      </c>
      <c r="D65" s="2" t="s">
        <v>2433</v>
      </c>
      <c r="E65" s="46" t="s">
        <v>2020</v>
      </c>
      <c r="F65" s="46" t="s">
        <v>2019</v>
      </c>
      <c r="G65" s="297" t="s">
        <v>2018</v>
      </c>
      <c r="H65" s="46">
        <v>4</v>
      </c>
      <c r="I65" s="46">
        <v>3</v>
      </c>
      <c r="J65" s="2" t="s">
        <v>2433</v>
      </c>
      <c r="K65" s="289" t="s">
        <v>2453</v>
      </c>
      <c r="L65" s="286">
        <v>770</v>
      </c>
      <c r="M65" s="294" t="s">
        <v>1815</v>
      </c>
      <c r="N65" s="287" t="s">
        <v>1814</v>
      </c>
      <c r="O65" s="287" t="s">
        <v>2478</v>
      </c>
      <c r="P65" s="287" t="s">
        <v>1051</v>
      </c>
    </row>
    <row r="66" spans="1:16">
      <c r="A66" s="190"/>
      <c r="C66" s="135"/>
      <c r="D66" s="135"/>
      <c r="E66" s="46"/>
      <c r="F66" s="46"/>
      <c r="G66" s="297"/>
      <c r="J66" s="135"/>
      <c r="K66" s="290"/>
      <c r="L66" s="286">
        <v>753</v>
      </c>
      <c r="M66" s="294" t="s">
        <v>2507</v>
      </c>
      <c r="N66" s="287" t="s">
        <v>2508</v>
      </c>
      <c r="O66" s="287" t="s">
        <v>2509</v>
      </c>
      <c r="P66" s="287" t="s">
        <v>1268</v>
      </c>
    </row>
    <row r="67" spans="1:16">
      <c r="A67" s="190"/>
      <c r="C67" s="135"/>
      <c r="D67" s="135"/>
      <c r="E67" s="46"/>
      <c r="F67" s="46"/>
      <c r="G67" s="297"/>
      <c r="J67" s="135"/>
      <c r="K67" s="290"/>
      <c r="L67" s="286">
        <v>753</v>
      </c>
      <c r="M67" s="294" t="s">
        <v>2476</v>
      </c>
      <c r="N67" s="287" t="s">
        <v>1822</v>
      </c>
      <c r="O67" s="287" t="s">
        <v>1942</v>
      </c>
      <c r="P67" s="287" t="s">
        <v>1052</v>
      </c>
    </row>
    <row r="68" spans="1:16">
      <c r="A68" s="190"/>
      <c r="C68" s="135"/>
      <c r="D68" s="135"/>
      <c r="E68" s="46"/>
      <c r="F68" s="46"/>
      <c r="G68" s="297"/>
      <c r="J68" s="135"/>
      <c r="K68" s="290"/>
      <c r="L68" s="359">
        <v>753</v>
      </c>
      <c r="M68" s="359" t="s">
        <v>2510</v>
      </c>
      <c r="N68" s="359" t="s">
        <v>2511</v>
      </c>
      <c r="O68" s="359" t="s">
        <v>2512</v>
      </c>
      <c r="P68" s="359" t="s">
        <v>1260</v>
      </c>
    </row>
    <row r="69" spans="1:16">
      <c r="A69" s="246"/>
      <c r="B69" s="245"/>
      <c r="C69" s="246"/>
      <c r="D69" s="246"/>
      <c r="E69" s="245"/>
      <c r="F69" s="245"/>
      <c r="G69" s="292"/>
      <c r="H69" s="245"/>
      <c r="I69" s="245"/>
      <c r="J69" s="246"/>
      <c r="K69" s="291"/>
      <c r="L69" s="245"/>
      <c r="M69" s="246"/>
      <c r="N69" s="246"/>
      <c r="O69" s="246"/>
      <c r="P69" s="246"/>
    </row>
    <row r="70" spans="1:16" ht="45">
      <c r="A70" s="190">
        <v>22</v>
      </c>
      <c r="B70" s="46" t="s">
        <v>862</v>
      </c>
      <c r="C70" s="258" t="s">
        <v>2105</v>
      </c>
      <c r="D70" s="2" t="s">
        <v>2105</v>
      </c>
      <c r="E70" s="46" t="s">
        <v>2106</v>
      </c>
      <c r="F70" s="46" t="s">
        <v>2107</v>
      </c>
      <c r="G70" s="297" t="s">
        <v>2390</v>
      </c>
      <c r="H70" s="46">
        <v>3</v>
      </c>
      <c r="I70" s="46">
        <v>3</v>
      </c>
      <c r="J70" s="2" t="s">
        <v>2105</v>
      </c>
      <c r="K70" s="289" t="s">
        <v>2457</v>
      </c>
      <c r="L70" s="286">
        <v>806</v>
      </c>
      <c r="M70" s="294" t="s">
        <v>2513</v>
      </c>
      <c r="N70" s="287" t="s">
        <v>2514</v>
      </c>
      <c r="O70" s="287" t="s">
        <v>2515</v>
      </c>
      <c r="P70" s="287" t="s">
        <v>1046</v>
      </c>
    </row>
    <row r="71" spans="1:16">
      <c r="A71" s="190"/>
      <c r="C71" s="50"/>
      <c r="D71" s="50"/>
      <c r="E71" s="50"/>
      <c r="F71" s="50"/>
      <c r="G71" s="189"/>
      <c r="H71" s="50"/>
      <c r="I71" s="50"/>
      <c r="J71" s="190"/>
      <c r="K71" s="290"/>
      <c r="L71" s="286">
        <v>806</v>
      </c>
      <c r="M71" s="294" t="s">
        <v>2476</v>
      </c>
      <c r="N71" s="287" t="s">
        <v>1822</v>
      </c>
      <c r="O71" s="287" t="s">
        <v>1942</v>
      </c>
      <c r="P71" s="287" t="s">
        <v>1052</v>
      </c>
    </row>
    <row r="72" spans="1:16">
      <c r="A72" s="190"/>
      <c r="C72" s="50"/>
      <c r="D72" s="50"/>
      <c r="E72" s="50"/>
      <c r="F72" s="50"/>
      <c r="G72" s="189"/>
      <c r="H72" s="50"/>
      <c r="I72" s="50"/>
      <c r="J72" s="190"/>
      <c r="K72" s="290"/>
      <c r="L72" s="286">
        <v>806</v>
      </c>
      <c r="M72" s="294" t="s">
        <v>2151</v>
      </c>
      <c r="N72" s="287" t="s">
        <v>2125</v>
      </c>
      <c r="O72" s="287" t="s">
        <v>2516</v>
      </c>
      <c r="P72" s="287" t="s">
        <v>1042</v>
      </c>
    </row>
    <row r="73" spans="1:16">
      <c r="A73" s="246"/>
      <c r="B73" s="245"/>
      <c r="C73" s="246"/>
      <c r="D73" s="246"/>
      <c r="E73" s="245"/>
      <c r="F73" s="245"/>
      <c r="G73" s="292"/>
      <c r="H73" s="245"/>
      <c r="I73" s="245"/>
      <c r="J73" s="246"/>
      <c r="K73" s="291"/>
      <c r="L73" s="245"/>
      <c r="M73" s="246"/>
      <c r="N73" s="246"/>
      <c r="O73" s="246"/>
      <c r="P73" s="246"/>
    </row>
    <row r="74" spans="1:16" ht="105">
      <c r="A74" s="190">
        <v>23</v>
      </c>
      <c r="B74" s="46" t="s">
        <v>993</v>
      </c>
      <c r="C74" s="135" t="s">
        <v>1928</v>
      </c>
      <c r="D74" s="2" t="s">
        <v>2434</v>
      </c>
      <c r="E74" s="46" t="s">
        <v>994</v>
      </c>
      <c r="F74" s="46" t="s">
        <v>2017</v>
      </c>
      <c r="G74" s="297" t="s">
        <v>2016</v>
      </c>
      <c r="H74" s="46">
        <v>1</v>
      </c>
      <c r="I74" s="46">
        <v>1</v>
      </c>
      <c r="J74" s="2" t="s">
        <v>2434</v>
      </c>
      <c r="K74" s="289" t="s">
        <v>2459</v>
      </c>
      <c r="L74" s="286">
        <v>909</v>
      </c>
      <c r="M74" s="294" t="s">
        <v>1934</v>
      </c>
      <c r="N74" s="287" t="s">
        <v>1935</v>
      </c>
      <c r="O74" s="287" t="s">
        <v>2517</v>
      </c>
      <c r="P74" s="287" t="s">
        <v>1049</v>
      </c>
    </row>
    <row r="75" spans="1:16">
      <c r="A75" s="246"/>
      <c r="B75" s="245"/>
      <c r="C75" s="246"/>
      <c r="D75" s="246"/>
      <c r="E75" s="245"/>
      <c r="F75" s="245"/>
      <c r="G75" s="292"/>
      <c r="H75" s="245"/>
      <c r="I75" s="245"/>
      <c r="J75" s="246"/>
      <c r="K75" s="291"/>
      <c r="L75" s="245"/>
      <c r="M75" s="246"/>
      <c r="N75" s="246"/>
      <c r="O75" s="246"/>
      <c r="P75" s="246"/>
    </row>
    <row r="76" spans="1:16" ht="61.5" customHeight="1">
      <c r="A76" s="190">
        <v>24</v>
      </c>
      <c r="B76" s="46" t="s">
        <v>993</v>
      </c>
      <c r="C76" s="108" t="s">
        <v>991</v>
      </c>
      <c r="D76" s="2" t="s">
        <v>2442</v>
      </c>
      <c r="E76" s="46" t="s">
        <v>995</v>
      </c>
      <c r="F76" s="46" t="s">
        <v>2108</v>
      </c>
      <c r="G76" s="297" t="s">
        <v>2016</v>
      </c>
      <c r="H76" s="46">
        <v>3</v>
      </c>
      <c r="I76" s="46">
        <v>3</v>
      </c>
      <c r="J76" s="2" t="s">
        <v>2554</v>
      </c>
      <c r="K76" s="289" t="s">
        <v>2460</v>
      </c>
      <c r="L76" s="286">
        <v>862</v>
      </c>
      <c r="M76" s="294" t="s">
        <v>1934</v>
      </c>
      <c r="N76" s="287" t="s">
        <v>1935</v>
      </c>
      <c r="O76" s="287" t="s">
        <v>2517</v>
      </c>
      <c r="P76" s="287" t="s">
        <v>1049</v>
      </c>
    </row>
    <row r="77" spans="1:16">
      <c r="A77" s="190"/>
      <c r="C77" s="50"/>
      <c r="D77" s="50"/>
      <c r="E77" s="50"/>
      <c r="F77" s="50"/>
      <c r="G77" s="189"/>
      <c r="H77" s="50"/>
      <c r="I77" s="50"/>
      <c r="J77" s="190"/>
      <c r="K77" s="290"/>
      <c r="L77" s="286">
        <v>833</v>
      </c>
      <c r="M77" s="286" t="s">
        <v>2556</v>
      </c>
      <c r="N77" s="286" t="s">
        <v>2555</v>
      </c>
      <c r="O77" s="286" t="s">
        <v>2290</v>
      </c>
      <c r="P77" s="286" t="s">
        <v>1043</v>
      </c>
    </row>
    <row r="78" spans="1:16">
      <c r="A78" s="190"/>
      <c r="C78" s="190"/>
      <c r="D78" s="190"/>
      <c r="E78" s="50"/>
      <c r="F78" s="50"/>
      <c r="G78" s="189"/>
      <c r="H78" s="50"/>
      <c r="I78" s="50"/>
      <c r="J78" s="190"/>
      <c r="K78" s="301"/>
      <c r="L78" s="286">
        <v>833</v>
      </c>
      <c r="M78" s="286" t="s">
        <v>2558</v>
      </c>
      <c r="N78" s="286" t="s">
        <v>2557</v>
      </c>
      <c r="O78" s="286" t="s">
        <v>2559</v>
      </c>
      <c r="P78" s="286" t="s">
        <v>1059</v>
      </c>
    </row>
    <row r="79" spans="1:16">
      <c r="A79" s="246"/>
      <c r="B79" s="245"/>
      <c r="C79" s="246"/>
      <c r="D79" s="246"/>
      <c r="E79" s="245"/>
      <c r="F79" s="245"/>
      <c r="G79" s="292"/>
      <c r="H79" s="245"/>
      <c r="I79" s="245"/>
      <c r="J79" s="246"/>
      <c r="K79" s="291"/>
      <c r="L79" s="245"/>
      <c r="M79" s="246"/>
      <c r="N79" s="246"/>
      <c r="O79" s="246"/>
      <c r="P79" s="246"/>
    </row>
    <row r="80" spans="1:16" ht="45">
      <c r="A80" s="190">
        <v>25</v>
      </c>
      <c r="B80" s="46" t="s">
        <v>837</v>
      </c>
      <c r="C80" s="135" t="s">
        <v>1990</v>
      </c>
      <c r="D80" s="2" t="s">
        <v>2437</v>
      </c>
      <c r="E80" s="46" t="s">
        <v>1145</v>
      </c>
      <c r="F80" s="46" t="s">
        <v>2015</v>
      </c>
      <c r="G80" s="297" t="s">
        <v>2014</v>
      </c>
      <c r="H80" s="46">
        <v>2</v>
      </c>
      <c r="I80" s="46">
        <v>2</v>
      </c>
      <c r="J80" s="2" t="s">
        <v>2437</v>
      </c>
      <c r="K80" s="289" t="s">
        <v>2457</v>
      </c>
      <c r="L80" s="286">
        <v>806</v>
      </c>
      <c r="M80" s="294" t="s">
        <v>1952</v>
      </c>
      <c r="N80" s="287" t="s">
        <v>1953</v>
      </c>
      <c r="O80" s="287" t="s">
        <v>1371</v>
      </c>
      <c r="P80" s="287" t="s">
        <v>1048</v>
      </c>
    </row>
    <row r="81" spans="1:16">
      <c r="A81" s="190"/>
      <c r="C81" s="135"/>
      <c r="D81" s="135"/>
      <c r="E81" s="46"/>
      <c r="F81" s="46"/>
      <c r="G81" s="297"/>
      <c r="J81" s="135"/>
      <c r="K81" s="290"/>
      <c r="L81" s="286">
        <v>806</v>
      </c>
      <c r="M81" s="294" t="s">
        <v>2138</v>
      </c>
      <c r="N81" s="287" t="s">
        <v>1861</v>
      </c>
      <c r="O81" s="287" t="s">
        <v>1954</v>
      </c>
      <c r="P81" s="287" t="s">
        <v>1053</v>
      </c>
    </row>
    <row r="82" spans="1:16">
      <c r="A82" s="246"/>
      <c r="B82" s="245"/>
      <c r="C82" s="246"/>
      <c r="D82" s="246"/>
      <c r="E82" s="245"/>
      <c r="F82" s="245"/>
      <c r="G82" s="292"/>
      <c r="H82" s="245"/>
      <c r="I82" s="245"/>
      <c r="J82" s="246"/>
      <c r="K82" s="291"/>
      <c r="L82" s="245"/>
      <c r="M82" s="246"/>
      <c r="N82" s="246"/>
      <c r="O82" s="246"/>
      <c r="P82" s="246"/>
    </row>
    <row r="83" spans="1:16" ht="60">
      <c r="A83" s="190">
        <v>26</v>
      </c>
      <c r="B83" s="46" t="s">
        <v>837</v>
      </c>
      <c r="C83" s="108" t="s">
        <v>1144</v>
      </c>
      <c r="D83" s="2" t="s">
        <v>2435</v>
      </c>
      <c r="E83" s="46" t="s">
        <v>112</v>
      </c>
      <c r="F83" s="46" t="s">
        <v>2110</v>
      </c>
      <c r="G83" s="297" t="s">
        <v>2014</v>
      </c>
      <c r="H83" s="46">
        <v>5</v>
      </c>
      <c r="I83" s="46">
        <v>5</v>
      </c>
      <c r="J83" s="2" t="s">
        <v>2435</v>
      </c>
      <c r="K83" s="289" t="s">
        <v>2461</v>
      </c>
      <c r="L83" s="286">
        <v>744</v>
      </c>
      <c r="M83" s="294" t="s">
        <v>1815</v>
      </c>
      <c r="N83" s="287" t="s">
        <v>1814</v>
      </c>
      <c r="O83" s="287" t="s">
        <v>2478</v>
      </c>
      <c r="P83" s="287" t="s">
        <v>1051</v>
      </c>
    </row>
    <row r="84" spans="1:16">
      <c r="A84" s="190"/>
      <c r="C84" s="50"/>
      <c r="D84" s="50"/>
      <c r="E84" s="50"/>
      <c r="F84" s="50"/>
      <c r="G84" s="189"/>
      <c r="H84" s="50"/>
      <c r="I84" s="50"/>
      <c r="J84" s="190"/>
      <c r="K84" s="290"/>
      <c r="L84" s="286">
        <v>744</v>
      </c>
      <c r="M84" s="294" t="s">
        <v>2138</v>
      </c>
      <c r="N84" s="287" t="s">
        <v>1861</v>
      </c>
      <c r="O84" s="287" t="s">
        <v>1954</v>
      </c>
      <c r="P84" s="287" t="s">
        <v>1053</v>
      </c>
    </row>
    <row r="85" spans="1:16">
      <c r="A85" s="190"/>
      <c r="C85" s="50"/>
      <c r="D85" s="50"/>
      <c r="E85" s="50"/>
      <c r="F85" s="50"/>
      <c r="G85" s="189"/>
      <c r="H85" s="50"/>
      <c r="I85" s="50"/>
      <c r="J85" s="190"/>
      <c r="K85" s="290"/>
      <c r="L85" s="286">
        <v>744</v>
      </c>
      <c r="M85" s="294" t="s">
        <v>1952</v>
      </c>
      <c r="N85" s="287" t="s">
        <v>1953</v>
      </c>
      <c r="O85" s="287" t="s">
        <v>1371</v>
      </c>
      <c r="P85" s="287" t="s">
        <v>1048</v>
      </c>
    </row>
    <row r="86" spans="1:16">
      <c r="A86" s="190"/>
      <c r="C86" s="50"/>
      <c r="D86" s="50"/>
      <c r="E86" s="50"/>
      <c r="F86" s="50"/>
      <c r="G86" s="189"/>
      <c r="H86" s="50"/>
      <c r="I86" s="50"/>
      <c r="J86" s="190"/>
      <c r="K86" s="290"/>
      <c r="L86" s="286">
        <v>744</v>
      </c>
      <c r="M86" s="294" t="s">
        <v>2155</v>
      </c>
      <c r="N86" s="287" t="s">
        <v>2133</v>
      </c>
      <c r="O86" s="287" t="s">
        <v>1966</v>
      </c>
      <c r="P86" s="287" t="s">
        <v>1051</v>
      </c>
    </row>
    <row r="87" spans="1:16">
      <c r="A87" s="190"/>
      <c r="C87" s="50"/>
      <c r="D87" s="50"/>
      <c r="E87" s="50"/>
      <c r="F87" s="50"/>
      <c r="G87" s="189"/>
      <c r="H87" s="50"/>
      <c r="I87" s="50"/>
      <c r="J87" s="190"/>
      <c r="K87" s="290"/>
      <c r="L87" s="286">
        <v>744</v>
      </c>
      <c r="M87" s="294" t="s">
        <v>2519</v>
      </c>
      <c r="N87" s="287" t="s">
        <v>2520</v>
      </c>
      <c r="O87" s="287" t="s">
        <v>1246</v>
      </c>
      <c r="P87" s="287" t="s">
        <v>1058</v>
      </c>
    </row>
    <row r="88" spans="1:16">
      <c r="A88" s="246"/>
      <c r="B88" s="245"/>
      <c r="C88" s="246"/>
      <c r="D88" s="246"/>
      <c r="E88" s="245"/>
      <c r="F88" s="245"/>
      <c r="G88" s="292"/>
      <c r="H88" s="245"/>
      <c r="I88" s="245"/>
      <c r="J88" s="246"/>
      <c r="K88" s="291"/>
      <c r="L88" s="245"/>
      <c r="M88" s="246"/>
      <c r="N88" s="246"/>
      <c r="O88" s="246"/>
      <c r="P88" s="246"/>
    </row>
    <row r="89" spans="1:16" ht="45">
      <c r="A89" s="190">
        <v>27</v>
      </c>
      <c r="B89" s="46" t="s">
        <v>839</v>
      </c>
      <c r="C89" s="135" t="s">
        <v>1163</v>
      </c>
      <c r="D89" s="2" t="s">
        <v>2551</v>
      </c>
      <c r="E89" s="46" t="s">
        <v>1165</v>
      </c>
      <c r="F89" s="46" t="s">
        <v>2013</v>
      </c>
      <c r="G89" s="297" t="s">
        <v>1169</v>
      </c>
      <c r="H89" s="46">
        <v>2</v>
      </c>
      <c r="I89" s="46">
        <v>2</v>
      </c>
      <c r="J89" s="2" t="s">
        <v>1171</v>
      </c>
      <c r="K89" s="289" t="s">
        <v>2452</v>
      </c>
      <c r="L89" s="286">
        <v>770</v>
      </c>
      <c r="M89" s="294" t="s">
        <v>1967</v>
      </c>
      <c r="N89" s="287" t="s">
        <v>1968</v>
      </c>
      <c r="O89" s="287" t="s">
        <v>1246</v>
      </c>
      <c r="P89" s="287" t="s">
        <v>1065</v>
      </c>
    </row>
    <row r="90" spans="1:16">
      <c r="A90" s="190"/>
      <c r="C90" s="135"/>
      <c r="D90" s="135"/>
      <c r="E90" s="46"/>
      <c r="F90" s="46"/>
      <c r="G90" s="297"/>
      <c r="J90" s="135"/>
      <c r="K90" s="290"/>
      <c r="L90" s="286">
        <v>770</v>
      </c>
      <c r="M90" s="294" t="s">
        <v>2521</v>
      </c>
      <c r="N90" s="287" t="s">
        <v>1960</v>
      </c>
      <c r="O90" s="287" t="s">
        <v>1377</v>
      </c>
      <c r="P90" s="287" t="s">
        <v>1047</v>
      </c>
    </row>
    <row r="91" spans="1:16">
      <c r="A91" s="246"/>
      <c r="B91" s="245"/>
      <c r="C91" s="246"/>
      <c r="D91" s="246"/>
      <c r="E91" s="245"/>
      <c r="F91" s="245"/>
      <c r="G91" s="292"/>
      <c r="H91" s="245"/>
      <c r="I91" s="245"/>
      <c r="J91" s="246"/>
      <c r="K91" s="291"/>
      <c r="L91" s="245"/>
      <c r="M91" s="246"/>
      <c r="N91" s="246"/>
      <c r="O91" s="246"/>
      <c r="P91" s="246"/>
    </row>
    <row r="92" spans="1:16" ht="45">
      <c r="A92" s="190">
        <v>28</v>
      </c>
      <c r="B92" s="46" t="s">
        <v>839</v>
      </c>
      <c r="C92" s="263" t="s">
        <v>2324</v>
      </c>
      <c r="D92" s="2" t="s">
        <v>1172</v>
      </c>
      <c r="E92" s="258" t="s">
        <v>1166</v>
      </c>
      <c r="F92" s="46" t="s">
        <v>2340</v>
      </c>
      <c r="G92" s="297" t="s">
        <v>1170</v>
      </c>
      <c r="H92" s="46">
        <v>2</v>
      </c>
      <c r="I92" s="46">
        <v>2</v>
      </c>
      <c r="J92" s="2" t="s">
        <v>1172</v>
      </c>
      <c r="K92" s="289" t="s">
        <v>2452</v>
      </c>
      <c r="L92" s="286">
        <v>770</v>
      </c>
      <c r="M92" s="294" t="s">
        <v>2215</v>
      </c>
      <c r="N92" s="287" t="s">
        <v>2202</v>
      </c>
      <c r="O92" s="287" t="s">
        <v>2522</v>
      </c>
      <c r="P92" s="287" t="s">
        <v>1112</v>
      </c>
    </row>
    <row r="93" spans="1:16">
      <c r="A93" s="190"/>
      <c r="C93" s="50"/>
      <c r="D93" s="50"/>
      <c r="E93" s="50"/>
      <c r="F93" s="50"/>
      <c r="G93" s="189"/>
      <c r="H93" s="50"/>
      <c r="I93" s="50"/>
      <c r="J93" s="190"/>
      <c r="K93" s="290"/>
      <c r="L93" s="286">
        <v>770</v>
      </c>
      <c r="M93" s="294" t="s">
        <v>2523</v>
      </c>
      <c r="N93" s="287" t="s">
        <v>2198</v>
      </c>
      <c r="O93" s="287" t="s">
        <v>2232</v>
      </c>
      <c r="P93" s="287" t="s">
        <v>2231</v>
      </c>
    </row>
    <row r="94" spans="1:16">
      <c r="A94" s="246"/>
      <c r="B94" s="245"/>
      <c r="C94" s="246"/>
      <c r="D94" s="246"/>
      <c r="E94" s="245"/>
      <c r="F94" s="245"/>
      <c r="G94" s="292"/>
      <c r="H94" s="245"/>
      <c r="I94" s="245"/>
      <c r="J94" s="246"/>
      <c r="K94" s="291"/>
      <c r="L94" s="245"/>
      <c r="M94" s="246"/>
      <c r="N94" s="246"/>
      <c r="O94" s="246"/>
      <c r="P94" s="246"/>
    </row>
    <row r="95" spans="1:16" ht="45">
      <c r="A95" s="190">
        <v>29</v>
      </c>
      <c r="B95" s="46" t="s">
        <v>838</v>
      </c>
      <c r="C95" s="135" t="s">
        <v>1173</v>
      </c>
      <c r="D95" s="2" t="s">
        <v>2443</v>
      </c>
      <c r="E95" s="46" t="s">
        <v>1174</v>
      </c>
      <c r="F95" s="46" t="s">
        <v>2012</v>
      </c>
      <c r="G95" s="297" t="s">
        <v>1175</v>
      </c>
      <c r="H95" s="46">
        <v>2</v>
      </c>
      <c r="I95" s="46">
        <v>2</v>
      </c>
      <c r="J95" s="2" t="s">
        <v>2443</v>
      </c>
      <c r="K95" s="289" t="s">
        <v>2452</v>
      </c>
      <c r="L95" s="286">
        <v>770</v>
      </c>
      <c r="M95" s="287" t="s">
        <v>2560</v>
      </c>
      <c r="N95" s="287" t="s">
        <v>2561</v>
      </c>
      <c r="O95" s="287" t="s">
        <v>1836</v>
      </c>
      <c r="P95" s="287" t="s">
        <v>1046</v>
      </c>
    </row>
    <row r="96" spans="1:16">
      <c r="A96" s="190"/>
      <c r="C96" s="135"/>
      <c r="D96" s="135"/>
      <c r="E96" s="46"/>
      <c r="F96" s="46"/>
      <c r="G96" s="297"/>
      <c r="J96" s="135"/>
      <c r="K96" s="290"/>
      <c r="L96" s="286">
        <v>770</v>
      </c>
      <c r="M96" s="294" t="s">
        <v>1225</v>
      </c>
      <c r="N96" s="287" t="s">
        <v>1209</v>
      </c>
      <c r="O96" s="287" t="s">
        <v>1245</v>
      </c>
      <c r="P96" s="287" t="s">
        <v>1046</v>
      </c>
    </row>
    <row r="97" spans="1:16">
      <c r="A97" s="246"/>
      <c r="B97" s="245"/>
      <c r="C97" s="245"/>
      <c r="D97" s="245"/>
      <c r="E97" s="245"/>
      <c r="F97" s="245"/>
      <c r="G97" s="292"/>
      <c r="H97" s="245"/>
      <c r="I97" s="245"/>
      <c r="J97" s="246"/>
      <c r="K97" s="292"/>
      <c r="L97" s="245"/>
      <c r="M97" s="246"/>
      <c r="N97" s="245"/>
      <c r="O97" s="245"/>
      <c r="P97" s="245"/>
    </row>
    <row r="98" spans="1:16" ht="45">
      <c r="A98" s="190">
        <v>30</v>
      </c>
      <c r="B98" s="46" t="s">
        <v>838</v>
      </c>
      <c r="C98" s="263" t="s">
        <v>1186</v>
      </c>
      <c r="D98" s="2" t="s">
        <v>2444</v>
      </c>
      <c r="E98" s="264" t="s">
        <v>1190</v>
      </c>
      <c r="F98" s="46" t="s">
        <v>2237</v>
      </c>
      <c r="G98" s="297" t="s">
        <v>2238</v>
      </c>
      <c r="H98" s="46">
        <v>2</v>
      </c>
      <c r="I98" s="46">
        <v>2</v>
      </c>
      <c r="J98" s="2" t="s">
        <v>2444</v>
      </c>
      <c r="K98" s="289" t="s">
        <v>2524</v>
      </c>
      <c r="L98" s="286">
        <v>833</v>
      </c>
      <c r="M98" s="294" t="s">
        <v>1242</v>
      </c>
      <c r="N98" s="287" t="s">
        <v>1223</v>
      </c>
      <c r="O98" s="287" t="s">
        <v>2236</v>
      </c>
      <c r="P98" s="287" t="s">
        <v>1255</v>
      </c>
    </row>
    <row r="99" spans="1:16">
      <c r="A99" s="190"/>
      <c r="C99" s="50"/>
      <c r="D99" s="50"/>
      <c r="E99" s="50"/>
      <c r="F99" s="50"/>
      <c r="G99" s="189"/>
      <c r="H99" s="50"/>
      <c r="I99" s="50"/>
      <c r="J99" s="190"/>
      <c r="K99" s="290"/>
      <c r="L99" s="286">
        <v>833</v>
      </c>
      <c r="M99" s="294" t="s">
        <v>2525</v>
      </c>
      <c r="N99" s="287" t="s">
        <v>2204</v>
      </c>
      <c r="O99" s="287" t="s">
        <v>2234</v>
      </c>
      <c r="P99" s="287" t="s">
        <v>1046</v>
      </c>
    </row>
    <row r="100" spans="1:16">
      <c r="A100" s="246"/>
      <c r="B100" s="245"/>
      <c r="C100" s="246"/>
      <c r="D100" s="246"/>
      <c r="E100" s="245"/>
      <c r="F100" s="245"/>
      <c r="G100" s="292"/>
      <c r="H100" s="245"/>
      <c r="I100" s="245"/>
      <c r="J100" s="246"/>
      <c r="K100" s="246"/>
      <c r="L100" s="246"/>
      <c r="M100" s="246"/>
      <c r="N100" s="246"/>
      <c r="O100" s="246"/>
      <c r="P100" s="246"/>
    </row>
    <row r="101" spans="1:16" ht="45">
      <c r="A101" s="190">
        <v>31</v>
      </c>
      <c r="B101" s="46" t="s">
        <v>1303</v>
      </c>
      <c r="C101" s="135" t="s">
        <v>1973</v>
      </c>
      <c r="D101" s="2" t="s">
        <v>1446</v>
      </c>
      <c r="E101" s="46" t="s">
        <v>2011</v>
      </c>
      <c r="F101" s="46" t="s">
        <v>2010</v>
      </c>
      <c r="G101" s="297" t="s">
        <v>1306</v>
      </c>
      <c r="H101" s="46">
        <v>1</v>
      </c>
      <c r="I101" s="46">
        <v>1</v>
      </c>
      <c r="J101" s="2" t="s">
        <v>1446</v>
      </c>
      <c r="K101" s="286" t="s">
        <v>2451</v>
      </c>
      <c r="L101" s="286">
        <v>1000</v>
      </c>
      <c r="M101" s="287" t="s">
        <v>1782</v>
      </c>
      <c r="N101" s="287" t="s">
        <v>1976</v>
      </c>
      <c r="O101" s="287" t="s">
        <v>1977</v>
      </c>
      <c r="P101" s="287" t="s">
        <v>1062</v>
      </c>
    </row>
    <row r="102" spans="1:16">
      <c r="A102" s="246"/>
      <c r="B102" s="245"/>
      <c r="C102" s="246"/>
      <c r="D102" s="246"/>
      <c r="E102" s="245"/>
      <c r="F102" s="245"/>
      <c r="G102" s="292"/>
      <c r="H102" s="245"/>
      <c r="I102" s="245"/>
      <c r="J102" s="246"/>
      <c r="K102" s="246"/>
      <c r="L102" s="246"/>
      <c r="M102" s="246"/>
      <c r="N102" s="246"/>
      <c r="O102" s="246"/>
      <c r="P102" s="246"/>
    </row>
    <row r="103" spans="1:16" ht="90">
      <c r="A103" s="190">
        <v>32</v>
      </c>
      <c r="B103" s="46" t="s">
        <v>1303</v>
      </c>
      <c r="C103" s="263" t="s">
        <v>2240</v>
      </c>
      <c r="D103" s="1" t="s">
        <v>2553</v>
      </c>
      <c r="E103" s="263" t="s">
        <v>1304</v>
      </c>
      <c r="F103" s="46" t="s">
        <v>2341</v>
      </c>
      <c r="G103" s="297" t="s">
        <v>1306</v>
      </c>
      <c r="H103" s="46">
        <v>5</v>
      </c>
      <c r="I103" s="46">
        <v>5</v>
      </c>
      <c r="J103" s="1" t="s">
        <v>2552</v>
      </c>
      <c r="K103" s="286" t="s">
        <v>2462</v>
      </c>
      <c r="L103" s="286">
        <v>782</v>
      </c>
      <c r="M103" s="287" t="s">
        <v>2526</v>
      </c>
      <c r="N103" s="287" t="s">
        <v>2527</v>
      </c>
      <c r="O103" s="287" t="s">
        <v>2506</v>
      </c>
      <c r="P103" s="287" t="s">
        <v>1040</v>
      </c>
    </row>
    <row r="104" spans="1:16">
      <c r="A104" s="190"/>
      <c r="C104" s="50"/>
      <c r="D104" s="50"/>
      <c r="E104" s="50"/>
      <c r="F104" s="50"/>
      <c r="G104" s="189"/>
      <c r="H104" s="50"/>
      <c r="I104" s="50"/>
      <c r="J104" s="190"/>
      <c r="K104" s="287"/>
      <c r="L104" s="286">
        <v>782</v>
      </c>
      <c r="M104" s="287" t="s">
        <v>1325</v>
      </c>
      <c r="N104" s="287" t="s">
        <v>1318</v>
      </c>
      <c r="O104" s="287" t="s">
        <v>2239</v>
      </c>
      <c r="P104" s="287" t="s">
        <v>1055</v>
      </c>
    </row>
    <row r="105" spans="1:16">
      <c r="A105" s="190"/>
      <c r="C105" s="50"/>
      <c r="D105" s="50"/>
      <c r="E105" s="50"/>
      <c r="F105" s="50"/>
      <c r="G105" s="189"/>
      <c r="H105" s="50"/>
      <c r="I105" s="50"/>
      <c r="J105" s="190"/>
      <c r="K105" s="287"/>
      <c r="L105" s="286">
        <v>782</v>
      </c>
      <c r="M105" s="287" t="s">
        <v>1326</v>
      </c>
      <c r="N105" s="287" t="s">
        <v>1319</v>
      </c>
      <c r="O105" s="287" t="s">
        <v>1978</v>
      </c>
      <c r="P105" s="287" t="s">
        <v>1048</v>
      </c>
    </row>
    <row r="106" spans="1:16">
      <c r="A106" s="190"/>
      <c r="C106" s="50"/>
      <c r="D106" s="50"/>
      <c r="E106" s="50"/>
      <c r="F106" s="50"/>
      <c r="G106" s="189"/>
      <c r="H106" s="50"/>
      <c r="I106" s="50"/>
      <c r="J106" s="190"/>
      <c r="K106" s="287"/>
      <c r="L106" s="286">
        <v>782</v>
      </c>
      <c r="M106" s="287" t="s">
        <v>2528</v>
      </c>
      <c r="N106" s="287" t="s">
        <v>1316</v>
      </c>
      <c r="O106" s="287" t="s">
        <v>2529</v>
      </c>
      <c r="P106" s="287" t="s">
        <v>1062</v>
      </c>
    </row>
    <row r="107" spans="1:16">
      <c r="A107" s="190"/>
      <c r="C107" s="50"/>
      <c r="D107" s="50"/>
      <c r="E107" s="50"/>
      <c r="F107" s="50"/>
      <c r="G107" s="189"/>
      <c r="H107" s="50"/>
      <c r="I107" s="50"/>
      <c r="J107" s="190"/>
      <c r="K107" s="287"/>
      <c r="L107" s="286">
        <v>782</v>
      </c>
      <c r="M107" s="287" t="s">
        <v>1329</v>
      </c>
      <c r="N107" s="287" t="s">
        <v>1321</v>
      </c>
      <c r="O107" s="287" t="s">
        <v>1334</v>
      </c>
      <c r="P107" s="287" t="s">
        <v>1062</v>
      </c>
    </row>
    <row r="108" spans="1:16">
      <c r="A108" s="246"/>
      <c r="B108" s="245"/>
      <c r="C108" s="246"/>
      <c r="D108" s="246"/>
      <c r="E108" s="245"/>
      <c r="F108" s="245"/>
      <c r="G108" s="292"/>
      <c r="H108" s="245"/>
      <c r="I108" s="245"/>
      <c r="J108" s="246"/>
      <c r="K108" s="246"/>
      <c r="L108" s="246"/>
      <c r="M108" s="246"/>
      <c r="N108" s="246"/>
      <c r="O108" s="246"/>
      <c r="P108" s="246"/>
    </row>
    <row r="109" spans="1:16" ht="30">
      <c r="A109" s="190">
        <v>33</v>
      </c>
      <c r="B109" s="46" t="s">
        <v>840</v>
      </c>
      <c r="C109" s="135" t="s">
        <v>1350</v>
      </c>
      <c r="D109" s="2" t="s">
        <v>1350</v>
      </c>
      <c r="E109" s="46" t="s">
        <v>1352</v>
      </c>
      <c r="F109" s="46" t="s">
        <v>2009</v>
      </c>
      <c r="G109" s="297" t="s">
        <v>2008</v>
      </c>
      <c r="H109" s="46">
        <v>1</v>
      </c>
      <c r="I109" s="46">
        <v>1</v>
      </c>
      <c r="J109" s="2" t="s">
        <v>1350</v>
      </c>
      <c r="K109" s="286" t="s">
        <v>2451</v>
      </c>
      <c r="L109" s="286">
        <v>1000</v>
      </c>
      <c r="M109" s="287" t="s">
        <v>1367</v>
      </c>
      <c r="N109" s="287" t="s">
        <v>1360</v>
      </c>
      <c r="O109" s="287" t="s">
        <v>1374</v>
      </c>
      <c r="P109" s="287" t="s">
        <v>1051</v>
      </c>
    </row>
    <row r="110" spans="1:16">
      <c r="A110" s="246"/>
      <c r="B110" s="245"/>
      <c r="C110" s="246"/>
      <c r="D110" s="246"/>
      <c r="E110" s="245"/>
      <c r="F110" s="245"/>
      <c r="G110" s="292"/>
      <c r="H110" s="245"/>
      <c r="I110" s="245"/>
      <c r="J110" s="246"/>
      <c r="K110" s="246"/>
      <c r="L110" s="246"/>
      <c r="M110" s="246"/>
      <c r="N110" s="246"/>
      <c r="O110" s="246"/>
      <c r="P110" s="246"/>
    </row>
    <row r="111" spans="1:16" ht="60">
      <c r="A111" s="190">
        <v>34</v>
      </c>
      <c r="B111" s="46" t="s">
        <v>2244</v>
      </c>
      <c r="C111" s="46" t="s">
        <v>2243</v>
      </c>
      <c r="D111" s="2" t="s">
        <v>2243</v>
      </c>
      <c r="E111" s="46" t="s">
        <v>2242</v>
      </c>
      <c r="F111" s="46" t="s">
        <v>2245</v>
      </c>
      <c r="G111" s="297" t="s">
        <v>2246</v>
      </c>
      <c r="H111" s="46">
        <v>3</v>
      </c>
      <c r="I111" s="46">
        <v>3</v>
      </c>
      <c r="J111" s="2" t="s">
        <v>2243</v>
      </c>
      <c r="K111" s="286" t="s">
        <v>2450</v>
      </c>
      <c r="L111" s="286">
        <v>833</v>
      </c>
      <c r="M111" s="287" t="s">
        <v>2530</v>
      </c>
      <c r="N111" s="287" t="s">
        <v>2531</v>
      </c>
      <c r="O111" s="287" t="s">
        <v>2518</v>
      </c>
      <c r="P111" s="287" t="s">
        <v>1062</v>
      </c>
    </row>
    <row r="112" spans="1:16">
      <c r="A112" s="190"/>
      <c r="C112" s="50"/>
      <c r="D112" s="50"/>
      <c r="E112" s="50"/>
      <c r="F112" s="50"/>
      <c r="G112" s="189"/>
      <c r="H112" s="50"/>
      <c r="I112" s="50"/>
      <c r="J112" s="190"/>
      <c r="K112" s="287"/>
      <c r="L112" s="286">
        <v>833</v>
      </c>
      <c r="M112" s="287" t="s">
        <v>2532</v>
      </c>
      <c r="N112" s="287" t="s">
        <v>2533</v>
      </c>
      <c r="O112" s="287" t="s">
        <v>2534</v>
      </c>
      <c r="P112" s="287" t="s">
        <v>2535</v>
      </c>
    </row>
    <row r="113" spans="1:16">
      <c r="A113" s="190"/>
      <c r="C113" s="50"/>
      <c r="D113" s="50"/>
      <c r="E113" s="50"/>
      <c r="F113" s="50"/>
      <c r="G113" s="189"/>
      <c r="H113" s="50"/>
      <c r="I113" s="50"/>
      <c r="J113" s="190"/>
      <c r="K113" s="287"/>
      <c r="L113" s="286">
        <v>833</v>
      </c>
      <c r="M113" s="287" t="s">
        <v>1596</v>
      </c>
      <c r="N113" s="287" t="s">
        <v>1581</v>
      </c>
      <c r="O113" s="287" t="s">
        <v>2536</v>
      </c>
      <c r="P113" s="287" t="s">
        <v>1254</v>
      </c>
    </row>
    <row r="114" spans="1:16">
      <c r="A114" s="246"/>
      <c r="B114" s="245"/>
      <c r="C114" s="246"/>
      <c r="D114" s="246"/>
      <c r="E114" s="245"/>
      <c r="F114" s="245"/>
      <c r="G114" s="292"/>
      <c r="H114" s="245"/>
      <c r="I114" s="245"/>
      <c r="J114" s="246"/>
      <c r="K114" s="246"/>
      <c r="L114" s="246"/>
      <c r="M114" s="246"/>
      <c r="N114" s="246"/>
      <c r="O114" s="246"/>
      <c r="P114" s="246"/>
    </row>
    <row r="115" spans="1:16" ht="45">
      <c r="A115" s="190">
        <v>35</v>
      </c>
      <c r="B115" s="46" t="s">
        <v>842</v>
      </c>
      <c r="C115" s="135" t="s">
        <v>1781</v>
      </c>
      <c r="D115" s="2" t="s">
        <v>1781</v>
      </c>
      <c r="E115" s="46" t="s">
        <v>2007</v>
      </c>
      <c r="F115" s="46" t="s">
        <v>2006</v>
      </c>
      <c r="G115" s="297" t="s">
        <v>2005</v>
      </c>
      <c r="H115" s="46">
        <v>1</v>
      </c>
      <c r="I115" s="46">
        <v>1</v>
      </c>
      <c r="J115" s="2" t="s">
        <v>1781</v>
      </c>
      <c r="K115" s="286" t="s">
        <v>2451</v>
      </c>
      <c r="L115" s="286">
        <v>1000</v>
      </c>
      <c r="M115" s="287" t="s">
        <v>2325</v>
      </c>
      <c r="N115" s="287" t="s">
        <v>2326</v>
      </c>
      <c r="O115" s="287" t="s">
        <v>2537</v>
      </c>
      <c r="P115" s="287" t="s">
        <v>1051</v>
      </c>
    </row>
    <row r="116" spans="1:16">
      <c r="A116" s="246"/>
      <c r="B116" s="245"/>
      <c r="C116" s="246"/>
      <c r="D116" s="246"/>
      <c r="E116" s="245"/>
      <c r="F116" s="245"/>
      <c r="G116" s="292"/>
      <c r="H116" s="245"/>
      <c r="I116" s="245"/>
      <c r="J116" s="246"/>
      <c r="K116" s="246"/>
      <c r="L116" s="246"/>
      <c r="M116" s="246"/>
      <c r="N116" s="246"/>
      <c r="O116" s="246"/>
      <c r="P116" s="246"/>
    </row>
    <row r="117" spans="1:16" ht="45">
      <c r="A117" s="190">
        <v>36</v>
      </c>
      <c r="B117" s="46" t="s">
        <v>842</v>
      </c>
      <c r="C117" s="108" t="s">
        <v>2248</v>
      </c>
      <c r="D117" s="2" t="s">
        <v>2445</v>
      </c>
      <c r="E117" s="46" t="s">
        <v>2249</v>
      </c>
      <c r="F117" s="46" t="s">
        <v>2342</v>
      </c>
      <c r="G117" s="297" t="s">
        <v>2391</v>
      </c>
      <c r="H117" s="46">
        <v>3</v>
      </c>
      <c r="I117" s="46">
        <v>3</v>
      </c>
      <c r="J117" s="2" t="s">
        <v>2445</v>
      </c>
      <c r="K117" s="286" t="s">
        <v>2463</v>
      </c>
      <c r="L117" s="286">
        <v>816</v>
      </c>
      <c r="M117" s="287" t="s">
        <v>2220</v>
      </c>
      <c r="N117" s="287" t="s">
        <v>2211</v>
      </c>
      <c r="O117" s="287" t="s">
        <v>1372</v>
      </c>
      <c r="P117" s="287" t="s">
        <v>1048</v>
      </c>
    </row>
    <row r="118" spans="1:16">
      <c r="A118" s="190"/>
      <c r="C118" s="50"/>
      <c r="D118" s="50"/>
      <c r="E118" s="50"/>
      <c r="F118" s="50"/>
      <c r="G118" s="189"/>
      <c r="H118" s="50"/>
      <c r="I118" s="50"/>
      <c r="J118" s="190"/>
      <c r="K118" s="287"/>
      <c r="L118" s="286">
        <v>816</v>
      </c>
      <c r="M118" s="287" t="s">
        <v>2538</v>
      </c>
      <c r="N118" s="287" t="s">
        <v>2210</v>
      </c>
      <c r="O118" s="287" t="s">
        <v>1947</v>
      </c>
      <c r="P118" s="287" t="s">
        <v>1051</v>
      </c>
    </row>
    <row r="119" spans="1:16">
      <c r="A119" s="190"/>
      <c r="C119" s="50"/>
      <c r="D119" s="50"/>
      <c r="E119" s="50"/>
      <c r="F119" s="50"/>
      <c r="G119" s="189"/>
      <c r="H119" s="50"/>
      <c r="I119" s="50"/>
      <c r="J119" s="190"/>
      <c r="K119" s="287"/>
      <c r="L119" s="286">
        <v>816</v>
      </c>
      <c r="M119" s="287" t="s">
        <v>2539</v>
      </c>
      <c r="N119" s="287" t="s">
        <v>1319</v>
      </c>
      <c r="O119" s="287" t="s">
        <v>1978</v>
      </c>
      <c r="P119" s="287" t="s">
        <v>1048</v>
      </c>
    </row>
    <row r="120" spans="1:16">
      <c r="A120" s="246"/>
      <c r="B120" s="245"/>
      <c r="C120" s="246"/>
      <c r="D120" s="246"/>
      <c r="E120" s="245"/>
      <c r="F120" s="245"/>
      <c r="G120" s="292"/>
      <c r="H120" s="245"/>
      <c r="I120" s="245"/>
      <c r="J120" s="246"/>
      <c r="K120" s="246"/>
      <c r="L120" s="246"/>
      <c r="M120" s="246"/>
      <c r="N120" s="246"/>
      <c r="O120" s="246"/>
      <c r="P120" s="246"/>
    </row>
    <row r="121" spans="1:16" ht="30">
      <c r="A121" s="190">
        <v>37</v>
      </c>
      <c r="B121" s="46" t="s">
        <v>843</v>
      </c>
      <c r="C121" s="135" t="s">
        <v>1980</v>
      </c>
      <c r="D121" s="2" t="s">
        <v>2438</v>
      </c>
      <c r="E121" s="46" t="s">
        <v>2004</v>
      </c>
      <c r="F121" s="46" t="s">
        <v>2003</v>
      </c>
      <c r="G121" s="297" t="s">
        <v>2002</v>
      </c>
      <c r="H121" s="46">
        <v>3</v>
      </c>
      <c r="I121" s="46">
        <v>3</v>
      </c>
      <c r="J121" s="2" t="s">
        <v>2438</v>
      </c>
      <c r="K121" s="286" t="s">
        <v>2452</v>
      </c>
      <c r="L121" s="286">
        <v>770</v>
      </c>
      <c r="M121" s="287" t="s">
        <v>2540</v>
      </c>
      <c r="N121" s="287" t="s">
        <v>2541</v>
      </c>
      <c r="O121" s="287" t="s">
        <v>2542</v>
      </c>
      <c r="P121" s="287" t="s">
        <v>1116</v>
      </c>
    </row>
    <row r="122" spans="1:16">
      <c r="A122" s="190"/>
      <c r="C122" s="135"/>
      <c r="D122" s="135"/>
      <c r="E122" s="46"/>
      <c r="F122" s="46"/>
      <c r="G122" s="297"/>
      <c r="J122" s="135"/>
      <c r="K122" s="287"/>
      <c r="L122" s="286">
        <v>770</v>
      </c>
      <c r="M122" s="287" t="s">
        <v>2476</v>
      </c>
      <c r="N122" s="287" t="s">
        <v>1822</v>
      </c>
      <c r="O122" s="287" t="s">
        <v>1942</v>
      </c>
      <c r="P122" s="287" t="s">
        <v>1052</v>
      </c>
    </row>
    <row r="123" spans="1:16">
      <c r="A123" s="190"/>
      <c r="C123" s="135"/>
      <c r="D123" s="135"/>
      <c r="E123" s="46"/>
      <c r="F123" s="46"/>
      <c r="G123" s="297"/>
      <c r="J123" s="135"/>
      <c r="K123" s="287"/>
      <c r="L123" s="286">
        <v>770</v>
      </c>
      <c r="M123" s="287" t="s">
        <v>2543</v>
      </c>
      <c r="N123" s="287" t="s">
        <v>2544</v>
      </c>
      <c r="O123" s="287" t="s">
        <v>2545</v>
      </c>
      <c r="P123" s="287" t="s">
        <v>1040</v>
      </c>
    </row>
    <row r="124" spans="1:16">
      <c r="A124" s="246"/>
      <c r="B124" s="245"/>
      <c r="C124" s="246"/>
      <c r="D124" s="246"/>
      <c r="E124" s="245"/>
      <c r="F124" s="245"/>
      <c r="G124" s="292"/>
      <c r="H124" s="245"/>
      <c r="I124" s="245"/>
      <c r="J124" s="246"/>
      <c r="K124" s="246"/>
      <c r="L124" s="246"/>
      <c r="M124" s="246"/>
      <c r="N124" s="246"/>
      <c r="O124" s="246"/>
      <c r="P124" s="246"/>
    </row>
    <row r="125" spans="1:16" ht="60">
      <c r="A125" s="190">
        <v>38</v>
      </c>
      <c r="B125" s="46" t="s">
        <v>2251</v>
      </c>
      <c r="C125" s="108" t="s">
        <v>2379</v>
      </c>
      <c r="D125" s="2" t="s">
        <v>2446</v>
      </c>
      <c r="E125" s="46" t="s">
        <v>2252</v>
      </c>
      <c r="F125" s="46" t="s">
        <v>2343</v>
      </c>
      <c r="G125" s="297" t="s">
        <v>2002</v>
      </c>
      <c r="H125" s="46">
        <v>2</v>
      </c>
      <c r="I125" s="46">
        <v>2</v>
      </c>
      <c r="J125" s="2" t="s">
        <v>2446</v>
      </c>
      <c r="K125" s="286" t="s">
        <v>2450</v>
      </c>
      <c r="L125" s="286">
        <v>833</v>
      </c>
      <c r="M125" s="287" t="s">
        <v>2546</v>
      </c>
      <c r="N125" s="287" t="s">
        <v>2547</v>
      </c>
      <c r="O125" s="287" t="s">
        <v>2548</v>
      </c>
      <c r="P125" s="287" t="s">
        <v>1047</v>
      </c>
    </row>
    <row r="126" spans="1:16">
      <c r="A126" s="190"/>
      <c r="C126" s="50"/>
      <c r="D126" s="50"/>
      <c r="E126" s="50"/>
      <c r="F126" s="50"/>
      <c r="G126" s="189"/>
      <c r="H126" s="50"/>
      <c r="I126" s="50"/>
      <c r="J126" s="190"/>
      <c r="K126" s="287"/>
      <c r="L126" s="286">
        <v>833</v>
      </c>
      <c r="M126" s="287" t="s">
        <v>2549</v>
      </c>
      <c r="N126" s="287" t="s">
        <v>2213</v>
      </c>
      <c r="O126" s="287" t="s">
        <v>2250</v>
      </c>
      <c r="P126" s="287" t="s">
        <v>1051</v>
      </c>
    </row>
    <row r="127" spans="1:16">
      <c r="A127" s="274"/>
      <c r="B127" s="252"/>
      <c r="C127" s="252"/>
      <c r="D127" s="252"/>
      <c r="E127" s="252"/>
      <c r="F127" s="252"/>
      <c r="G127" s="299"/>
      <c r="H127" s="252"/>
      <c r="I127" s="252"/>
      <c r="J127" s="274"/>
      <c r="K127" s="252"/>
      <c r="L127" s="252"/>
      <c r="M127" s="252"/>
      <c r="N127" s="252"/>
      <c r="O127" s="252"/>
      <c r="P127" s="252"/>
    </row>
    <row r="128" spans="1:16">
      <c r="A128" s="135"/>
      <c r="C128" s="46"/>
      <c r="D128" s="46"/>
      <c r="E128" s="46"/>
      <c r="F128" s="46"/>
      <c r="G128" s="297" t="s">
        <v>2320</v>
      </c>
      <c r="H128" s="46">
        <f>SUM(H3:H127)</f>
        <v>86</v>
      </c>
      <c r="J128" s="135"/>
      <c r="K128" s="46"/>
      <c r="L128" s="46"/>
      <c r="M128" s="46"/>
      <c r="N128" s="46"/>
      <c r="O128" s="46"/>
      <c r="P128" s="46"/>
    </row>
    <row r="129" spans="1:16" ht="30">
      <c r="A129" s="135">
        <v>38</v>
      </c>
      <c r="C129" s="46"/>
      <c r="D129" s="46"/>
      <c r="E129" s="46"/>
      <c r="F129" s="46"/>
      <c r="G129" s="297" t="s">
        <v>2321</v>
      </c>
      <c r="H129" s="46">
        <f>H128/38</f>
        <v>2.263157894736842</v>
      </c>
      <c r="J129" s="135"/>
      <c r="K129" s="46"/>
      <c r="L129" s="46"/>
      <c r="M129" s="46"/>
      <c r="N129" s="46"/>
      <c r="O129" s="46"/>
      <c r="P129" s="46"/>
    </row>
    <row r="130" spans="1:16">
      <c r="A130" s="1"/>
      <c r="B130" s="1"/>
      <c r="G130" s="1" t="s">
        <v>2861</v>
      </c>
      <c r="H130" s="1">
        <v>6</v>
      </c>
      <c r="I130" s="1"/>
      <c r="J130" s="1"/>
      <c r="L130" s="2"/>
    </row>
    <row r="131" spans="1:16" s="1" customFormat="1"/>
    <row r="132" spans="1:16" s="1" customFormat="1"/>
    <row r="133" spans="1:16" s="1" customFormat="1"/>
    <row r="134" spans="1:16" s="1" customFormat="1">
      <c r="C134" s="46" t="s">
        <v>2857</v>
      </c>
      <c r="D134" s="50">
        <v>1</v>
      </c>
      <c r="E134" s="50">
        <v>2</v>
      </c>
      <c r="F134" s="50">
        <v>3</v>
      </c>
      <c r="G134" s="50">
        <v>4</v>
      </c>
      <c r="H134" s="50">
        <v>5</v>
      </c>
      <c r="I134" s="50">
        <v>6</v>
      </c>
      <c r="J134" s="50">
        <v>7</v>
      </c>
      <c r="K134" s="50">
        <v>8</v>
      </c>
      <c r="L134" s="50">
        <v>9</v>
      </c>
      <c r="M134" s="50">
        <v>10</v>
      </c>
    </row>
    <row r="135" spans="1:16" s="1" customFormat="1" ht="30">
      <c r="C135" s="46" t="s">
        <v>2858</v>
      </c>
      <c r="D135" s="397">
        <v>10</v>
      </c>
      <c r="E135" s="397">
        <v>15</v>
      </c>
      <c r="F135" s="397">
        <v>9</v>
      </c>
      <c r="G135" s="397">
        <v>2</v>
      </c>
      <c r="H135" s="397">
        <v>2</v>
      </c>
      <c r="I135" s="397"/>
      <c r="J135" s="397"/>
      <c r="K135" s="397"/>
      <c r="L135" s="397"/>
      <c r="M135" s="397"/>
      <c r="N135" s="1">
        <f>MEDIAN(E134:M135)</f>
        <v>6</v>
      </c>
    </row>
    <row r="136" spans="1:16" s="1" customFormat="1"/>
    <row r="137" spans="1:16" s="1" customFormat="1"/>
    <row r="138" spans="1:16" s="1" customFormat="1"/>
    <row r="139" spans="1:16" s="1" customFormat="1"/>
    <row r="140" spans="1:16" s="1" customFormat="1"/>
    <row r="141" spans="1:16" s="1" customFormat="1"/>
    <row r="142" spans="1:16" s="1" customFormat="1"/>
    <row r="143" spans="1:16" s="1" customFormat="1"/>
    <row r="144" spans="1:16" s="1" customFormat="1"/>
    <row r="145" spans="8:9" s="1" customFormat="1"/>
    <row r="146" spans="8:9" s="1" customFormat="1"/>
    <row r="147" spans="8:9" s="1" customFormat="1"/>
    <row r="148" spans="8:9" s="1" customFormat="1"/>
    <row r="149" spans="8:9" s="1" customFormat="1"/>
    <row r="150" spans="8:9" s="1" customFormat="1"/>
    <row r="151" spans="8:9" s="1" customFormat="1"/>
    <row r="152" spans="8:9" s="1" customFormat="1"/>
    <row r="153" spans="8:9" s="1" customFormat="1"/>
    <row r="154" spans="8:9" s="1" customFormat="1"/>
    <row r="155" spans="8:9" s="1" customFormat="1"/>
    <row r="156" spans="8:9" s="1" customFormat="1"/>
    <row r="157" spans="8:9" s="1" customFormat="1">
      <c r="H157" s="46"/>
      <c r="I157" s="46"/>
    </row>
    <row r="158" spans="8:9" s="1" customFormat="1">
      <c r="H158" s="46"/>
      <c r="I158" s="46"/>
    </row>
    <row r="159" spans="8:9" s="1" customFormat="1">
      <c r="H159" s="46"/>
      <c r="I159" s="46"/>
    </row>
    <row r="160" spans="8:9" s="1" customFormat="1">
      <c r="H160" s="46"/>
      <c r="I160" s="46"/>
    </row>
    <row r="161" spans="1:9" s="1" customFormat="1">
      <c r="H161" s="46"/>
      <c r="I161" s="46"/>
    </row>
    <row r="162" spans="1:9" s="1" customFormat="1">
      <c r="H162" s="46"/>
      <c r="I162" s="46"/>
    </row>
    <row r="163" spans="1:9" s="1" customFormat="1">
      <c r="H163" s="46"/>
      <c r="I163" s="46"/>
    </row>
    <row r="164" spans="1:9" s="1" customFormat="1">
      <c r="H164" s="46"/>
      <c r="I164" s="46"/>
    </row>
    <row r="165" spans="1:9">
      <c r="A165" s="1"/>
      <c r="B165" s="1"/>
    </row>
    <row r="166" spans="1:9">
      <c r="A166" s="1"/>
      <c r="B166" s="1"/>
    </row>
    <row r="167" spans="1:9">
      <c r="A167" s="1"/>
      <c r="B167" s="1"/>
    </row>
    <row r="168" spans="1:9">
      <c r="A168" s="1"/>
      <c r="B168" s="1"/>
    </row>
    <row r="169" spans="1:9">
      <c r="A169" s="1"/>
      <c r="B169" s="1"/>
    </row>
    <row r="170" spans="1:9">
      <c r="A170" s="1"/>
      <c r="B170" s="1"/>
    </row>
    <row r="171" spans="1:9">
      <c r="A171" s="1"/>
      <c r="B171" s="1"/>
    </row>
    <row r="172" spans="1:9">
      <c r="A172" s="1"/>
      <c r="B172" s="1"/>
    </row>
    <row r="173" spans="1:9">
      <c r="A173" s="1"/>
      <c r="B173" s="1"/>
    </row>
    <row r="174" spans="1:9">
      <c r="A174" s="1"/>
      <c r="B174" s="1"/>
    </row>
    <row r="175" spans="1:9">
      <c r="A175" s="1"/>
      <c r="B175" s="1"/>
    </row>
    <row r="176" spans="1:9">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sheetData>
  <autoFilter ref="I1:I325" xr:uid="{378132A1-81AA-4A9E-96E5-B026FA57FEF8}"/>
  <mergeCells count="2">
    <mergeCell ref="A1:G1"/>
    <mergeCell ref="H1:P1"/>
  </mergeCells>
  <conditionalFormatting sqref="O2">
    <cfRule type="containsText" dxfId="261" priority="3" operator="containsText" text="MSH">
      <formula>NOT(ISERROR(SEARCH("MSH",O2)))</formula>
    </cfRule>
  </conditionalFormatting>
  <conditionalFormatting sqref="O1:O64 O69:O1048576 O66:O67">
    <cfRule type="containsText" dxfId="260" priority="2" operator="containsText" text="MSH">
      <formula>NOT(ISERROR(SEARCH("MSH",O1)))</formula>
    </cfRule>
  </conditionalFormatting>
  <conditionalFormatting sqref="O65">
    <cfRule type="containsText" dxfId="259" priority="1" operator="containsText" text="MSH">
      <formula>NOT(ISERROR(SEARCH("MSH",O65)))</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5B76-9538-470B-B06D-997EF8BD880B}">
  <sheetPr>
    <tabColor rgb="FF00B050"/>
  </sheetPr>
  <dimension ref="A1:AO373"/>
  <sheetViews>
    <sheetView topLeftCell="B1" zoomScaleNormal="100" workbookViewId="0">
      <pane ySplit="2" topLeftCell="A3" activePane="bottomLeft" state="frozen"/>
      <selection activeCell="H2" sqref="H2"/>
      <selection pane="bottomLeft" activeCell="H2" sqref="H2"/>
    </sheetView>
  </sheetViews>
  <sheetFormatPr defaultColWidth="9.140625" defaultRowHeight="45" customHeight="1"/>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8" t="s">
        <v>2569</v>
      </c>
      <c r="B1" s="949"/>
      <c r="C1" s="949"/>
      <c r="D1" s="949"/>
      <c r="E1" s="949"/>
      <c r="F1" s="949"/>
      <c r="G1" s="968"/>
      <c r="H1" s="996" t="s">
        <v>3915</v>
      </c>
      <c r="I1" s="997"/>
      <c r="J1" s="997"/>
      <c r="K1" s="997"/>
      <c r="L1" s="997"/>
      <c r="M1" s="997"/>
      <c r="N1" s="997"/>
      <c r="O1" s="997"/>
      <c r="P1" s="997"/>
      <c r="Q1" s="998" t="s">
        <v>1870</v>
      </c>
      <c r="R1" s="999"/>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50">
        <v>1</v>
      </c>
      <c r="B3" s="50"/>
      <c r="C3" s="46" t="s">
        <v>22</v>
      </c>
      <c r="D3" s="46" t="s">
        <v>24</v>
      </c>
      <c r="E3" s="46" t="s">
        <v>24</v>
      </c>
      <c r="F3" s="46" t="s">
        <v>26</v>
      </c>
      <c r="G3" s="46" t="s">
        <v>2040</v>
      </c>
      <c r="H3" s="61">
        <v>2</v>
      </c>
      <c r="I3" s="61">
        <v>2</v>
      </c>
      <c r="J3" s="46" t="s">
        <v>2578</v>
      </c>
      <c r="K3" s="46" t="s">
        <v>2602</v>
      </c>
      <c r="L3" s="50">
        <v>604</v>
      </c>
      <c r="M3" s="50" t="s">
        <v>1542</v>
      </c>
      <c r="N3" s="50" t="s">
        <v>2631</v>
      </c>
      <c r="O3" s="50" t="s">
        <v>1541</v>
      </c>
      <c r="P3" s="50" t="s">
        <v>1040</v>
      </c>
      <c r="Q3" s="50" t="s">
        <v>1542</v>
      </c>
      <c r="R3" s="497" t="s">
        <v>3419</v>
      </c>
    </row>
    <row r="4" spans="1:18" ht="45" customHeight="1">
      <c r="A4" s="50"/>
      <c r="B4" s="50"/>
      <c r="D4" s="46"/>
      <c r="E4" s="46"/>
      <c r="F4" s="46"/>
      <c r="G4" s="46"/>
      <c r="H4" s="61"/>
      <c r="I4" s="61"/>
      <c r="J4" s="46"/>
      <c r="K4" s="46"/>
      <c r="L4" s="50">
        <v>604</v>
      </c>
      <c r="M4" s="50" t="s">
        <v>1540</v>
      </c>
      <c r="N4" s="50" t="s">
        <v>2632</v>
      </c>
      <c r="O4" s="50" t="s">
        <v>2786</v>
      </c>
      <c r="P4" s="50" t="s">
        <v>1062</v>
      </c>
      <c r="Q4" s="50" t="s">
        <v>3420</v>
      </c>
      <c r="R4" s="50" t="s">
        <v>3276</v>
      </c>
    </row>
    <row r="5" spans="1:18" ht="45" customHeight="1">
      <c r="A5" s="245"/>
      <c r="B5" s="245"/>
      <c r="C5" s="245"/>
      <c r="D5" s="245"/>
      <c r="E5" s="245"/>
      <c r="F5" s="245"/>
      <c r="G5" s="245"/>
      <c r="H5" s="268"/>
      <c r="I5" s="268"/>
      <c r="J5" s="245"/>
      <c r="K5" s="245"/>
      <c r="L5" s="245"/>
      <c r="M5" s="245"/>
      <c r="N5" s="245"/>
      <c r="O5" s="245"/>
      <c r="P5" s="245"/>
      <c r="Q5" s="245"/>
      <c r="R5" s="245"/>
    </row>
    <row r="6" spans="1:18" ht="45" customHeight="1">
      <c r="A6" s="46">
        <v>2</v>
      </c>
      <c r="B6" s="46"/>
      <c r="C6" s="46" t="s">
        <v>22</v>
      </c>
      <c r="D6" s="46" t="s">
        <v>2426</v>
      </c>
      <c r="E6" s="46" t="s">
        <v>38</v>
      </c>
      <c r="F6" s="46" t="s">
        <v>2387</v>
      </c>
      <c r="G6" s="46" t="s">
        <v>2040</v>
      </c>
      <c r="H6" s="61">
        <v>1</v>
      </c>
      <c r="I6" s="61">
        <v>1</v>
      </c>
      <c r="J6" s="46" t="s">
        <v>2843</v>
      </c>
      <c r="K6" s="46" t="s">
        <v>2603</v>
      </c>
      <c r="L6" s="50">
        <v>666</v>
      </c>
      <c r="M6" s="50" t="s">
        <v>2466</v>
      </c>
      <c r="N6" s="50" t="s">
        <v>2633</v>
      </c>
      <c r="O6" s="50" t="s">
        <v>2467</v>
      </c>
      <c r="P6" s="50" t="s">
        <v>1112</v>
      </c>
      <c r="Q6" s="50" t="s">
        <v>2426</v>
      </c>
      <c r="R6" s="50" t="s">
        <v>3422</v>
      </c>
    </row>
    <row r="7" spans="1:18" ht="45" customHeight="1">
      <c r="A7" s="245"/>
      <c r="B7" s="245"/>
      <c r="C7" s="245"/>
      <c r="D7" s="245"/>
      <c r="E7" s="245"/>
      <c r="F7" s="245"/>
      <c r="G7" s="245"/>
      <c r="H7" s="268"/>
      <c r="I7" s="268"/>
      <c r="J7" s="245"/>
      <c r="K7" s="245"/>
      <c r="L7" s="245"/>
      <c r="M7" s="245"/>
      <c r="N7" s="245"/>
      <c r="O7" s="245"/>
      <c r="P7" s="245"/>
      <c r="Q7" s="245"/>
      <c r="R7" s="245"/>
    </row>
    <row r="8" spans="1:18" ht="45" customHeight="1">
      <c r="A8" s="50">
        <v>3</v>
      </c>
      <c r="B8" s="50"/>
      <c r="C8" s="46" t="s">
        <v>48</v>
      </c>
      <c r="D8" s="46" t="s">
        <v>1557</v>
      </c>
      <c r="E8" s="46" t="s">
        <v>50</v>
      </c>
      <c r="F8" s="46" t="s">
        <v>2039</v>
      </c>
      <c r="G8" s="46" t="s">
        <v>2038</v>
      </c>
      <c r="H8" s="61">
        <v>3</v>
      </c>
      <c r="I8" s="61">
        <v>2</v>
      </c>
      <c r="J8" s="46" t="s">
        <v>2579</v>
      </c>
      <c r="K8" s="46" t="s">
        <v>2084</v>
      </c>
      <c r="L8" s="249">
        <v>604</v>
      </c>
      <c r="M8" s="249" t="s">
        <v>1497</v>
      </c>
      <c r="N8" s="249" t="s">
        <v>1498</v>
      </c>
      <c r="O8" s="249" t="s">
        <v>1922</v>
      </c>
      <c r="P8" s="249" t="s">
        <v>1051</v>
      </c>
      <c r="Q8" s="249"/>
      <c r="R8" s="249"/>
    </row>
    <row r="9" spans="1:18" ht="45" customHeight="1">
      <c r="A9" s="50"/>
      <c r="B9" s="50"/>
      <c r="D9" s="46"/>
      <c r="E9" s="46"/>
      <c r="F9" s="46"/>
      <c r="G9" s="46"/>
      <c r="H9" s="61"/>
      <c r="I9" s="61"/>
      <c r="J9" s="46"/>
      <c r="K9" s="46"/>
      <c r="L9" s="50">
        <v>770</v>
      </c>
      <c r="M9" s="50" t="s">
        <v>2468</v>
      </c>
      <c r="N9" s="50" t="s">
        <v>2635</v>
      </c>
      <c r="O9" s="50" t="s">
        <v>2469</v>
      </c>
      <c r="P9" s="50" t="s">
        <v>1046</v>
      </c>
      <c r="Q9" s="50" t="s">
        <v>3424</v>
      </c>
      <c r="R9" s="50" t="s">
        <v>3423</v>
      </c>
    </row>
    <row r="10" spans="1:18" ht="45" customHeight="1">
      <c r="A10" s="50"/>
      <c r="B10" s="50"/>
      <c r="D10" s="46"/>
      <c r="E10" s="46"/>
      <c r="F10" s="46"/>
      <c r="G10" s="46"/>
      <c r="H10" s="61"/>
      <c r="I10" s="61"/>
      <c r="J10" s="46"/>
      <c r="K10" s="46"/>
      <c r="L10" s="50">
        <v>604</v>
      </c>
      <c r="M10" s="50" t="s">
        <v>1487</v>
      </c>
      <c r="N10" s="50" t="s">
        <v>2636</v>
      </c>
      <c r="O10" s="50" t="s">
        <v>2522</v>
      </c>
      <c r="P10" s="50" t="s">
        <v>1051</v>
      </c>
      <c r="Q10" s="50" t="s">
        <v>3427</v>
      </c>
      <c r="R10" s="50" t="s">
        <v>3426</v>
      </c>
    </row>
    <row r="11" spans="1:18" ht="45" customHeight="1">
      <c r="A11" s="245"/>
      <c r="B11" s="245"/>
      <c r="C11" s="245"/>
      <c r="D11" s="245"/>
      <c r="E11" s="245"/>
      <c r="F11" s="245"/>
      <c r="G11" s="245"/>
      <c r="H11" s="268"/>
      <c r="I11" s="268"/>
      <c r="J11" s="245"/>
      <c r="K11" s="245"/>
      <c r="L11" s="245"/>
      <c r="M11" s="245"/>
      <c r="N11" s="245"/>
      <c r="O11" s="245"/>
      <c r="P11" s="245"/>
      <c r="Q11" s="245"/>
      <c r="R11" s="245"/>
    </row>
    <row r="12" spans="1:18" ht="45" customHeight="1">
      <c r="A12" s="46">
        <v>4</v>
      </c>
      <c r="B12" s="46"/>
      <c r="C12" s="46" t="s">
        <v>48</v>
      </c>
      <c r="D12" s="46" t="s">
        <v>397</v>
      </c>
      <c r="E12" s="46" t="s">
        <v>63</v>
      </c>
      <c r="F12" s="46" t="s">
        <v>2299</v>
      </c>
      <c r="G12" s="46" t="s">
        <v>2038</v>
      </c>
      <c r="H12" s="61">
        <v>3</v>
      </c>
      <c r="I12" s="61">
        <v>2</v>
      </c>
      <c r="J12" s="46" t="s">
        <v>2580</v>
      </c>
      <c r="K12" s="46" t="s">
        <v>2604</v>
      </c>
      <c r="L12" s="249">
        <v>586</v>
      </c>
      <c r="M12" s="249" t="s">
        <v>1497</v>
      </c>
      <c r="N12" s="249" t="s">
        <v>1498</v>
      </c>
      <c r="O12" s="249" t="s">
        <v>1922</v>
      </c>
      <c r="P12" s="249" t="s">
        <v>1051</v>
      </c>
      <c r="Q12" s="249" t="s">
        <v>3492</v>
      </c>
      <c r="R12" s="249" t="s">
        <v>3491</v>
      </c>
    </row>
    <row r="13" spans="1:18" ht="45" customHeight="1">
      <c r="A13" s="46"/>
      <c r="B13" s="46"/>
      <c r="D13" s="46"/>
      <c r="E13" s="46"/>
      <c r="F13" s="46"/>
      <c r="G13" s="46"/>
      <c r="H13" s="61"/>
      <c r="I13" s="61"/>
      <c r="J13" s="46"/>
      <c r="K13" s="46"/>
      <c r="L13" s="50">
        <v>617</v>
      </c>
      <c r="M13" s="50" t="s">
        <v>2271</v>
      </c>
      <c r="N13" s="50" t="s">
        <v>2637</v>
      </c>
      <c r="O13" s="50" t="s">
        <v>2471</v>
      </c>
      <c r="P13" s="50" t="s">
        <v>1046</v>
      </c>
      <c r="Q13" s="50" t="s">
        <v>3494</v>
      </c>
      <c r="R13" s="50" t="s">
        <v>3493</v>
      </c>
    </row>
    <row r="14" spans="1:18" ht="45" customHeight="1">
      <c r="A14" s="46"/>
      <c r="B14" s="46"/>
      <c r="D14" s="46"/>
      <c r="E14" s="46"/>
      <c r="F14" s="46"/>
      <c r="G14" s="46"/>
      <c r="H14" s="61"/>
      <c r="I14" s="61"/>
      <c r="J14" s="46"/>
      <c r="K14" s="46"/>
      <c r="L14" s="50">
        <v>586</v>
      </c>
      <c r="M14" s="50" t="s">
        <v>2270</v>
      </c>
      <c r="N14" s="50" t="s">
        <v>2807</v>
      </c>
      <c r="O14" s="50" t="s">
        <v>2291</v>
      </c>
      <c r="P14" s="50" t="s">
        <v>1046</v>
      </c>
      <c r="Q14" s="50" t="s">
        <v>1423</v>
      </c>
      <c r="R14" s="50" t="s">
        <v>3199</v>
      </c>
    </row>
    <row r="15" spans="1:18" ht="45" customHeight="1">
      <c r="A15" s="245"/>
      <c r="B15" s="245"/>
      <c r="C15" s="245"/>
      <c r="D15" s="245"/>
      <c r="E15" s="245"/>
      <c r="F15" s="245"/>
      <c r="G15" s="245"/>
      <c r="H15" s="268"/>
      <c r="I15" s="268"/>
      <c r="J15" s="245"/>
      <c r="K15" s="245"/>
      <c r="L15" s="245"/>
      <c r="M15" s="245"/>
      <c r="N15" s="245"/>
      <c r="O15" s="245"/>
      <c r="P15" s="245"/>
      <c r="Q15" s="245"/>
      <c r="R15" s="245"/>
    </row>
    <row r="16" spans="1:18" ht="45" customHeight="1">
      <c r="A16" s="50">
        <v>5</v>
      </c>
      <c r="B16" s="50"/>
      <c r="C16" s="46" t="s">
        <v>74</v>
      </c>
      <c r="D16" s="46" t="s">
        <v>2322</v>
      </c>
      <c r="E16" s="46" t="s">
        <v>76</v>
      </c>
      <c r="F16" s="46" t="s">
        <v>2037</v>
      </c>
      <c r="G16" s="46" t="s">
        <v>2036</v>
      </c>
      <c r="H16" s="61">
        <v>6</v>
      </c>
      <c r="I16" s="61">
        <v>6</v>
      </c>
      <c r="J16" s="46" t="s">
        <v>2581</v>
      </c>
      <c r="K16" s="46" t="s">
        <v>2605</v>
      </c>
      <c r="L16" s="50">
        <v>578</v>
      </c>
      <c r="M16" s="50" t="s">
        <v>1914</v>
      </c>
      <c r="N16" s="50" t="s">
        <v>2639</v>
      </c>
      <c r="O16" s="50" t="s">
        <v>1912</v>
      </c>
      <c r="P16" s="50" t="s">
        <v>1040</v>
      </c>
      <c r="Q16" s="50" t="s">
        <v>1424</v>
      </c>
      <c r="R16" s="50" t="s">
        <v>3184</v>
      </c>
    </row>
    <row r="17" spans="1:18" ht="45" customHeight="1">
      <c r="A17" s="50"/>
      <c r="B17" s="50"/>
      <c r="D17" s="46"/>
      <c r="E17" s="46"/>
      <c r="F17" s="46"/>
      <c r="G17" s="46"/>
      <c r="H17" s="61"/>
      <c r="I17" s="61"/>
      <c r="J17" s="46"/>
      <c r="K17" s="46"/>
      <c r="L17" s="50">
        <v>578</v>
      </c>
      <c r="M17" s="50" t="s">
        <v>2732</v>
      </c>
      <c r="N17" s="50" t="s">
        <v>2640</v>
      </c>
      <c r="O17" s="50" t="s">
        <v>2787</v>
      </c>
      <c r="P17" s="50" t="s">
        <v>1263</v>
      </c>
      <c r="Q17" s="46" t="s">
        <v>3429</v>
      </c>
      <c r="R17" s="50" t="s">
        <v>3428</v>
      </c>
    </row>
    <row r="18" spans="1:18" ht="45" customHeight="1">
      <c r="A18" s="50"/>
      <c r="B18" s="50"/>
      <c r="D18" s="46"/>
      <c r="E18" s="46"/>
      <c r="F18" s="46"/>
      <c r="G18" s="46"/>
      <c r="H18" s="61"/>
      <c r="I18" s="61"/>
      <c r="J18" s="46"/>
      <c r="K18" s="46"/>
      <c r="L18" s="50">
        <v>800</v>
      </c>
      <c r="M18" s="50" t="s">
        <v>2273</v>
      </c>
      <c r="N18" s="50" t="s">
        <v>2641</v>
      </c>
      <c r="O18" s="50" t="s">
        <v>2788</v>
      </c>
      <c r="P18" s="50" t="s">
        <v>1046</v>
      </c>
      <c r="Q18" s="50" t="s">
        <v>3495</v>
      </c>
      <c r="R18" s="50" t="s">
        <v>3496</v>
      </c>
    </row>
    <row r="19" spans="1:18" ht="45" customHeight="1">
      <c r="A19" s="50"/>
      <c r="B19" s="50"/>
      <c r="D19" s="46"/>
      <c r="E19" s="46"/>
      <c r="F19" s="46"/>
      <c r="G19" s="46"/>
      <c r="H19" s="61"/>
      <c r="I19" s="61"/>
      <c r="J19" s="46"/>
      <c r="K19" s="46"/>
      <c r="L19" s="50">
        <v>578</v>
      </c>
      <c r="M19" s="50" t="s">
        <v>2280</v>
      </c>
      <c r="N19" s="50" t="s">
        <v>2642</v>
      </c>
      <c r="O19" s="50" t="s">
        <v>2789</v>
      </c>
      <c r="P19" s="50" t="s">
        <v>1046</v>
      </c>
      <c r="Q19" s="50" t="s">
        <v>2982</v>
      </c>
      <c r="R19" s="50" t="s">
        <v>3430</v>
      </c>
    </row>
    <row r="20" spans="1:18" ht="45" customHeight="1">
      <c r="A20" s="50"/>
      <c r="B20" s="50"/>
      <c r="D20" s="46"/>
      <c r="E20" s="46"/>
      <c r="F20" s="46"/>
      <c r="G20" s="46"/>
      <c r="H20" s="61"/>
      <c r="I20" s="61"/>
      <c r="J20" s="46"/>
      <c r="K20" s="46"/>
      <c r="L20" s="50">
        <v>578</v>
      </c>
      <c r="M20" s="50" t="s">
        <v>2278</v>
      </c>
      <c r="N20" s="50" t="s">
        <v>2643</v>
      </c>
      <c r="O20" s="50" t="s">
        <v>2768</v>
      </c>
      <c r="P20" s="50" t="s">
        <v>1263</v>
      </c>
      <c r="Q20" s="50" t="s">
        <v>3498</v>
      </c>
      <c r="R20" s="50" t="s">
        <v>3497</v>
      </c>
    </row>
    <row r="21" spans="1:18" ht="45" customHeight="1">
      <c r="A21" s="50"/>
      <c r="B21" s="50"/>
      <c r="D21" s="46"/>
      <c r="E21" s="46"/>
      <c r="F21" s="46"/>
      <c r="G21" s="46"/>
      <c r="H21" s="61"/>
      <c r="I21" s="61"/>
      <c r="J21" s="46"/>
      <c r="K21" s="46"/>
      <c r="L21" s="50">
        <v>578</v>
      </c>
      <c r="M21" s="50" t="s">
        <v>2733</v>
      </c>
      <c r="N21" s="50" t="s">
        <v>2644</v>
      </c>
      <c r="O21" s="50" t="s">
        <v>2790</v>
      </c>
      <c r="P21" s="50" t="s">
        <v>1043</v>
      </c>
      <c r="Q21" s="50" t="s">
        <v>3425</v>
      </c>
      <c r="R21" s="50" t="s">
        <v>3431</v>
      </c>
    </row>
    <row r="22" spans="1:18" ht="45" customHeight="1">
      <c r="A22" s="245"/>
      <c r="B22" s="245"/>
      <c r="C22" s="245"/>
      <c r="D22" s="245"/>
      <c r="E22" s="245"/>
      <c r="F22" s="245"/>
      <c r="G22" s="245"/>
      <c r="H22" s="268"/>
      <c r="I22" s="268"/>
      <c r="J22" s="245"/>
      <c r="K22" s="245"/>
      <c r="L22" s="245"/>
      <c r="M22" s="245"/>
      <c r="N22" s="245"/>
      <c r="O22" s="245"/>
      <c r="P22" s="245"/>
      <c r="Q22" s="245"/>
      <c r="R22" s="245"/>
    </row>
    <row r="23" spans="1:18" ht="45" customHeight="1">
      <c r="A23" s="46">
        <v>6</v>
      </c>
      <c r="B23" s="46"/>
      <c r="C23" s="46" t="s">
        <v>74</v>
      </c>
      <c r="D23" s="46" t="s">
        <v>2302</v>
      </c>
      <c r="E23" s="46" t="s">
        <v>90</v>
      </c>
      <c r="F23" s="46" t="s">
        <v>2303</v>
      </c>
      <c r="G23" s="46" t="s">
        <v>2388</v>
      </c>
      <c r="H23" s="61">
        <v>6</v>
      </c>
      <c r="I23" s="61">
        <v>6</v>
      </c>
      <c r="J23" s="46" t="s">
        <v>2582</v>
      </c>
      <c r="K23" s="46" t="s">
        <v>2606</v>
      </c>
      <c r="L23" s="50">
        <v>731</v>
      </c>
      <c r="M23" s="50" t="s">
        <v>1914</v>
      </c>
      <c r="N23" s="50" t="s">
        <v>2639</v>
      </c>
      <c r="O23" s="50" t="s">
        <v>1912</v>
      </c>
      <c r="P23" s="50" t="s">
        <v>1040</v>
      </c>
      <c r="Q23" s="50" t="s">
        <v>1424</v>
      </c>
      <c r="R23" s="50" t="s">
        <v>3184</v>
      </c>
    </row>
    <row r="24" spans="1:18" ht="45" customHeight="1">
      <c r="A24" s="46"/>
      <c r="B24" s="46"/>
      <c r="D24" s="46"/>
      <c r="E24" s="46"/>
      <c r="F24" s="46"/>
      <c r="G24" s="46"/>
      <c r="H24" s="61"/>
      <c r="I24" s="61"/>
      <c r="J24" s="46"/>
      <c r="K24" s="46"/>
      <c r="L24" s="50">
        <v>557</v>
      </c>
      <c r="M24" s="50" t="s">
        <v>2734</v>
      </c>
      <c r="N24" s="50" t="s">
        <v>2645</v>
      </c>
      <c r="O24" s="50" t="s">
        <v>2295</v>
      </c>
      <c r="P24" s="50" t="s">
        <v>1103</v>
      </c>
      <c r="Q24" s="50"/>
      <c r="R24" s="50" t="s">
        <v>3466</v>
      </c>
    </row>
    <row r="25" spans="1:18" ht="45" customHeight="1">
      <c r="A25" s="46"/>
      <c r="B25" s="46"/>
      <c r="D25" s="46"/>
      <c r="E25" s="46"/>
      <c r="F25" s="46"/>
      <c r="G25" s="46"/>
      <c r="H25" s="61"/>
      <c r="I25" s="61"/>
      <c r="J25" s="46"/>
      <c r="K25" s="46"/>
      <c r="L25" s="50">
        <v>584</v>
      </c>
      <c r="M25" s="50" t="s">
        <v>2273</v>
      </c>
      <c r="N25" s="50" t="s">
        <v>2641</v>
      </c>
      <c r="O25" s="50" t="s">
        <v>2788</v>
      </c>
      <c r="P25" s="50" t="s">
        <v>1046</v>
      </c>
      <c r="Q25" s="50" t="s">
        <v>3495</v>
      </c>
      <c r="R25" s="50" t="s">
        <v>3496</v>
      </c>
    </row>
    <row r="26" spans="1:18" ht="45" customHeight="1">
      <c r="A26" s="46"/>
      <c r="B26" s="46"/>
      <c r="D26" s="46"/>
      <c r="E26" s="46"/>
      <c r="F26" s="46"/>
      <c r="G26" s="46"/>
      <c r="H26" s="61"/>
      <c r="I26" s="61"/>
      <c r="J26" s="46"/>
      <c r="K26" s="46"/>
      <c r="L26" s="50">
        <v>564</v>
      </c>
      <c r="M26" s="50" t="s">
        <v>2280</v>
      </c>
      <c r="N26" s="50" t="s">
        <v>2642</v>
      </c>
      <c r="O26" s="50" t="s">
        <v>2789</v>
      </c>
      <c r="P26" s="50" t="s">
        <v>1046</v>
      </c>
      <c r="Q26" s="50" t="s">
        <v>3421</v>
      </c>
      <c r="R26" s="50" t="s">
        <v>3430</v>
      </c>
    </row>
    <row r="27" spans="1:18" ht="45" customHeight="1">
      <c r="A27" s="46"/>
      <c r="B27" s="46"/>
      <c r="D27" s="46"/>
      <c r="E27" s="46"/>
      <c r="F27" s="46"/>
      <c r="G27" s="46"/>
      <c r="H27" s="61"/>
      <c r="I27" s="61"/>
      <c r="J27" s="46"/>
      <c r="K27" s="46"/>
      <c r="L27" s="50">
        <v>564</v>
      </c>
      <c r="M27" s="50" t="s">
        <v>2278</v>
      </c>
      <c r="N27" s="50" t="s">
        <v>2643</v>
      </c>
      <c r="O27" s="50" t="s">
        <v>2768</v>
      </c>
      <c r="P27" s="50" t="s">
        <v>1263</v>
      </c>
      <c r="Q27" s="50" t="s">
        <v>3498</v>
      </c>
      <c r="R27" s="50" t="s">
        <v>3497</v>
      </c>
    </row>
    <row r="28" spans="1:18" ht="45" customHeight="1">
      <c r="A28" s="46"/>
      <c r="B28" s="46"/>
      <c r="D28" s="46"/>
      <c r="E28" s="46"/>
      <c r="F28" s="46"/>
      <c r="G28" s="46"/>
      <c r="H28" s="61"/>
      <c r="I28" s="61"/>
      <c r="J28" s="46"/>
      <c r="K28" s="46"/>
      <c r="L28" s="50">
        <v>564</v>
      </c>
      <c r="M28" s="50" t="s">
        <v>2733</v>
      </c>
      <c r="N28" s="50" t="s">
        <v>2644</v>
      </c>
      <c r="O28" s="50" t="s">
        <v>2790</v>
      </c>
      <c r="P28" s="50" t="s">
        <v>1043</v>
      </c>
      <c r="Q28" s="50" t="s">
        <v>3425</v>
      </c>
      <c r="R28" s="50" t="s">
        <v>3435</v>
      </c>
    </row>
    <row r="29" spans="1:18" ht="45" customHeight="1">
      <c r="A29" s="245"/>
      <c r="B29" s="245"/>
      <c r="C29" s="245"/>
      <c r="D29" s="245"/>
      <c r="E29" s="245"/>
      <c r="F29" s="245"/>
      <c r="G29" s="245"/>
      <c r="H29" s="268"/>
      <c r="I29" s="268"/>
      <c r="J29" s="245"/>
      <c r="K29" s="245"/>
      <c r="L29" s="245"/>
      <c r="M29" s="245"/>
      <c r="N29" s="245"/>
      <c r="O29" s="245"/>
      <c r="P29" s="245"/>
      <c r="Q29" s="245"/>
      <c r="R29" s="245"/>
    </row>
    <row r="30" spans="1:18" ht="45" customHeight="1">
      <c r="A30" s="50">
        <v>7</v>
      </c>
      <c r="B30" s="50"/>
      <c r="C30" s="46" t="s">
        <v>96</v>
      </c>
      <c r="D30" s="46" t="s">
        <v>2000</v>
      </c>
      <c r="E30" s="46" t="s">
        <v>98</v>
      </c>
      <c r="F30" s="46" t="s">
        <v>2035</v>
      </c>
      <c r="G30" s="46" t="s">
        <v>2034</v>
      </c>
      <c r="H30" s="61">
        <v>3</v>
      </c>
      <c r="I30" s="61">
        <v>3</v>
      </c>
      <c r="J30" s="46" t="s">
        <v>2583</v>
      </c>
      <c r="K30" s="46" t="s">
        <v>2607</v>
      </c>
      <c r="L30" s="50">
        <v>784</v>
      </c>
      <c r="M30" s="50" t="s">
        <v>2735</v>
      </c>
      <c r="N30" s="50" t="s">
        <v>2646</v>
      </c>
      <c r="O30" s="50" t="s">
        <v>1942</v>
      </c>
      <c r="P30" s="50" t="s">
        <v>1052</v>
      </c>
      <c r="Q30" s="50" t="s">
        <v>3500</v>
      </c>
      <c r="R30" s="50" t="s">
        <v>3499</v>
      </c>
    </row>
    <row r="31" spans="1:18" ht="45" customHeight="1">
      <c r="A31" s="50"/>
      <c r="B31" s="50"/>
      <c r="D31" s="46"/>
      <c r="E31" s="46"/>
      <c r="F31" s="46"/>
      <c r="G31" s="46"/>
      <c r="H31" s="61"/>
      <c r="I31" s="61"/>
      <c r="J31" s="46"/>
      <c r="K31" s="46"/>
      <c r="L31" s="50">
        <v>575</v>
      </c>
      <c r="M31" s="50" t="s">
        <v>1904</v>
      </c>
      <c r="N31" s="50" t="s">
        <v>2647</v>
      </c>
      <c r="O31" s="50" t="s">
        <v>1902</v>
      </c>
      <c r="P31" s="50" t="s">
        <v>1058</v>
      </c>
      <c r="Q31" s="50" t="s">
        <v>3295</v>
      </c>
      <c r="R31" s="50" t="s">
        <v>3296</v>
      </c>
    </row>
    <row r="32" spans="1:18" ht="45" customHeight="1">
      <c r="A32" s="50"/>
      <c r="B32" s="50"/>
      <c r="D32" s="46"/>
      <c r="E32" s="46"/>
      <c r="F32" s="46"/>
      <c r="G32" s="46"/>
      <c r="H32" s="61"/>
      <c r="I32" s="61"/>
      <c r="J32" s="46"/>
      <c r="K32" s="46"/>
      <c r="L32" s="50">
        <v>575</v>
      </c>
      <c r="M32" s="50" t="s">
        <v>2474</v>
      </c>
      <c r="N32" s="50" t="s">
        <v>2648</v>
      </c>
      <c r="O32" s="50" t="s">
        <v>2475</v>
      </c>
      <c r="P32" s="50" t="s">
        <v>1270</v>
      </c>
      <c r="Q32" s="50" t="s">
        <v>1422</v>
      </c>
      <c r="R32" s="50" t="s">
        <v>3436</v>
      </c>
    </row>
    <row r="33" spans="1:18" ht="45" customHeight="1">
      <c r="A33" s="245"/>
      <c r="B33" s="245"/>
      <c r="C33" s="245"/>
      <c r="D33" s="245"/>
      <c r="E33" s="245"/>
      <c r="F33" s="245"/>
      <c r="G33" s="245"/>
      <c r="H33" s="268"/>
      <c r="I33" s="268"/>
      <c r="J33" s="245"/>
      <c r="K33" s="245"/>
      <c r="L33" s="245"/>
      <c r="M33" s="245"/>
      <c r="N33" s="245"/>
      <c r="O33" s="245"/>
      <c r="P33" s="245"/>
      <c r="Q33" s="245"/>
      <c r="R33" s="245"/>
    </row>
    <row r="34" spans="1:18" ht="45" customHeight="1">
      <c r="A34" s="46">
        <v>8</v>
      </c>
      <c r="B34" s="46"/>
      <c r="C34" s="46" t="s">
        <v>96</v>
      </c>
      <c r="D34" s="46" t="s">
        <v>2307</v>
      </c>
      <c r="E34" s="46" t="s">
        <v>112</v>
      </c>
      <c r="F34" s="46" t="s">
        <v>2308</v>
      </c>
      <c r="G34" s="46" t="s">
        <v>2389</v>
      </c>
      <c r="H34" s="61">
        <v>3</v>
      </c>
      <c r="I34" s="61">
        <v>3</v>
      </c>
      <c r="J34" s="46" t="s">
        <v>2570</v>
      </c>
      <c r="K34" s="46" t="s">
        <v>2608</v>
      </c>
      <c r="L34" s="50">
        <v>623</v>
      </c>
      <c r="M34" s="50" t="s">
        <v>2476</v>
      </c>
      <c r="N34" s="50" t="s">
        <v>2646</v>
      </c>
      <c r="O34" s="50" t="s">
        <v>1942</v>
      </c>
      <c r="P34" s="50" t="s">
        <v>1052</v>
      </c>
      <c r="Q34" s="50" t="s">
        <v>1436</v>
      </c>
      <c r="R34" s="50" t="s">
        <v>3437</v>
      </c>
    </row>
    <row r="35" spans="1:18" ht="45" customHeight="1">
      <c r="A35" s="46"/>
      <c r="B35" s="46"/>
      <c r="D35" s="46"/>
      <c r="E35" s="46"/>
      <c r="F35" s="46"/>
      <c r="G35" s="46"/>
      <c r="H35" s="61"/>
      <c r="I35" s="61"/>
      <c r="J35" s="46"/>
      <c r="K35" s="46"/>
      <c r="L35" s="50">
        <v>623</v>
      </c>
      <c r="M35" s="50" t="s">
        <v>2282</v>
      </c>
      <c r="N35" s="50" t="s">
        <v>2649</v>
      </c>
      <c r="O35" s="50" t="s">
        <v>2479</v>
      </c>
      <c r="P35" s="50" t="s">
        <v>1056</v>
      </c>
      <c r="Q35" s="50" t="s">
        <v>3432</v>
      </c>
      <c r="R35" s="50" t="s">
        <v>3438</v>
      </c>
    </row>
    <row r="36" spans="1:18" ht="45" customHeight="1">
      <c r="A36" s="46"/>
      <c r="B36" s="46"/>
      <c r="D36" s="46"/>
      <c r="E36" s="46"/>
      <c r="F36" s="46"/>
      <c r="G36" s="46"/>
      <c r="H36" s="61"/>
      <c r="I36" s="61"/>
      <c r="J36" s="46"/>
      <c r="K36" s="46"/>
      <c r="L36" s="50">
        <v>586</v>
      </c>
      <c r="M36" s="50" t="s">
        <v>2474</v>
      </c>
      <c r="N36" s="50" t="s">
        <v>2648</v>
      </c>
      <c r="O36" s="50" t="s">
        <v>2475</v>
      </c>
      <c r="P36" s="50" t="s">
        <v>1270</v>
      </c>
      <c r="Q36" s="50" t="s">
        <v>1422</v>
      </c>
      <c r="R36" s="50" t="s">
        <v>3439</v>
      </c>
    </row>
    <row r="37" spans="1:18" ht="45" customHeight="1">
      <c r="A37" s="46"/>
      <c r="B37" s="46"/>
      <c r="D37" s="46"/>
      <c r="E37" s="46"/>
      <c r="F37" s="46"/>
      <c r="G37" s="46"/>
      <c r="H37" s="61"/>
      <c r="I37" s="61"/>
      <c r="J37" s="46"/>
      <c r="K37" s="46"/>
      <c r="L37" s="50">
        <v>753</v>
      </c>
      <c r="M37" s="50" t="s">
        <v>1815</v>
      </c>
      <c r="N37" s="50" t="s">
        <v>2650</v>
      </c>
      <c r="O37" s="50" t="s">
        <v>1951</v>
      </c>
      <c r="P37" s="50" t="s">
        <v>1051</v>
      </c>
      <c r="Q37" s="50" t="s">
        <v>3433</v>
      </c>
      <c r="R37" s="50" t="s">
        <v>3444</v>
      </c>
    </row>
    <row r="38" spans="1:18" ht="45" customHeight="1">
      <c r="A38" s="245"/>
      <c r="B38" s="245"/>
      <c r="C38" s="245"/>
      <c r="D38" s="245"/>
      <c r="E38" s="245"/>
      <c r="F38" s="245"/>
      <c r="G38" s="245"/>
      <c r="H38" s="268"/>
      <c r="I38" s="268"/>
      <c r="J38" s="245"/>
      <c r="K38" s="245"/>
      <c r="L38" s="245"/>
      <c r="M38" s="245"/>
      <c r="N38" s="245"/>
      <c r="O38" s="245"/>
      <c r="P38" s="245"/>
      <c r="Q38" s="245"/>
      <c r="R38" s="245"/>
    </row>
    <row r="39" spans="1:18" ht="45" customHeight="1">
      <c r="A39" s="50">
        <v>9</v>
      </c>
      <c r="B39" s="50"/>
      <c r="C39" s="46" t="s">
        <v>123</v>
      </c>
      <c r="D39" s="46" t="s">
        <v>1894</v>
      </c>
      <c r="E39" s="46" t="s">
        <v>2033</v>
      </c>
      <c r="F39" s="46" t="s">
        <v>2032</v>
      </c>
      <c r="G39" s="46" t="s">
        <v>2031</v>
      </c>
      <c r="H39" s="61">
        <v>4</v>
      </c>
      <c r="I39" s="61">
        <v>2</v>
      </c>
      <c r="J39" s="46" t="s">
        <v>2584</v>
      </c>
      <c r="K39" s="46" t="s">
        <v>2087</v>
      </c>
      <c r="L39" s="50">
        <v>640</v>
      </c>
      <c r="M39" s="50" t="s">
        <v>2483</v>
      </c>
      <c r="N39" s="50" t="s">
        <v>2651</v>
      </c>
      <c r="O39" s="50" t="s">
        <v>2769</v>
      </c>
      <c r="P39" s="50" t="s">
        <v>1269</v>
      </c>
      <c r="Q39" s="50" t="s">
        <v>1425</v>
      </c>
      <c r="R39" s="50" t="s">
        <v>3440</v>
      </c>
    </row>
    <row r="40" spans="1:18" ht="45" customHeight="1">
      <c r="A40" s="50"/>
      <c r="B40" s="50"/>
      <c r="D40" s="46"/>
      <c r="E40" s="46"/>
      <c r="F40" s="46"/>
      <c r="G40" s="46"/>
      <c r="H40" s="61"/>
      <c r="I40" s="61"/>
      <c r="J40" s="309"/>
      <c r="K40" s="309"/>
      <c r="L40" s="249">
        <v>593</v>
      </c>
      <c r="M40" s="249" t="s">
        <v>2488</v>
      </c>
      <c r="N40" s="249" t="s">
        <v>2652</v>
      </c>
      <c r="O40" s="249" t="s">
        <v>2489</v>
      </c>
      <c r="P40" s="249" t="s">
        <v>1062</v>
      </c>
      <c r="Q40" s="249"/>
      <c r="R40" s="249"/>
    </row>
    <row r="41" spans="1:18" ht="45" customHeight="1">
      <c r="A41" s="50"/>
      <c r="B41" s="50"/>
      <c r="D41" s="46"/>
      <c r="E41" s="46"/>
      <c r="F41" s="46"/>
      <c r="G41" s="46"/>
      <c r="H41" s="61"/>
      <c r="I41" s="61"/>
      <c r="J41" s="309"/>
      <c r="K41" s="309"/>
      <c r="L41" s="249">
        <v>593</v>
      </c>
      <c r="M41" s="249" t="s">
        <v>1888</v>
      </c>
      <c r="N41" s="249" t="s">
        <v>2653</v>
      </c>
      <c r="O41" s="249" t="s">
        <v>1886</v>
      </c>
      <c r="P41" s="249" t="s">
        <v>1040</v>
      </c>
      <c r="Q41" s="249"/>
      <c r="R41" s="249"/>
    </row>
    <row r="42" spans="1:18" ht="45" customHeight="1">
      <c r="A42" s="50"/>
      <c r="B42" s="50"/>
      <c r="D42" s="46"/>
      <c r="E42" s="46"/>
      <c r="F42" s="46"/>
      <c r="G42" s="46"/>
      <c r="H42" s="61"/>
      <c r="I42" s="61"/>
      <c r="J42" s="46"/>
      <c r="K42" s="46"/>
      <c r="L42" s="50">
        <v>631</v>
      </c>
      <c r="M42" s="50" t="s">
        <v>1884</v>
      </c>
      <c r="N42" s="50" t="s">
        <v>2654</v>
      </c>
      <c r="O42" s="50" t="s">
        <v>1882</v>
      </c>
      <c r="P42" s="50" t="s">
        <v>1046</v>
      </c>
      <c r="Q42" s="50" t="s">
        <v>2483</v>
      </c>
      <c r="R42" s="50" t="s">
        <v>3220</v>
      </c>
    </row>
    <row r="43" spans="1:18" ht="45" customHeight="1">
      <c r="A43" s="245"/>
      <c r="B43" s="245"/>
      <c r="C43" s="245"/>
      <c r="D43" s="245"/>
      <c r="E43" s="245"/>
      <c r="F43" s="245"/>
      <c r="G43" s="245"/>
      <c r="H43" s="268"/>
      <c r="I43" s="268"/>
      <c r="J43" s="245"/>
      <c r="K43" s="245"/>
      <c r="L43" s="245"/>
      <c r="M43" s="245"/>
      <c r="N43" s="245"/>
      <c r="O43" s="245"/>
      <c r="P43" s="245"/>
      <c r="Q43" s="245"/>
      <c r="R43" s="245"/>
    </row>
    <row r="44" spans="1:18" ht="45" customHeight="1">
      <c r="A44" s="46">
        <v>10</v>
      </c>
      <c r="B44" s="46"/>
      <c r="C44" s="46" t="s">
        <v>123</v>
      </c>
      <c r="D44" s="46" t="s">
        <v>488</v>
      </c>
      <c r="E44" s="46" t="s">
        <v>139</v>
      </c>
      <c r="F44" s="46" t="s">
        <v>2344</v>
      </c>
      <c r="G44" s="46" t="s">
        <v>2031</v>
      </c>
      <c r="H44" s="61">
        <v>2</v>
      </c>
      <c r="I44" s="61">
        <v>2</v>
      </c>
      <c r="J44" s="46" t="s">
        <v>2585</v>
      </c>
      <c r="K44" s="46" t="s">
        <v>2609</v>
      </c>
      <c r="L44" s="50">
        <v>793</v>
      </c>
      <c r="M44" s="50" t="s">
        <v>2486</v>
      </c>
      <c r="N44" s="50" t="s">
        <v>2655</v>
      </c>
      <c r="O44" s="50" t="s">
        <v>2770</v>
      </c>
      <c r="P44" s="50" t="s">
        <v>1051</v>
      </c>
      <c r="Q44" s="50" t="s">
        <v>1426</v>
      </c>
      <c r="R44" s="50" t="s">
        <v>3222</v>
      </c>
    </row>
    <row r="45" spans="1:18" ht="45" customHeight="1">
      <c r="A45" s="46"/>
      <c r="B45" s="46"/>
      <c r="D45" s="46"/>
      <c r="E45" s="46"/>
      <c r="F45" s="46"/>
      <c r="G45" s="46"/>
      <c r="H45" s="61"/>
      <c r="I45" s="61"/>
      <c r="J45" s="46"/>
      <c r="K45" s="46"/>
      <c r="L45" s="50">
        <v>578</v>
      </c>
      <c r="M45" s="50" t="s">
        <v>2488</v>
      </c>
      <c r="N45" s="50" t="s">
        <v>2652</v>
      </c>
      <c r="O45" s="50" t="s">
        <v>2489</v>
      </c>
      <c r="P45" s="50" t="s">
        <v>1062</v>
      </c>
      <c r="Q45" s="50" t="s">
        <v>3434</v>
      </c>
      <c r="R45" s="50" t="s">
        <v>3441</v>
      </c>
    </row>
    <row r="46" spans="1:18" ht="45" customHeight="1">
      <c r="A46" s="245"/>
      <c r="B46" s="245"/>
      <c r="C46" s="245"/>
      <c r="D46" s="245"/>
      <c r="E46" s="245"/>
      <c r="F46" s="245"/>
      <c r="G46" s="245"/>
      <c r="H46" s="268"/>
      <c r="I46" s="268"/>
      <c r="J46" s="245"/>
      <c r="K46" s="245"/>
      <c r="L46" s="245"/>
      <c r="M46" s="245"/>
      <c r="N46" s="245"/>
      <c r="O46" s="245"/>
      <c r="P46" s="245"/>
      <c r="Q46" s="245"/>
      <c r="R46" s="245"/>
    </row>
    <row r="47" spans="1:18" ht="45" customHeight="1">
      <c r="A47" s="50">
        <v>11</v>
      </c>
      <c r="B47" s="50"/>
      <c r="C47" s="46" t="s">
        <v>284</v>
      </c>
      <c r="D47" s="46" t="s">
        <v>2323</v>
      </c>
      <c r="E47" s="46" t="s">
        <v>285</v>
      </c>
      <c r="F47" s="46" t="s">
        <v>2030</v>
      </c>
      <c r="G47" s="46" t="s">
        <v>2029</v>
      </c>
      <c r="H47" s="61">
        <v>5</v>
      </c>
      <c r="I47" s="61">
        <v>5</v>
      </c>
      <c r="J47" s="46" t="s">
        <v>2586</v>
      </c>
      <c r="K47" s="46" t="s">
        <v>2610</v>
      </c>
      <c r="L47" s="50">
        <v>570</v>
      </c>
      <c r="M47" s="50" t="s">
        <v>2134</v>
      </c>
      <c r="N47" s="50" t="s">
        <v>2656</v>
      </c>
      <c r="O47" s="50" t="s">
        <v>2791</v>
      </c>
      <c r="P47" s="50" t="s">
        <v>1046</v>
      </c>
      <c r="Q47" s="50" t="s">
        <v>1428</v>
      </c>
      <c r="R47" s="50" t="s">
        <v>3139</v>
      </c>
    </row>
    <row r="48" spans="1:18" ht="45" customHeight="1">
      <c r="A48" s="50"/>
      <c r="B48" s="50"/>
      <c r="D48" s="46"/>
      <c r="E48" s="46"/>
      <c r="F48" s="46"/>
      <c r="G48" s="46"/>
      <c r="H48" s="61"/>
      <c r="I48" s="61"/>
      <c r="J48" s="46"/>
      <c r="K48" s="46"/>
      <c r="L48" s="50">
        <v>570</v>
      </c>
      <c r="M48" s="50" t="s">
        <v>1875</v>
      </c>
      <c r="N48" s="50" t="s">
        <v>2657</v>
      </c>
      <c r="O48" s="50" t="s">
        <v>1873</v>
      </c>
      <c r="P48" s="50" t="s">
        <v>1046</v>
      </c>
      <c r="Q48" s="50" t="s">
        <v>3502</v>
      </c>
      <c r="R48" s="50" t="s">
        <v>3501</v>
      </c>
    </row>
    <row r="49" spans="1:18" ht="45" customHeight="1">
      <c r="A49" s="50"/>
      <c r="B49" s="50"/>
      <c r="D49" s="46"/>
      <c r="E49" s="46"/>
      <c r="F49" s="46"/>
      <c r="G49" s="46"/>
      <c r="H49" s="61"/>
      <c r="I49" s="61"/>
      <c r="J49" s="46"/>
      <c r="K49" s="46"/>
      <c r="L49" s="50">
        <v>751</v>
      </c>
      <c r="M49" s="50" t="s">
        <v>1872</v>
      </c>
      <c r="N49" s="50" t="s">
        <v>2658</v>
      </c>
      <c r="O49" s="50" t="s">
        <v>1870</v>
      </c>
      <c r="P49" s="50" t="s">
        <v>1046</v>
      </c>
      <c r="Q49" s="50" t="s">
        <v>3504</v>
      </c>
      <c r="R49" s="50" t="s">
        <v>3503</v>
      </c>
    </row>
    <row r="50" spans="1:18" ht="45" customHeight="1">
      <c r="A50" s="50"/>
      <c r="B50" s="50"/>
      <c r="D50" s="46"/>
      <c r="E50" s="46"/>
      <c r="F50" s="46"/>
      <c r="G50" s="46"/>
      <c r="H50" s="61"/>
      <c r="I50" s="61"/>
      <c r="J50" s="46"/>
      <c r="K50" s="46"/>
      <c r="L50" s="50">
        <v>570</v>
      </c>
      <c r="M50" s="50" t="s">
        <v>1856</v>
      </c>
      <c r="N50" s="50" t="s">
        <v>2659</v>
      </c>
      <c r="O50" s="50" t="s">
        <v>2792</v>
      </c>
      <c r="P50" s="50" t="s">
        <v>1051</v>
      </c>
      <c r="Q50" s="50" t="s">
        <v>447</v>
      </c>
      <c r="R50" s="50" t="s">
        <v>3443</v>
      </c>
    </row>
    <row r="51" spans="1:18" ht="45" customHeight="1">
      <c r="A51" s="50"/>
      <c r="B51" s="50"/>
      <c r="D51" s="46"/>
      <c r="E51" s="46"/>
      <c r="F51" s="46"/>
      <c r="G51" s="46"/>
      <c r="H51" s="61"/>
      <c r="I51" s="61"/>
      <c r="J51" s="46"/>
      <c r="K51" s="46"/>
      <c r="L51" s="50">
        <v>604</v>
      </c>
      <c r="M51" s="50" t="s">
        <v>1869</v>
      </c>
      <c r="N51" s="50" t="s">
        <v>2660</v>
      </c>
      <c r="O51" s="50" t="s">
        <v>1867</v>
      </c>
      <c r="P51" s="50" t="s">
        <v>1114</v>
      </c>
      <c r="Q51" s="50"/>
      <c r="R51" s="50" t="s">
        <v>3466</v>
      </c>
    </row>
    <row r="52" spans="1:18" ht="45" customHeight="1">
      <c r="A52" s="245"/>
      <c r="B52" s="245"/>
      <c r="C52" s="245"/>
      <c r="D52" s="245"/>
      <c r="E52" s="245"/>
      <c r="F52" s="245"/>
      <c r="G52" s="245"/>
      <c r="H52" s="268"/>
      <c r="I52" s="268"/>
      <c r="J52" s="245"/>
      <c r="K52" s="245"/>
      <c r="L52" s="245"/>
      <c r="M52" s="245"/>
      <c r="N52" s="245"/>
      <c r="O52" s="245"/>
      <c r="P52" s="245"/>
      <c r="Q52" s="245"/>
      <c r="R52" s="245"/>
    </row>
    <row r="53" spans="1:18" ht="45" customHeight="1">
      <c r="A53" s="50">
        <v>12</v>
      </c>
      <c r="B53" s="50"/>
      <c r="C53" s="46" t="s">
        <v>831</v>
      </c>
      <c r="D53" s="46" t="s">
        <v>2104</v>
      </c>
      <c r="E53" s="46" t="s">
        <v>112</v>
      </c>
      <c r="F53" s="46" t="s">
        <v>2103</v>
      </c>
      <c r="G53" s="46" t="s">
        <v>2029</v>
      </c>
      <c r="H53" s="61">
        <v>3</v>
      </c>
      <c r="I53" s="61">
        <v>3</v>
      </c>
      <c r="J53" s="46" t="s">
        <v>2587</v>
      </c>
      <c r="K53" s="46" t="s">
        <v>2611</v>
      </c>
      <c r="L53" s="50">
        <v>617</v>
      </c>
      <c r="M53" s="50" t="s">
        <v>2490</v>
      </c>
      <c r="N53" s="50" t="s">
        <v>2661</v>
      </c>
      <c r="O53" s="50" t="s">
        <v>2492</v>
      </c>
      <c r="P53" s="50" t="s">
        <v>1046</v>
      </c>
      <c r="Q53" s="50" t="s">
        <v>1427</v>
      </c>
      <c r="R53" s="50" t="s">
        <v>3137</v>
      </c>
    </row>
    <row r="54" spans="1:18" ht="45" customHeight="1">
      <c r="A54" s="50"/>
      <c r="B54" s="50"/>
      <c r="D54" s="46"/>
      <c r="E54" s="46"/>
      <c r="F54" s="50"/>
      <c r="G54" s="50"/>
      <c r="H54" s="61"/>
      <c r="I54" s="61"/>
      <c r="J54" s="46"/>
      <c r="K54" s="46"/>
      <c r="L54" s="50">
        <v>604</v>
      </c>
      <c r="M54" s="50" t="s">
        <v>1875</v>
      </c>
      <c r="N54" s="50" t="s">
        <v>2657</v>
      </c>
      <c r="O54" s="50" t="s">
        <v>1873</v>
      </c>
      <c r="P54" s="50" t="s">
        <v>1046</v>
      </c>
      <c r="Q54" s="50" t="s">
        <v>3502</v>
      </c>
      <c r="R54" s="50" t="s">
        <v>3501</v>
      </c>
    </row>
    <row r="55" spans="1:18" ht="45" customHeight="1">
      <c r="A55" s="50"/>
      <c r="B55" s="50"/>
      <c r="D55" s="46"/>
      <c r="E55" s="46"/>
      <c r="F55" s="50"/>
      <c r="G55" s="50"/>
      <c r="H55" s="61"/>
      <c r="I55" s="61"/>
      <c r="J55" s="46"/>
      <c r="K55" s="46"/>
      <c r="L55" s="50">
        <v>770</v>
      </c>
      <c r="M55" s="50" t="s">
        <v>2136</v>
      </c>
      <c r="N55" s="50" t="s">
        <v>2662</v>
      </c>
      <c r="O55" s="50" t="s">
        <v>2494</v>
      </c>
      <c r="P55" s="50" t="s">
        <v>1058</v>
      </c>
      <c r="Q55" s="50" t="s">
        <v>3433</v>
      </c>
      <c r="R55" s="50" t="s">
        <v>3444</v>
      </c>
    </row>
    <row r="56" spans="1:18" ht="45" customHeight="1">
      <c r="A56" s="245"/>
      <c r="B56" s="245"/>
      <c r="C56" s="245"/>
      <c r="D56" s="245"/>
      <c r="E56" s="245"/>
      <c r="F56" s="245"/>
      <c r="G56" s="245"/>
      <c r="H56" s="268"/>
      <c r="I56" s="268"/>
      <c r="J56" s="245"/>
      <c r="K56" s="245"/>
      <c r="L56" s="245"/>
      <c r="M56" s="245"/>
      <c r="N56" s="245"/>
      <c r="O56" s="245"/>
      <c r="P56" s="245"/>
      <c r="Q56" s="245"/>
      <c r="R56" s="245"/>
    </row>
    <row r="57" spans="1:18" ht="45" customHeight="1">
      <c r="A57" s="50">
        <v>13</v>
      </c>
      <c r="B57" s="50"/>
      <c r="C57" s="46" t="s">
        <v>287</v>
      </c>
      <c r="D57" s="46" t="s">
        <v>1865</v>
      </c>
      <c r="E57" s="46" t="s">
        <v>288</v>
      </c>
      <c r="F57" s="46" t="s">
        <v>2028</v>
      </c>
      <c r="G57" s="46" t="s">
        <v>2027</v>
      </c>
      <c r="H57" s="61">
        <v>5</v>
      </c>
      <c r="I57" s="61">
        <v>4</v>
      </c>
      <c r="J57" s="46" t="s">
        <v>2571</v>
      </c>
      <c r="K57" s="46" t="s">
        <v>2304</v>
      </c>
      <c r="L57" s="249">
        <v>604</v>
      </c>
      <c r="M57" s="249" t="s">
        <v>2138</v>
      </c>
      <c r="N57" s="249" t="s">
        <v>2663</v>
      </c>
      <c r="O57" s="249" t="s">
        <v>1954</v>
      </c>
      <c r="P57" s="249" t="s">
        <v>1053</v>
      </c>
      <c r="Q57" s="249" t="s">
        <v>3307</v>
      </c>
      <c r="R57" s="249" t="s">
        <v>3447</v>
      </c>
    </row>
    <row r="58" spans="1:18" ht="45" customHeight="1">
      <c r="A58" s="50"/>
      <c r="B58" s="50"/>
      <c r="D58" s="46"/>
      <c r="E58" s="46"/>
      <c r="F58" s="46"/>
      <c r="G58" s="46"/>
      <c r="H58" s="61"/>
      <c r="I58" s="61"/>
      <c r="J58" s="46"/>
      <c r="K58" s="46"/>
      <c r="L58" s="50">
        <v>751</v>
      </c>
      <c r="M58" s="50" t="s">
        <v>2139</v>
      </c>
      <c r="N58" s="50" t="s">
        <v>2664</v>
      </c>
      <c r="O58" s="50" t="s">
        <v>2793</v>
      </c>
      <c r="P58" s="50" t="s">
        <v>1260</v>
      </c>
      <c r="Q58" s="50" t="s">
        <v>3506</v>
      </c>
      <c r="R58" s="50" t="s">
        <v>3505</v>
      </c>
    </row>
    <row r="59" spans="1:18" ht="45" customHeight="1">
      <c r="A59" s="50"/>
      <c r="B59" s="50"/>
      <c r="D59" s="46"/>
      <c r="E59" s="46"/>
      <c r="F59" s="46"/>
      <c r="G59" s="46"/>
      <c r="H59" s="61"/>
      <c r="I59" s="61"/>
      <c r="J59" s="46"/>
      <c r="K59" s="46"/>
      <c r="L59" s="50">
        <v>570</v>
      </c>
      <c r="M59" s="50" t="s">
        <v>2736</v>
      </c>
      <c r="N59" s="50" t="s">
        <v>2665</v>
      </c>
      <c r="O59" s="50" t="s">
        <v>1249</v>
      </c>
      <c r="P59" s="50" t="s">
        <v>1044</v>
      </c>
      <c r="Q59" s="50" t="s">
        <v>1429</v>
      </c>
      <c r="R59" s="50" t="s">
        <v>3108</v>
      </c>
    </row>
    <row r="60" spans="1:18" ht="45" customHeight="1">
      <c r="A60" s="50"/>
      <c r="B60" s="50"/>
      <c r="D60" s="46"/>
      <c r="E60" s="46"/>
      <c r="F60" s="46"/>
      <c r="G60" s="46"/>
      <c r="H60" s="61"/>
      <c r="I60" s="61"/>
      <c r="J60" s="46"/>
      <c r="K60" s="46"/>
      <c r="L60" s="50">
        <v>570</v>
      </c>
      <c r="M60" s="50" t="s">
        <v>1856</v>
      </c>
      <c r="N60" s="50" t="s">
        <v>2659</v>
      </c>
      <c r="O60" s="50" t="s">
        <v>2792</v>
      </c>
      <c r="P60" s="50" t="s">
        <v>1051</v>
      </c>
      <c r="Q60" s="50" t="s">
        <v>447</v>
      </c>
      <c r="R60" s="50" t="s">
        <v>3443</v>
      </c>
    </row>
    <row r="61" spans="1:18" ht="45" customHeight="1">
      <c r="A61" s="50"/>
      <c r="B61" s="50"/>
      <c r="D61" s="46"/>
      <c r="E61" s="46"/>
      <c r="F61" s="46"/>
      <c r="G61" s="46"/>
      <c r="H61" s="61"/>
      <c r="I61" s="61"/>
      <c r="J61" s="46"/>
      <c r="K61" s="46"/>
      <c r="L61" s="50">
        <v>604</v>
      </c>
      <c r="M61" s="50" t="s">
        <v>1869</v>
      </c>
      <c r="N61" s="50" t="s">
        <v>2660</v>
      </c>
      <c r="O61" s="50" t="s">
        <v>1867</v>
      </c>
      <c r="P61" s="50" t="s">
        <v>1114</v>
      </c>
      <c r="Q61" s="50" t="s">
        <v>3528</v>
      </c>
      <c r="R61" s="50" t="s">
        <v>3529</v>
      </c>
    </row>
    <row r="62" spans="1:18" ht="45" customHeight="1">
      <c r="A62" s="245"/>
      <c r="B62" s="245"/>
      <c r="C62" s="245"/>
      <c r="D62" s="245"/>
      <c r="E62" s="245"/>
      <c r="F62" s="245"/>
      <c r="G62" s="245"/>
      <c r="H62" s="268"/>
      <c r="I62" s="268"/>
      <c r="J62" s="245"/>
      <c r="K62" s="245"/>
      <c r="L62" s="245"/>
      <c r="M62" s="245"/>
      <c r="N62" s="245"/>
      <c r="O62" s="245"/>
      <c r="P62" s="245"/>
      <c r="Q62" s="245"/>
      <c r="R62" s="245"/>
    </row>
    <row r="63" spans="1:18" ht="45" customHeight="1">
      <c r="A63" s="46">
        <v>14</v>
      </c>
      <c r="B63" s="46"/>
      <c r="C63" s="46" t="s">
        <v>832</v>
      </c>
      <c r="D63" s="46" t="s">
        <v>2102</v>
      </c>
      <c r="E63" s="46" t="s">
        <v>112</v>
      </c>
      <c r="F63" s="46" t="s">
        <v>2101</v>
      </c>
      <c r="G63" s="46" t="s">
        <v>2014</v>
      </c>
      <c r="H63" s="61">
        <v>3</v>
      </c>
      <c r="I63" s="61">
        <v>3</v>
      </c>
      <c r="J63" s="46" t="s">
        <v>2572</v>
      </c>
      <c r="K63" s="46" t="s">
        <v>2612</v>
      </c>
      <c r="L63" s="50">
        <v>666</v>
      </c>
      <c r="M63" s="50" t="s">
        <v>2138</v>
      </c>
      <c r="N63" s="50" t="s">
        <v>2663</v>
      </c>
      <c r="O63" s="50" t="s">
        <v>1954</v>
      </c>
      <c r="P63" s="50" t="s">
        <v>1053</v>
      </c>
      <c r="Q63" s="50" t="s">
        <v>3307</v>
      </c>
      <c r="R63" s="50" t="s">
        <v>3447</v>
      </c>
    </row>
    <row r="64" spans="1:18" ht="45" customHeight="1">
      <c r="A64" s="46"/>
      <c r="B64" s="46"/>
      <c r="D64" s="46"/>
      <c r="E64" s="46"/>
      <c r="F64" s="46"/>
      <c r="G64" s="46"/>
      <c r="H64" s="61"/>
      <c r="I64" s="61"/>
      <c r="J64" s="46"/>
      <c r="K64" s="46"/>
      <c r="L64" s="50">
        <v>623</v>
      </c>
      <c r="M64" s="50" t="s">
        <v>1958</v>
      </c>
      <c r="N64" s="50" t="s">
        <v>2664</v>
      </c>
      <c r="O64" s="50" t="s">
        <v>2771</v>
      </c>
      <c r="P64" s="50" t="s">
        <v>1260</v>
      </c>
      <c r="Q64" s="50" t="s">
        <v>3506</v>
      </c>
      <c r="R64" s="50" t="s">
        <v>3505</v>
      </c>
    </row>
    <row r="65" spans="1:18" ht="45" customHeight="1">
      <c r="A65" s="46"/>
      <c r="B65" s="46"/>
      <c r="D65" s="46"/>
      <c r="E65" s="46"/>
      <c r="F65" s="46"/>
      <c r="G65" s="46"/>
      <c r="H65" s="61"/>
      <c r="I65" s="61"/>
      <c r="J65" s="46"/>
      <c r="K65" s="46"/>
      <c r="L65" s="50">
        <v>753</v>
      </c>
      <c r="M65" s="50" t="s">
        <v>1815</v>
      </c>
      <c r="N65" s="50" t="s">
        <v>2650</v>
      </c>
      <c r="O65" s="50" t="s">
        <v>1951</v>
      </c>
      <c r="P65" s="50" t="s">
        <v>1051</v>
      </c>
      <c r="Q65" s="50" t="s">
        <v>3433</v>
      </c>
      <c r="R65" s="50" t="s">
        <v>3444</v>
      </c>
    </row>
    <row r="66" spans="1:18" ht="45" customHeight="1">
      <c r="A66" s="245"/>
      <c r="B66" s="245"/>
      <c r="C66" s="245"/>
      <c r="D66" s="245"/>
      <c r="E66" s="245"/>
      <c r="F66" s="245"/>
      <c r="G66" s="245"/>
      <c r="H66" s="268"/>
      <c r="I66" s="268"/>
      <c r="J66" s="245"/>
      <c r="K66" s="245"/>
      <c r="L66" s="245"/>
      <c r="M66" s="245"/>
      <c r="N66" s="245"/>
      <c r="O66" s="245"/>
      <c r="P66" s="245"/>
      <c r="Q66" s="245"/>
      <c r="R66" s="245"/>
    </row>
    <row r="67" spans="1:18" ht="45" customHeight="1">
      <c r="A67" s="50">
        <v>15</v>
      </c>
      <c r="B67" s="50"/>
      <c r="C67" s="46" t="s">
        <v>290</v>
      </c>
      <c r="D67" s="46" t="s">
        <v>1851</v>
      </c>
      <c r="E67" s="46" t="s">
        <v>291</v>
      </c>
      <c r="F67" s="46" t="s">
        <v>2026</v>
      </c>
      <c r="G67" s="46" t="s">
        <v>2025</v>
      </c>
      <c r="H67" s="61">
        <v>1</v>
      </c>
      <c r="I67" s="61">
        <v>1</v>
      </c>
      <c r="J67" s="46" t="s">
        <v>2573</v>
      </c>
      <c r="K67" s="46" t="s">
        <v>2603</v>
      </c>
      <c r="L67" s="50">
        <v>666</v>
      </c>
      <c r="M67" s="50" t="s">
        <v>1784</v>
      </c>
      <c r="N67" s="50" t="s">
        <v>2666</v>
      </c>
      <c r="O67" s="50" t="s">
        <v>2772</v>
      </c>
      <c r="P67" s="50" t="s">
        <v>1048</v>
      </c>
      <c r="Q67" s="50" t="s">
        <v>1784</v>
      </c>
      <c r="R67" s="50" t="s">
        <v>3448</v>
      </c>
    </row>
    <row r="68" spans="1:18" ht="45" customHeight="1">
      <c r="A68" s="245"/>
      <c r="B68" s="245"/>
      <c r="C68" s="245"/>
      <c r="D68" s="245"/>
      <c r="E68" s="245"/>
      <c r="F68" s="245"/>
      <c r="G68" s="245"/>
      <c r="H68" s="268"/>
      <c r="I68" s="268"/>
      <c r="J68" s="245"/>
      <c r="K68" s="245"/>
      <c r="L68" s="245"/>
      <c r="M68" s="245"/>
      <c r="N68" s="245"/>
      <c r="O68" s="245"/>
      <c r="P68" s="245"/>
      <c r="Q68" s="245"/>
      <c r="R68" s="245"/>
    </row>
    <row r="69" spans="1:18" ht="45" customHeight="1">
      <c r="A69" s="46">
        <v>16</v>
      </c>
      <c r="B69" s="46"/>
      <c r="C69" s="46" t="s">
        <v>290</v>
      </c>
      <c r="D69" s="46" t="s">
        <v>2100</v>
      </c>
      <c r="E69" s="46" t="s">
        <v>2099</v>
      </c>
      <c r="F69" s="46" t="s">
        <v>2098</v>
      </c>
      <c r="G69" s="46" t="s">
        <v>2097</v>
      </c>
      <c r="H69" s="61">
        <v>10</v>
      </c>
      <c r="I69" s="61">
        <v>7</v>
      </c>
      <c r="J69" s="46" t="s">
        <v>2588</v>
      </c>
      <c r="K69" s="46" t="s">
        <v>2613</v>
      </c>
      <c r="L69" s="249">
        <v>591</v>
      </c>
      <c r="M69" s="249" t="s">
        <v>2737</v>
      </c>
      <c r="N69" s="249" t="s">
        <v>2667</v>
      </c>
      <c r="O69" s="249" t="s">
        <v>1977</v>
      </c>
      <c r="P69" s="249" t="s">
        <v>1062</v>
      </c>
      <c r="Q69" s="249" t="s">
        <v>3442</v>
      </c>
      <c r="R69" s="249" t="s">
        <v>3449</v>
      </c>
    </row>
    <row r="70" spans="1:18" ht="45" customHeight="1">
      <c r="A70" s="46"/>
      <c r="B70" s="46"/>
      <c r="D70" s="46"/>
      <c r="E70" s="46"/>
      <c r="F70" s="46"/>
      <c r="G70" s="46"/>
      <c r="H70" s="61"/>
      <c r="I70" s="61"/>
      <c r="J70" s="46"/>
      <c r="K70" s="46"/>
      <c r="L70" s="249">
        <v>563</v>
      </c>
      <c r="M70" s="249" t="s">
        <v>2731</v>
      </c>
      <c r="N70" s="249" t="s">
        <v>2638</v>
      </c>
      <c r="O70" s="249" t="s">
        <v>1247</v>
      </c>
      <c r="P70" s="249" t="s">
        <v>1058</v>
      </c>
      <c r="Q70" s="249" t="s">
        <v>3451</v>
      </c>
      <c r="R70" s="249" t="s">
        <v>3450</v>
      </c>
    </row>
    <row r="71" spans="1:18" ht="45" customHeight="1">
      <c r="A71" s="46"/>
      <c r="B71" s="46"/>
      <c r="D71" s="46"/>
      <c r="E71" s="46"/>
      <c r="F71" s="46"/>
      <c r="G71" s="46"/>
      <c r="H71" s="61"/>
      <c r="I71" s="61"/>
      <c r="J71" s="46"/>
      <c r="K71" s="46"/>
      <c r="L71" s="50">
        <v>563</v>
      </c>
      <c r="M71" s="50" t="s">
        <v>2188</v>
      </c>
      <c r="N71" s="50" t="s">
        <v>2563</v>
      </c>
      <c r="O71" s="50" t="s">
        <v>2809</v>
      </c>
      <c r="P71" s="50" t="s">
        <v>1043</v>
      </c>
      <c r="Q71" s="50" t="s">
        <v>2188</v>
      </c>
      <c r="R71" s="50" t="s">
        <v>3452</v>
      </c>
    </row>
    <row r="72" spans="1:18" ht="45" customHeight="1">
      <c r="A72" s="50"/>
      <c r="B72" s="50"/>
      <c r="D72" s="46"/>
      <c r="E72" s="46"/>
      <c r="F72" s="50"/>
      <c r="G72" s="50"/>
      <c r="H72" s="61"/>
      <c r="I72" s="61"/>
      <c r="J72" s="46"/>
      <c r="K72" s="46"/>
      <c r="L72" s="50">
        <v>563</v>
      </c>
      <c r="M72" s="50" t="s">
        <v>2142</v>
      </c>
      <c r="N72" s="50" t="s">
        <v>2668</v>
      </c>
      <c r="O72" s="50" t="s">
        <v>2496</v>
      </c>
      <c r="P72" s="50" t="s">
        <v>1043</v>
      </c>
      <c r="Q72" s="50" t="s">
        <v>1444</v>
      </c>
      <c r="R72" s="50" t="s">
        <v>3453</v>
      </c>
    </row>
    <row r="73" spans="1:18" ht="45" customHeight="1">
      <c r="A73" s="50"/>
      <c r="B73" s="50"/>
      <c r="D73" s="46"/>
      <c r="E73" s="46"/>
      <c r="F73" s="50"/>
      <c r="G73" s="50"/>
      <c r="H73" s="61"/>
      <c r="I73" s="61"/>
      <c r="J73" s="46"/>
      <c r="K73" s="46"/>
      <c r="L73" s="50">
        <v>730</v>
      </c>
      <c r="M73" s="50" t="s">
        <v>1856</v>
      </c>
      <c r="N73" s="50" t="s">
        <v>2659</v>
      </c>
      <c r="O73" s="50" t="s">
        <v>2792</v>
      </c>
      <c r="P73" s="50" t="s">
        <v>1051</v>
      </c>
      <c r="Q73" s="50" t="s">
        <v>447</v>
      </c>
      <c r="R73" s="50" t="s">
        <v>3443</v>
      </c>
    </row>
    <row r="74" spans="1:18" ht="45" customHeight="1">
      <c r="A74" s="50"/>
      <c r="B74" s="50"/>
      <c r="D74" s="46"/>
      <c r="E74" s="46"/>
      <c r="F74" s="50"/>
      <c r="G74" s="50"/>
      <c r="H74" s="61"/>
      <c r="I74" s="61"/>
      <c r="J74" s="46"/>
      <c r="K74" s="46"/>
      <c r="L74" s="50">
        <v>563</v>
      </c>
      <c r="M74" s="50" t="s">
        <v>2143</v>
      </c>
      <c r="N74" s="50" t="s">
        <v>2669</v>
      </c>
      <c r="O74" s="50" t="s">
        <v>2773</v>
      </c>
      <c r="P74" s="50" t="s">
        <v>1040</v>
      </c>
      <c r="Q74" s="50" t="s">
        <v>3445</v>
      </c>
      <c r="R74" s="50" t="s">
        <v>3454</v>
      </c>
    </row>
    <row r="75" spans="1:18" ht="45" customHeight="1">
      <c r="A75" s="46"/>
      <c r="B75" s="46"/>
      <c r="D75" s="46"/>
      <c r="E75" s="46"/>
      <c r="F75" s="46"/>
      <c r="G75" s="46"/>
      <c r="H75" s="61"/>
      <c r="I75" s="61"/>
      <c r="J75" s="46"/>
      <c r="K75" s="46"/>
      <c r="L75" s="50">
        <v>572</v>
      </c>
      <c r="M75" s="50" t="s">
        <v>2738</v>
      </c>
      <c r="N75" s="50" t="s">
        <v>2670</v>
      </c>
      <c r="O75" s="50" t="s">
        <v>2794</v>
      </c>
      <c r="P75" s="50" t="s">
        <v>1048</v>
      </c>
      <c r="Q75" s="50" t="s">
        <v>3446</v>
      </c>
      <c r="R75" s="50" t="s">
        <v>3455</v>
      </c>
    </row>
    <row r="76" spans="1:18" ht="45" customHeight="1">
      <c r="A76" s="46"/>
      <c r="B76" s="46"/>
      <c r="D76" s="46"/>
      <c r="E76" s="46"/>
      <c r="F76" s="46"/>
      <c r="G76" s="46"/>
      <c r="H76" s="61"/>
      <c r="I76" s="61"/>
      <c r="J76" s="46"/>
      <c r="K76" s="46"/>
      <c r="L76" s="50">
        <v>563</v>
      </c>
      <c r="M76" s="50" t="s">
        <v>2144</v>
      </c>
      <c r="N76" s="50" t="s">
        <v>2671</v>
      </c>
      <c r="O76" s="50" t="s">
        <v>2182</v>
      </c>
      <c r="P76" s="50" t="s">
        <v>1040</v>
      </c>
      <c r="Q76" s="50" t="s">
        <v>3458</v>
      </c>
      <c r="R76" s="50" t="s">
        <v>3457</v>
      </c>
    </row>
    <row r="77" spans="1:18" ht="45" customHeight="1">
      <c r="A77" s="50"/>
      <c r="B77" s="50"/>
      <c r="D77" s="46"/>
      <c r="E77" s="46"/>
      <c r="F77" s="50"/>
      <c r="G77" s="50"/>
      <c r="H77" s="61"/>
      <c r="I77" s="61"/>
      <c r="J77" s="46"/>
      <c r="K77" s="46"/>
      <c r="L77" s="50">
        <v>563</v>
      </c>
      <c r="M77" s="50" t="s">
        <v>2739</v>
      </c>
      <c r="N77" s="50" t="s">
        <v>2672</v>
      </c>
      <c r="O77" s="50" t="s">
        <v>2795</v>
      </c>
      <c r="P77" s="50" t="s">
        <v>1043</v>
      </c>
      <c r="Q77" s="50" t="s">
        <v>1043</v>
      </c>
      <c r="R77" s="50" t="s">
        <v>3459</v>
      </c>
    </row>
    <row r="78" spans="1:18" ht="45" customHeight="1">
      <c r="A78" s="245"/>
      <c r="B78" s="245"/>
      <c r="C78" s="245"/>
      <c r="D78" s="245"/>
      <c r="E78" s="245"/>
      <c r="F78" s="245"/>
      <c r="G78" s="245"/>
      <c r="H78" s="268"/>
      <c r="I78" s="268"/>
      <c r="J78" s="245"/>
      <c r="K78" s="245"/>
      <c r="L78" s="245"/>
      <c r="M78" s="245"/>
      <c r="N78" s="245"/>
      <c r="O78" s="245"/>
      <c r="P78" s="245"/>
      <c r="Q78" s="245"/>
      <c r="R78" s="245"/>
    </row>
    <row r="79" spans="1:18" ht="45" customHeight="1">
      <c r="A79" s="50">
        <v>17</v>
      </c>
      <c r="B79" s="50"/>
      <c r="C79" s="46" t="s">
        <v>564</v>
      </c>
      <c r="D79" s="46" t="s">
        <v>1843</v>
      </c>
      <c r="E79" s="46" t="s">
        <v>510</v>
      </c>
      <c r="F79" s="46" t="s">
        <v>2024</v>
      </c>
      <c r="G79" s="46" t="s">
        <v>2023</v>
      </c>
      <c r="H79" s="61">
        <v>3</v>
      </c>
      <c r="I79" s="61">
        <v>3</v>
      </c>
      <c r="J79" s="46" t="s">
        <v>2589</v>
      </c>
      <c r="K79" s="46" t="s">
        <v>2612</v>
      </c>
      <c r="L79" s="50">
        <v>666</v>
      </c>
      <c r="M79" s="50" t="s">
        <v>2138</v>
      </c>
      <c r="N79" s="50" t="s">
        <v>2663</v>
      </c>
      <c r="O79" s="50" t="s">
        <v>1954</v>
      </c>
      <c r="P79" s="50" t="s">
        <v>1053</v>
      </c>
      <c r="Q79" s="50" t="s">
        <v>3307</v>
      </c>
      <c r="R79" s="50" t="s">
        <v>3447</v>
      </c>
    </row>
    <row r="80" spans="1:18" ht="45" customHeight="1">
      <c r="A80" s="50"/>
      <c r="B80" s="50"/>
      <c r="D80" s="46"/>
      <c r="E80" s="46"/>
      <c r="F80" s="46"/>
      <c r="G80" s="46"/>
      <c r="H80" s="61"/>
      <c r="I80" s="61"/>
      <c r="J80" s="46"/>
      <c r="K80" s="46"/>
      <c r="L80" s="50">
        <v>790</v>
      </c>
      <c r="M80" s="50" t="s">
        <v>2740</v>
      </c>
      <c r="N80" s="50" t="s">
        <v>2673</v>
      </c>
      <c r="O80" s="50" t="s">
        <v>2796</v>
      </c>
      <c r="P80" s="50" t="s">
        <v>1259</v>
      </c>
      <c r="Q80" s="50" t="s">
        <v>3456</v>
      </c>
      <c r="R80" s="50" t="s">
        <v>3341</v>
      </c>
    </row>
    <row r="81" spans="1:18" ht="45" customHeight="1">
      <c r="A81" s="50"/>
      <c r="B81" s="50"/>
      <c r="D81" s="46"/>
      <c r="E81" s="46"/>
      <c r="F81" s="46"/>
      <c r="G81" s="46"/>
      <c r="H81" s="61"/>
      <c r="I81" s="61"/>
      <c r="J81" s="46"/>
      <c r="K81" s="46"/>
      <c r="L81" s="50">
        <v>586</v>
      </c>
      <c r="M81" s="50" t="s">
        <v>2741</v>
      </c>
      <c r="N81" s="50" t="s">
        <v>2674</v>
      </c>
      <c r="O81" s="50" t="s">
        <v>2797</v>
      </c>
      <c r="P81" s="50" t="s">
        <v>1058</v>
      </c>
      <c r="Q81" s="50" t="s">
        <v>3508</v>
      </c>
      <c r="R81" s="50" t="s">
        <v>3507</v>
      </c>
    </row>
    <row r="82" spans="1:18" ht="45" customHeight="1">
      <c r="A82" s="245"/>
      <c r="B82" s="245"/>
      <c r="C82" s="245"/>
      <c r="D82" s="245"/>
      <c r="E82" s="245"/>
      <c r="F82" s="245"/>
      <c r="G82" s="245"/>
      <c r="H82" s="268"/>
      <c r="I82" s="268"/>
      <c r="J82" s="245"/>
      <c r="K82" s="245"/>
      <c r="L82" s="245"/>
      <c r="M82" s="245"/>
      <c r="N82" s="245"/>
      <c r="O82" s="245"/>
      <c r="P82" s="245"/>
      <c r="Q82" s="245"/>
      <c r="R82" s="245"/>
    </row>
    <row r="83" spans="1:18" ht="45" customHeight="1">
      <c r="A83" s="50">
        <v>18</v>
      </c>
      <c r="B83" s="50"/>
      <c r="C83" s="46" t="s">
        <v>564</v>
      </c>
      <c r="D83" s="258" t="s">
        <v>623</v>
      </c>
      <c r="E83" s="258" t="s">
        <v>624</v>
      </c>
      <c r="F83" s="46" t="s">
        <v>2096</v>
      </c>
      <c r="G83" s="50" t="s">
        <v>622</v>
      </c>
      <c r="H83" s="61">
        <v>2</v>
      </c>
      <c r="I83" s="61">
        <v>1</v>
      </c>
      <c r="J83" s="46" t="s">
        <v>2590</v>
      </c>
      <c r="K83" s="46" t="s">
        <v>2614</v>
      </c>
      <c r="L83" s="50">
        <v>666</v>
      </c>
      <c r="M83" s="50" t="s">
        <v>2145</v>
      </c>
      <c r="N83" s="50" t="s">
        <v>2675</v>
      </c>
      <c r="O83" s="50" t="s">
        <v>2501</v>
      </c>
      <c r="P83" s="50" t="s">
        <v>1046</v>
      </c>
      <c r="Q83" s="50" t="s">
        <v>3510</v>
      </c>
      <c r="R83" s="50" t="s">
        <v>3509</v>
      </c>
    </row>
    <row r="84" spans="1:18" ht="45" customHeight="1">
      <c r="A84" s="50"/>
      <c r="B84" s="50"/>
      <c r="D84" s="258"/>
      <c r="E84" s="258"/>
      <c r="F84" s="46"/>
      <c r="G84" s="50"/>
      <c r="H84" s="61"/>
      <c r="I84" s="61"/>
      <c r="J84" s="46"/>
      <c r="K84" s="46"/>
      <c r="L84" s="249">
        <v>553</v>
      </c>
      <c r="M84" s="249" t="s">
        <v>2742</v>
      </c>
      <c r="N84" s="249" t="s">
        <v>2676</v>
      </c>
      <c r="O84" s="249" t="s">
        <v>2798</v>
      </c>
      <c r="P84" s="249" t="s">
        <v>1113</v>
      </c>
      <c r="Q84" s="249"/>
      <c r="R84" s="249"/>
    </row>
    <row r="85" spans="1:18" ht="45" customHeight="1">
      <c r="A85" s="245"/>
      <c r="B85" s="245"/>
      <c r="C85" s="245"/>
      <c r="D85" s="245"/>
      <c r="E85" s="245"/>
      <c r="F85" s="245"/>
      <c r="G85" s="245"/>
      <c r="H85" s="268"/>
      <c r="I85" s="268"/>
      <c r="J85" s="245"/>
      <c r="K85" s="245"/>
      <c r="L85" s="245"/>
      <c r="M85" s="245"/>
      <c r="N85" s="245"/>
      <c r="O85" s="245"/>
      <c r="P85" s="245"/>
      <c r="Q85" s="245"/>
      <c r="R85" s="245"/>
    </row>
    <row r="86" spans="1:18" ht="45" customHeight="1">
      <c r="A86" s="50">
        <v>19</v>
      </c>
      <c r="B86" s="50"/>
      <c r="C86" s="46" t="s">
        <v>674</v>
      </c>
      <c r="D86" s="46" t="s">
        <v>681</v>
      </c>
      <c r="E86" s="46" t="s">
        <v>112</v>
      </c>
      <c r="F86" s="46" t="s">
        <v>2022</v>
      </c>
      <c r="G86" s="46" t="s">
        <v>2021</v>
      </c>
      <c r="H86" s="61">
        <v>2</v>
      </c>
      <c r="I86" s="61">
        <v>2</v>
      </c>
      <c r="J86" s="46"/>
      <c r="K86" s="46" t="s">
        <v>3413</v>
      </c>
      <c r="L86" s="46">
        <v>743</v>
      </c>
      <c r="M86" s="46" t="s">
        <v>2502</v>
      </c>
      <c r="N86" s="50" t="s">
        <v>2677</v>
      </c>
      <c r="O86" s="50" t="s">
        <v>2503</v>
      </c>
      <c r="P86" s="50" t="s">
        <v>1048</v>
      </c>
      <c r="Q86" s="50" t="s">
        <v>676</v>
      </c>
      <c r="R86" s="50" t="s">
        <v>3460</v>
      </c>
    </row>
    <row r="87" spans="1:18" ht="45" customHeight="1">
      <c r="A87" s="50"/>
      <c r="B87" s="50"/>
      <c r="D87" s="46"/>
      <c r="E87" s="46"/>
      <c r="F87" s="46"/>
      <c r="G87" s="46"/>
      <c r="H87" s="61"/>
      <c r="I87" s="61"/>
      <c r="J87" s="46"/>
      <c r="K87" s="46"/>
      <c r="L87" s="46">
        <v>770</v>
      </c>
      <c r="M87" s="46" t="s">
        <v>1815</v>
      </c>
      <c r="N87" s="50" t="s">
        <v>2650</v>
      </c>
      <c r="O87" s="50" t="s">
        <v>1951</v>
      </c>
      <c r="P87" s="50" t="s">
        <v>1051</v>
      </c>
      <c r="Q87" s="50" t="s">
        <v>3433</v>
      </c>
      <c r="R87" s="50" t="s">
        <v>3444</v>
      </c>
    </row>
    <row r="88" spans="1:18" ht="45" customHeight="1">
      <c r="A88" s="245"/>
      <c r="B88" s="245"/>
      <c r="C88" s="245"/>
      <c r="D88" s="245"/>
      <c r="E88" s="245"/>
      <c r="F88" s="245"/>
      <c r="G88" s="245"/>
      <c r="H88" s="268"/>
      <c r="I88" s="268"/>
      <c r="J88" s="245"/>
      <c r="K88" s="245"/>
      <c r="L88" s="245"/>
      <c r="M88" s="245"/>
      <c r="N88" s="245"/>
      <c r="O88" s="245"/>
      <c r="P88" s="245"/>
      <c r="Q88" s="245"/>
      <c r="R88" s="245"/>
    </row>
    <row r="89" spans="1:18" ht="45" customHeight="1">
      <c r="A89" s="50">
        <v>20</v>
      </c>
      <c r="B89" s="50"/>
      <c r="C89" s="46" t="s">
        <v>834</v>
      </c>
      <c r="D89" s="108" t="s">
        <v>682</v>
      </c>
      <c r="E89" s="46" t="s">
        <v>691</v>
      </c>
      <c r="F89" s="46" t="s">
        <v>703</v>
      </c>
      <c r="G89" s="46" t="s">
        <v>726</v>
      </c>
      <c r="H89" s="61">
        <v>2</v>
      </c>
      <c r="I89" s="61">
        <v>2</v>
      </c>
      <c r="J89" s="46" t="s">
        <v>2591</v>
      </c>
      <c r="K89" s="46" t="s">
        <v>2079</v>
      </c>
      <c r="L89" s="50">
        <v>640</v>
      </c>
      <c r="M89" s="50" t="s">
        <v>2504</v>
      </c>
      <c r="N89" s="50" t="s">
        <v>2678</v>
      </c>
      <c r="O89" s="50" t="s">
        <v>1836</v>
      </c>
      <c r="P89" s="50" t="s">
        <v>1046</v>
      </c>
      <c r="Q89" s="50" t="s">
        <v>1431</v>
      </c>
      <c r="R89" s="50" t="s">
        <v>3271</v>
      </c>
    </row>
    <row r="90" spans="1:18" ht="45" customHeight="1">
      <c r="A90" s="50"/>
      <c r="B90" s="50"/>
      <c r="D90" s="46"/>
      <c r="E90" s="46"/>
      <c r="F90" s="50"/>
      <c r="G90" s="50"/>
      <c r="H90" s="61"/>
      <c r="I90" s="61"/>
      <c r="J90" s="46"/>
      <c r="K90" s="46"/>
      <c r="L90" s="50">
        <v>770</v>
      </c>
      <c r="M90" s="50" t="s">
        <v>1815</v>
      </c>
      <c r="N90" s="50" t="s">
        <v>1814</v>
      </c>
      <c r="O90" s="50" t="s">
        <v>2478</v>
      </c>
      <c r="P90" s="50" t="s">
        <v>1051</v>
      </c>
      <c r="Q90" s="50" t="s">
        <v>3433</v>
      </c>
      <c r="R90" s="50" t="s">
        <v>3444</v>
      </c>
    </row>
    <row r="91" spans="1:18" ht="45" customHeight="1">
      <c r="A91" s="245"/>
      <c r="B91" s="245"/>
      <c r="C91" s="245"/>
      <c r="D91" s="245"/>
      <c r="E91" s="245"/>
      <c r="F91" s="245"/>
      <c r="G91" s="245"/>
      <c r="H91" s="268"/>
      <c r="I91" s="268"/>
      <c r="J91" s="245"/>
      <c r="K91" s="245"/>
      <c r="L91" s="245"/>
      <c r="M91" s="245"/>
      <c r="N91" s="245"/>
      <c r="O91" s="245"/>
      <c r="P91" s="245"/>
      <c r="Q91" s="245"/>
      <c r="R91" s="245"/>
    </row>
    <row r="92" spans="1:18" ht="45" customHeight="1">
      <c r="A92" s="50">
        <v>21</v>
      </c>
      <c r="B92" s="50"/>
      <c r="C92" s="46" t="s">
        <v>862</v>
      </c>
      <c r="D92" s="46" t="s">
        <v>2001</v>
      </c>
      <c r="E92" s="46" t="s">
        <v>2020</v>
      </c>
      <c r="F92" s="46" t="s">
        <v>2019</v>
      </c>
      <c r="G92" s="46" t="s">
        <v>2018</v>
      </c>
      <c r="H92" s="61">
        <v>5</v>
      </c>
      <c r="I92" s="61">
        <v>4</v>
      </c>
      <c r="J92" s="46" t="s">
        <v>2592</v>
      </c>
      <c r="K92" s="46" t="s">
        <v>2615</v>
      </c>
      <c r="L92" s="50">
        <v>578</v>
      </c>
      <c r="M92" s="50" t="s">
        <v>2507</v>
      </c>
      <c r="N92" s="50" t="s">
        <v>2679</v>
      </c>
      <c r="O92" s="50" t="s">
        <v>2799</v>
      </c>
      <c r="P92" s="50" t="s">
        <v>1268</v>
      </c>
      <c r="Q92" s="50" t="s">
        <v>3461</v>
      </c>
      <c r="R92" s="50" t="s">
        <v>3311</v>
      </c>
    </row>
    <row r="93" spans="1:18" ht="45" customHeight="1">
      <c r="A93" s="50"/>
      <c r="B93" s="50"/>
      <c r="D93" s="46"/>
      <c r="E93" s="46"/>
      <c r="F93" s="46"/>
      <c r="G93" s="46"/>
      <c r="H93" s="61"/>
      <c r="I93" s="61"/>
      <c r="J93" s="46"/>
      <c r="K93" s="46"/>
      <c r="L93" s="50">
        <v>588</v>
      </c>
      <c r="M93" s="50" t="s">
        <v>1823</v>
      </c>
      <c r="N93" s="50" t="s">
        <v>2646</v>
      </c>
      <c r="O93" s="50" t="s">
        <v>1942</v>
      </c>
      <c r="P93" s="50" t="s">
        <v>1052</v>
      </c>
      <c r="Q93" s="50" t="s">
        <v>1436</v>
      </c>
      <c r="R93" s="50" t="s">
        <v>3437</v>
      </c>
    </row>
    <row r="94" spans="1:18" ht="45" customHeight="1">
      <c r="A94" s="50"/>
      <c r="B94" s="50"/>
      <c r="D94" s="46"/>
      <c r="E94" s="46"/>
      <c r="F94" s="46"/>
      <c r="G94" s="46"/>
      <c r="H94" s="61"/>
      <c r="I94" s="61"/>
      <c r="J94" s="46"/>
      <c r="K94" s="46"/>
      <c r="L94" s="249">
        <v>733</v>
      </c>
      <c r="M94" s="249" t="s">
        <v>2743</v>
      </c>
      <c r="N94" s="249" t="s">
        <v>2680</v>
      </c>
      <c r="O94" s="249" t="s">
        <v>1372</v>
      </c>
      <c r="P94" s="249" t="s">
        <v>1268</v>
      </c>
      <c r="Q94" s="249" t="s">
        <v>1268</v>
      </c>
      <c r="R94" s="249" t="s">
        <v>1268</v>
      </c>
    </row>
    <row r="95" spans="1:18" ht="45" customHeight="1">
      <c r="A95" s="50"/>
      <c r="B95" s="50"/>
      <c r="D95" s="46"/>
      <c r="E95" s="46"/>
      <c r="F95" s="46"/>
      <c r="G95" s="46"/>
      <c r="H95" s="61"/>
      <c r="I95" s="61"/>
      <c r="J95" s="46"/>
      <c r="K95" s="46"/>
      <c r="L95" s="50">
        <v>566</v>
      </c>
      <c r="M95" s="50" t="s">
        <v>1819</v>
      </c>
      <c r="N95" s="50" t="s">
        <v>2681</v>
      </c>
      <c r="O95" s="50" t="s">
        <v>2800</v>
      </c>
      <c r="P95" s="50" t="s">
        <v>1259</v>
      </c>
      <c r="Q95" s="50"/>
      <c r="R95" s="50"/>
    </row>
    <row r="96" spans="1:18" ht="45" customHeight="1">
      <c r="A96" s="50"/>
      <c r="B96" s="50"/>
      <c r="D96" s="46"/>
      <c r="E96" s="46"/>
      <c r="F96" s="46"/>
      <c r="G96" s="46"/>
      <c r="H96" s="61"/>
      <c r="I96" s="61"/>
      <c r="J96" s="46"/>
      <c r="K96" s="46"/>
      <c r="L96" s="50">
        <v>566</v>
      </c>
      <c r="M96" s="50" t="s">
        <v>1815</v>
      </c>
      <c r="N96" s="50" t="s">
        <v>2650</v>
      </c>
      <c r="O96" s="50" t="s">
        <v>1951</v>
      </c>
      <c r="P96" s="50" t="s">
        <v>1051</v>
      </c>
      <c r="Q96" s="50" t="s">
        <v>3433</v>
      </c>
      <c r="R96" s="50" t="s">
        <v>3444</v>
      </c>
    </row>
    <row r="97" spans="1:18" ht="45" customHeight="1">
      <c r="A97" s="245"/>
      <c r="B97" s="245"/>
      <c r="C97" s="245"/>
      <c r="D97" s="245"/>
      <c r="E97" s="245"/>
      <c r="F97" s="245"/>
      <c r="G97" s="245"/>
      <c r="H97" s="268"/>
      <c r="I97" s="268"/>
      <c r="J97" s="245"/>
      <c r="K97" s="245"/>
      <c r="L97" s="245"/>
      <c r="M97" s="245"/>
      <c r="N97" s="245"/>
      <c r="O97" s="245"/>
      <c r="P97" s="245"/>
      <c r="Q97" s="245"/>
      <c r="R97" s="245"/>
    </row>
    <row r="98" spans="1:18" ht="45" customHeight="1">
      <c r="A98" s="50">
        <v>22</v>
      </c>
      <c r="B98" s="50"/>
      <c r="C98" s="46" t="s">
        <v>862</v>
      </c>
      <c r="D98" s="258" t="s">
        <v>2105</v>
      </c>
      <c r="E98" s="46" t="s">
        <v>2106</v>
      </c>
      <c r="F98" s="46" t="s">
        <v>2107</v>
      </c>
      <c r="G98" s="46" t="s">
        <v>2390</v>
      </c>
      <c r="H98" s="61">
        <v>3</v>
      </c>
      <c r="I98" s="61">
        <v>3</v>
      </c>
      <c r="J98" s="46" t="s">
        <v>2574</v>
      </c>
      <c r="K98" s="46" t="s">
        <v>2081</v>
      </c>
      <c r="L98" s="50">
        <v>604</v>
      </c>
      <c r="M98" s="50" t="s">
        <v>2476</v>
      </c>
      <c r="N98" s="50" t="s">
        <v>2646</v>
      </c>
      <c r="O98" s="50" t="s">
        <v>1942</v>
      </c>
      <c r="P98" s="50" t="s">
        <v>1052</v>
      </c>
      <c r="Q98" s="50" t="s">
        <v>1436</v>
      </c>
      <c r="R98" s="50" t="s">
        <v>3437</v>
      </c>
    </row>
    <row r="99" spans="1:18" ht="45" customHeight="1">
      <c r="A99" s="50"/>
      <c r="B99" s="50"/>
      <c r="D99" s="46"/>
      <c r="E99" s="46"/>
      <c r="F99" s="50"/>
      <c r="G99" s="50"/>
      <c r="H99" s="61"/>
      <c r="I99" s="61"/>
      <c r="J99" s="46"/>
      <c r="K99" s="46"/>
      <c r="L99" s="50">
        <v>578</v>
      </c>
      <c r="M99" s="50" t="s">
        <v>2151</v>
      </c>
      <c r="N99" s="50" t="s">
        <v>2682</v>
      </c>
      <c r="O99" s="50" t="s">
        <v>2774</v>
      </c>
      <c r="P99" s="50" t="s">
        <v>1042</v>
      </c>
      <c r="Q99" s="50" t="s">
        <v>1432</v>
      </c>
      <c r="R99" s="50" t="s">
        <v>3141</v>
      </c>
    </row>
    <row r="100" spans="1:18" ht="45" customHeight="1">
      <c r="A100" s="50"/>
      <c r="B100" s="50"/>
      <c r="D100" s="46"/>
      <c r="E100" s="46"/>
      <c r="F100" s="50"/>
      <c r="G100" s="50"/>
      <c r="H100" s="61"/>
      <c r="I100" s="61"/>
      <c r="J100" s="46"/>
      <c r="K100" s="46"/>
      <c r="L100" s="50">
        <v>623</v>
      </c>
      <c r="M100" s="50" t="s">
        <v>2744</v>
      </c>
      <c r="N100" s="50" t="s">
        <v>2683</v>
      </c>
      <c r="O100" s="50" t="s">
        <v>2515</v>
      </c>
      <c r="P100" s="50" t="s">
        <v>1046</v>
      </c>
      <c r="Q100" s="50" t="s">
        <v>3521</v>
      </c>
      <c r="R100" s="50" t="s">
        <v>3262</v>
      </c>
    </row>
    <row r="101" spans="1:18" ht="45" customHeight="1">
      <c r="A101" s="245"/>
      <c r="B101" s="245"/>
      <c r="C101" s="245"/>
      <c r="D101" s="245"/>
      <c r="E101" s="245"/>
      <c r="F101" s="245"/>
      <c r="G101" s="245"/>
      <c r="H101" s="268"/>
      <c r="I101" s="268"/>
      <c r="J101" s="245"/>
      <c r="K101" s="245"/>
      <c r="L101" s="245"/>
      <c r="M101" s="245"/>
      <c r="N101" s="245"/>
      <c r="O101" s="245"/>
      <c r="P101" s="245"/>
      <c r="Q101" s="245"/>
      <c r="R101" s="245"/>
    </row>
    <row r="102" spans="1:18" ht="45" customHeight="1">
      <c r="A102" s="50">
        <v>23</v>
      </c>
      <c r="B102" s="50"/>
      <c r="C102" s="46" t="s">
        <v>993</v>
      </c>
      <c r="D102" s="46" t="s">
        <v>1928</v>
      </c>
      <c r="E102" s="46" t="s">
        <v>994</v>
      </c>
      <c r="F102" s="46" t="s">
        <v>2017</v>
      </c>
      <c r="G102" s="46" t="s">
        <v>2016</v>
      </c>
      <c r="H102" s="61">
        <v>8</v>
      </c>
      <c r="I102" s="61">
        <v>8</v>
      </c>
      <c r="J102" s="46" t="s">
        <v>2626</v>
      </c>
      <c r="K102" s="46" t="s">
        <v>2612</v>
      </c>
      <c r="L102" s="50">
        <v>623</v>
      </c>
      <c r="M102" s="50" t="s">
        <v>2476</v>
      </c>
      <c r="N102" s="50" t="s">
        <v>2646</v>
      </c>
      <c r="O102" s="50" t="s">
        <v>1942</v>
      </c>
      <c r="P102" s="50" t="s">
        <v>1052</v>
      </c>
      <c r="Q102" s="50" t="s">
        <v>1436</v>
      </c>
      <c r="R102" s="50" t="s">
        <v>3437</v>
      </c>
    </row>
    <row r="103" spans="1:18" ht="45" customHeight="1">
      <c r="A103" s="50"/>
      <c r="B103" s="50"/>
      <c r="D103" s="46"/>
      <c r="E103" s="46"/>
      <c r="F103" s="46"/>
      <c r="G103" s="46"/>
      <c r="H103" s="61"/>
      <c r="I103" s="61"/>
      <c r="J103" s="46"/>
      <c r="K103" s="46"/>
      <c r="L103" s="50">
        <v>586</v>
      </c>
      <c r="M103" s="50" t="s">
        <v>2745</v>
      </c>
      <c r="N103" s="50" t="s">
        <v>2684</v>
      </c>
      <c r="O103" s="50" t="s">
        <v>1944</v>
      </c>
      <c r="P103" s="50" t="s">
        <v>1042</v>
      </c>
      <c r="Q103" s="50" t="s">
        <v>1433</v>
      </c>
      <c r="R103" s="50" t="s">
        <v>3514</v>
      </c>
    </row>
    <row r="104" spans="1:18" ht="45" customHeight="1">
      <c r="A104" s="50"/>
      <c r="B104" s="50"/>
      <c r="D104" s="46"/>
      <c r="E104" s="46"/>
      <c r="F104" s="46"/>
      <c r="G104" s="46"/>
      <c r="H104" s="61"/>
      <c r="I104" s="61"/>
      <c r="J104" s="46"/>
      <c r="K104" s="46"/>
      <c r="L104" s="50">
        <v>820</v>
      </c>
      <c r="M104" s="50" t="s">
        <v>2746</v>
      </c>
      <c r="N104" s="50" t="s">
        <v>2685</v>
      </c>
      <c r="O104" s="50" t="s">
        <v>2775</v>
      </c>
      <c r="P104" s="50" t="s">
        <v>1046</v>
      </c>
      <c r="Q104" s="496" t="s">
        <v>3518</v>
      </c>
      <c r="R104" s="50" t="s">
        <v>3517</v>
      </c>
    </row>
    <row r="105" spans="1:18" ht="45" customHeight="1">
      <c r="A105" s="50"/>
      <c r="B105" s="50"/>
      <c r="D105" s="46"/>
      <c r="E105" s="46"/>
      <c r="F105" s="46"/>
      <c r="G105" s="46"/>
      <c r="H105" s="61"/>
      <c r="I105" s="61"/>
      <c r="J105" s="46"/>
      <c r="K105" s="46"/>
      <c r="L105" s="50">
        <v>1000</v>
      </c>
      <c r="M105" s="50" t="s">
        <v>2747</v>
      </c>
      <c r="N105" s="50" t="s">
        <v>2686</v>
      </c>
      <c r="O105" s="50" t="s">
        <v>2517</v>
      </c>
      <c r="P105" s="50" t="s">
        <v>1049</v>
      </c>
      <c r="Q105" s="50" t="s">
        <v>1783</v>
      </c>
      <c r="R105" s="50" t="s">
        <v>3530</v>
      </c>
    </row>
    <row r="106" spans="1:18" ht="45" customHeight="1">
      <c r="A106" s="50"/>
      <c r="B106" s="50"/>
      <c r="D106" s="46"/>
      <c r="E106" s="46"/>
      <c r="F106" s="46"/>
      <c r="G106" s="46"/>
      <c r="H106" s="61"/>
      <c r="I106" s="61"/>
      <c r="J106" s="46"/>
      <c r="K106" s="46"/>
      <c r="L106" s="50">
        <v>716</v>
      </c>
      <c r="M106" s="50" t="s">
        <v>2748</v>
      </c>
      <c r="N106" s="50" t="s">
        <v>2687</v>
      </c>
      <c r="O106" s="50" t="s">
        <v>1947</v>
      </c>
      <c r="P106" s="50" t="s">
        <v>1051</v>
      </c>
      <c r="Q106" s="50" t="s">
        <v>3515</v>
      </c>
      <c r="R106" s="50" t="s">
        <v>1946</v>
      </c>
    </row>
    <row r="107" spans="1:18" ht="45" customHeight="1">
      <c r="A107" s="50"/>
      <c r="B107" s="50"/>
      <c r="D107" s="46"/>
      <c r="E107" s="46"/>
      <c r="F107" s="46"/>
      <c r="G107" s="46"/>
      <c r="H107" s="61"/>
      <c r="I107" s="61"/>
      <c r="J107" s="46"/>
      <c r="K107" s="46"/>
      <c r="L107" s="50">
        <v>790</v>
      </c>
      <c r="M107" s="50" t="s">
        <v>2749</v>
      </c>
      <c r="N107" s="50" t="s">
        <v>2688</v>
      </c>
      <c r="O107" s="50" t="s">
        <v>2776</v>
      </c>
      <c r="P107" s="50" t="s">
        <v>1049</v>
      </c>
      <c r="Q107" s="50" t="s">
        <v>3516</v>
      </c>
      <c r="R107" s="50" t="s">
        <v>3519</v>
      </c>
    </row>
    <row r="108" spans="1:18" ht="45" customHeight="1">
      <c r="A108" s="50"/>
      <c r="B108" s="50"/>
      <c r="D108" s="46"/>
      <c r="E108" s="46"/>
      <c r="F108" s="46"/>
      <c r="G108" s="46"/>
      <c r="H108" s="61"/>
      <c r="I108" s="61"/>
      <c r="J108" s="46"/>
      <c r="K108" s="46"/>
      <c r="L108" s="50">
        <v>858</v>
      </c>
      <c r="M108" s="50" t="s">
        <v>2750</v>
      </c>
      <c r="N108" s="50" t="s">
        <v>2689</v>
      </c>
      <c r="O108" s="50" t="s">
        <v>2801</v>
      </c>
      <c r="P108" s="50" t="s">
        <v>1049</v>
      </c>
      <c r="Q108" s="50" t="s">
        <v>1435</v>
      </c>
      <c r="R108" s="50" t="s">
        <v>3520</v>
      </c>
    </row>
    <row r="109" spans="1:18" ht="45" customHeight="1">
      <c r="A109" s="50"/>
      <c r="B109" s="50"/>
      <c r="D109" s="46"/>
      <c r="E109" s="46"/>
      <c r="F109" s="46"/>
      <c r="G109" s="46"/>
      <c r="H109" s="61"/>
      <c r="I109" s="61"/>
      <c r="J109" s="46"/>
      <c r="K109" s="46"/>
      <c r="L109" s="50">
        <v>1000</v>
      </c>
      <c r="M109" s="50" t="s">
        <v>1948</v>
      </c>
      <c r="N109" s="50" t="s">
        <v>2690</v>
      </c>
      <c r="O109" s="50" t="s">
        <v>1950</v>
      </c>
      <c r="P109" s="50" t="s">
        <v>1045</v>
      </c>
      <c r="Q109" s="50" t="s">
        <v>3531</v>
      </c>
      <c r="R109" s="50" t="s">
        <v>3532</v>
      </c>
    </row>
    <row r="110" spans="1:18" ht="45" customHeight="1">
      <c r="A110" s="245"/>
      <c r="B110" s="245"/>
      <c r="C110" s="245"/>
      <c r="D110" s="245"/>
      <c r="E110" s="245"/>
      <c r="F110" s="245"/>
      <c r="G110" s="245"/>
      <c r="H110" s="268"/>
      <c r="I110" s="268"/>
      <c r="J110" s="245"/>
      <c r="K110" s="245"/>
      <c r="L110" s="245"/>
      <c r="M110" s="245"/>
      <c r="N110" s="245"/>
      <c r="O110" s="245"/>
      <c r="P110" s="245"/>
      <c r="Q110" s="245"/>
      <c r="R110" s="245"/>
    </row>
    <row r="111" spans="1:18" ht="45" customHeight="1">
      <c r="A111" s="50">
        <v>24</v>
      </c>
      <c r="B111" s="50"/>
      <c r="C111" s="46" t="s">
        <v>993</v>
      </c>
      <c r="D111" s="108" t="s">
        <v>991</v>
      </c>
      <c r="E111" s="46" t="s">
        <v>995</v>
      </c>
      <c r="F111" s="46" t="s">
        <v>2108</v>
      </c>
      <c r="G111" s="46" t="s">
        <v>2016</v>
      </c>
      <c r="H111" s="61">
        <v>7</v>
      </c>
      <c r="I111" s="61">
        <v>5</v>
      </c>
      <c r="J111" s="46" t="s">
        <v>2808</v>
      </c>
      <c r="K111" s="46" t="s">
        <v>2628</v>
      </c>
      <c r="L111" s="50">
        <v>753</v>
      </c>
      <c r="M111" s="50" t="s">
        <v>1934</v>
      </c>
      <c r="N111" s="50" t="s">
        <v>2686</v>
      </c>
      <c r="O111" s="50" t="s">
        <v>2777</v>
      </c>
      <c r="P111" s="50" t="s">
        <v>1049</v>
      </c>
      <c r="Q111" s="50" t="s">
        <v>1783</v>
      </c>
      <c r="R111" s="50" t="s">
        <v>3530</v>
      </c>
    </row>
    <row r="112" spans="1:18" ht="45" customHeight="1">
      <c r="A112" s="50"/>
      <c r="B112" s="50"/>
      <c r="D112" s="46"/>
      <c r="E112" s="46"/>
      <c r="F112" s="50"/>
      <c r="G112" s="50"/>
      <c r="H112" s="61"/>
      <c r="I112" s="61"/>
      <c r="J112" s="46"/>
      <c r="K112" s="46"/>
      <c r="L112" s="50">
        <v>751</v>
      </c>
      <c r="M112" s="50" t="s">
        <v>2153</v>
      </c>
      <c r="N112" s="50" t="s">
        <v>2691</v>
      </c>
      <c r="O112" s="50" t="s">
        <v>2185</v>
      </c>
      <c r="P112" s="50" t="s">
        <v>1046</v>
      </c>
      <c r="Q112" s="50" t="s">
        <v>1434</v>
      </c>
      <c r="R112" s="50" t="s">
        <v>3533</v>
      </c>
    </row>
    <row r="113" spans="1:41" ht="45" customHeight="1">
      <c r="A113" s="50"/>
      <c r="B113" s="50"/>
      <c r="D113" s="46"/>
      <c r="E113" s="46"/>
      <c r="F113" s="50"/>
      <c r="G113" s="50"/>
      <c r="H113" s="61"/>
      <c r="I113" s="61"/>
      <c r="J113" s="46"/>
      <c r="K113" s="46"/>
      <c r="L113" s="50">
        <v>698</v>
      </c>
      <c r="M113" s="50" t="s">
        <v>2751</v>
      </c>
      <c r="N113" s="50" t="s">
        <v>2692</v>
      </c>
      <c r="O113" s="50" t="s">
        <v>2778</v>
      </c>
      <c r="P113" s="50" t="s">
        <v>1043</v>
      </c>
      <c r="Q113" s="50" t="s">
        <v>1420</v>
      </c>
      <c r="R113" s="50" t="s">
        <v>3274</v>
      </c>
    </row>
    <row r="114" spans="1:41" ht="45" customHeight="1">
      <c r="A114" s="50"/>
      <c r="B114" s="50"/>
      <c r="D114" s="46"/>
      <c r="E114" s="46"/>
      <c r="F114" s="50"/>
      <c r="G114" s="50"/>
      <c r="H114" s="61"/>
      <c r="I114" s="61"/>
      <c r="J114" s="46"/>
      <c r="K114" s="46"/>
      <c r="L114" s="50">
        <v>742</v>
      </c>
      <c r="M114" s="50" t="s">
        <v>2752</v>
      </c>
      <c r="N114" s="50" t="s">
        <v>2693</v>
      </c>
      <c r="O114" s="50" t="s">
        <v>2802</v>
      </c>
      <c r="P114" s="50" t="s">
        <v>1059</v>
      </c>
      <c r="Q114" s="50" t="s">
        <v>3522</v>
      </c>
      <c r="R114" s="50" t="s">
        <v>2129</v>
      </c>
    </row>
    <row r="115" spans="1:41" ht="45" customHeight="1">
      <c r="A115" s="50"/>
      <c r="B115" s="50"/>
      <c r="D115" s="46"/>
      <c r="E115" s="46"/>
      <c r="F115" s="50"/>
      <c r="G115" s="50"/>
      <c r="H115" s="61"/>
      <c r="I115" s="61"/>
      <c r="J115" s="46"/>
      <c r="K115" s="46"/>
      <c r="L115" s="249">
        <v>741</v>
      </c>
      <c r="M115" s="249" t="s">
        <v>2753</v>
      </c>
      <c r="N115" s="249" t="s">
        <v>2694</v>
      </c>
      <c r="O115" s="249" t="s">
        <v>2803</v>
      </c>
      <c r="P115" s="249" t="s">
        <v>1103</v>
      </c>
      <c r="Q115" s="249"/>
      <c r="R115" s="249"/>
    </row>
    <row r="116" spans="1:41" ht="45" customHeight="1">
      <c r="A116" s="50"/>
      <c r="B116" s="50"/>
      <c r="D116" s="46"/>
      <c r="E116" s="46"/>
      <c r="F116" s="50"/>
      <c r="G116" s="50"/>
      <c r="H116" s="61"/>
      <c r="I116" s="61"/>
      <c r="J116" s="46"/>
      <c r="K116" s="46"/>
      <c r="L116" s="249">
        <v>731</v>
      </c>
      <c r="M116" s="249" t="s">
        <v>2754</v>
      </c>
      <c r="N116" s="249" t="s">
        <v>2695</v>
      </c>
      <c r="O116" s="249" t="s">
        <v>2804</v>
      </c>
      <c r="P116" s="249" t="s">
        <v>1040</v>
      </c>
      <c r="Q116" s="249"/>
      <c r="R116" s="249"/>
    </row>
    <row r="117" spans="1:41" ht="45" customHeight="1">
      <c r="A117" s="50"/>
      <c r="B117" s="50"/>
      <c r="D117" s="46"/>
      <c r="E117" s="46"/>
      <c r="F117" s="50"/>
      <c r="G117" s="50"/>
      <c r="H117" s="61"/>
      <c r="I117" s="61"/>
      <c r="J117" s="46"/>
      <c r="K117" s="46"/>
      <c r="L117" s="50">
        <v>731</v>
      </c>
      <c r="M117" s="50" t="s">
        <v>2154</v>
      </c>
      <c r="N117" s="50" t="s">
        <v>2696</v>
      </c>
      <c r="O117" s="50" t="s">
        <v>2779</v>
      </c>
      <c r="P117" s="50" t="s">
        <v>1064</v>
      </c>
      <c r="Q117" s="50" t="s">
        <v>3523</v>
      </c>
      <c r="R117" s="50" t="s">
        <v>2131</v>
      </c>
    </row>
    <row r="118" spans="1:41" ht="45" customHeight="1">
      <c r="A118" s="245"/>
      <c r="B118" s="245"/>
      <c r="C118" s="245"/>
      <c r="D118" s="245"/>
      <c r="E118" s="245"/>
      <c r="F118" s="245"/>
      <c r="G118" s="245"/>
      <c r="H118" s="268"/>
      <c r="I118" s="268"/>
      <c r="J118" s="245"/>
      <c r="K118" s="245"/>
      <c r="L118" s="245"/>
      <c r="M118" s="245"/>
      <c r="N118" s="245"/>
      <c r="O118" s="245"/>
      <c r="P118" s="245"/>
      <c r="Q118" s="245"/>
      <c r="R118" s="245"/>
    </row>
    <row r="119" spans="1:41" s="50" customFormat="1" ht="45" customHeight="1">
      <c r="A119" s="50">
        <v>25</v>
      </c>
      <c r="C119" s="50" t="s">
        <v>837</v>
      </c>
      <c r="D119" s="50" t="s">
        <v>1990</v>
      </c>
      <c r="E119" s="50" t="s">
        <v>1145</v>
      </c>
      <c r="F119" s="50" t="s">
        <v>2015</v>
      </c>
      <c r="G119" s="50" t="s">
        <v>2014</v>
      </c>
      <c r="H119" s="61">
        <v>3</v>
      </c>
      <c r="I119" s="61">
        <v>2</v>
      </c>
      <c r="J119" s="50" t="s">
        <v>2593</v>
      </c>
      <c r="K119" s="50" t="s">
        <v>2081</v>
      </c>
      <c r="L119" s="50">
        <v>633</v>
      </c>
      <c r="M119" s="50" t="s">
        <v>2138</v>
      </c>
      <c r="N119" s="50" t="s">
        <v>2663</v>
      </c>
      <c r="O119" s="50" t="s">
        <v>1954</v>
      </c>
      <c r="P119" s="50" t="s">
        <v>1053</v>
      </c>
      <c r="Q119" s="50" t="s">
        <v>3307</v>
      </c>
      <c r="R119" s="50" t="s">
        <v>3447</v>
      </c>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45" customHeight="1">
      <c r="A120" s="50"/>
      <c r="B120" s="50"/>
      <c r="D120" s="46"/>
      <c r="E120" s="46"/>
      <c r="F120" s="46"/>
      <c r="G120" s="46"/>
      <c r="H120" s="61"/>
      <c r="I120" s="61"/>
      <c r="J120" s="46"/>
      <c r="K120" s="46"/>
      <c r="L120" s="50">
        <v>604</v>
      </c>
      <c r="M120" s="50" t="s">
        <v>1952</v>
      </c>
      <c r="N120" s="50" t="s">
        <v>2697</v>
      </c>
      <c r="O120" s="50" t="s">
        <v>1870</v>
      </c>
      <c r="P120" s="50" t="s">
        <v>1048</v>
      </c>
      <c r="Q120" s="50" t="s">
        <v>1437</v>
      </c>
      <c r="R120" s="50" t="s">
        <v>3247</v>
      </c>
    </row>
    <row r="121" spans="1:41" ht="45" customHeight="1">
      <c r="A121" s="50"/>
      <c r="B121" s="50"/>
      <c r="D121" s="46"/>
      <c r="E121" s="46"/>
      <c r="F121" s="46"/>
      <c r="G121" s="46"/>
      <c r="H121" s="61"/>
      <c r="I121" s="61"/>
      <c r="J121" s="46"/>
      <c r="K121" s="46"/>
      <c r="L121" s="249">
        <v>578</v>
      </c>
      <c r="M121" s="249" t="s">
        <v>1955</v>
      </c>
      <c r="N121" s="249" t="s">
        <v>2698</v>
      </c>
      <c r="O121" s="249" t="s">
        <v>2780</v>
      </c>
      <c r="P121" s="249" t="s">
        <v>1046</v>
      </c>
      <c r="Q121" s="249"/>
      <c r="R121" s="249"/>
    </row>
    <row r="122" spans="1:41" ht="45" customHeight="1">
      <c r="A122" s="245"/>
      <c r="B122" s="245"/>
      <c r="C122" s="245"/>
      <c r="D122" s="245"/>
      <c r="E122" s="245"/>
      <c r="F122" s="245"/>
      <c r="G122" s="245"/>
      <c r="H122" s="268"/>
      <c r="I122" s="268"/>
      <c r="J122" s="245"/>
      <c r="K122" s="245"/>
      <c r="L122" s="245"/>
      <c r="M122" s="245"/>
      <c r="N122" s="245"/>
      <c r="O122" s="245"/>
      <c r="P122" s="245"/>
      <c r="Q122" s="245"/>
      <c r="R122" s="245"/>
    </row>
    <row r="123" spans="1:41" ht="45" customHeight="1">
      <c r="A123" s="50">
        <v>26</v>
      </c>
      <c r="B123" s="50"/>
      <c r="C123" s="46" t="s">
        <v>837</v>
      </c>
      <c r="D123" s="108" t="s">
        <v>1144</v>
      </c>
      <c r="E123" s="46" t="s">
        <v>112</v>
      </c>
      <c r="F123" s="46" t="s">
        <v>2110</v>
      </c>
      <c r="G123" s="46" t="s">
        <v>2014</v>
      </c>
      <c r="H123" s="61">
        <v>5</v>
      </c>
      <c r="I123" s="61">
        <v>5</v>
      </c>
      <c r="J123" s="46" t="s">
        <v>2575</v>
      </c>
      <c r="K123" s="46" t="s">
        <v>2450</v>
      </c>
      <c r="L123" s="50">
        <v>633</v>
      </c>
      <c r="M123" s="50" t="s">
        <v>2138</v>
      </c>
      <c r="N123" s="50" t="s">
        <v>2663</v>
      </c>
      <c r="O123" s="50" t="s">
        <v>1954</v>
      </c>
      <c r="P123" s="50" t="s">
        <v>1053</v>
      </c>
      <c r="Q123" s="50" t="s">
        <v>3307</v>
      </c>
      <c r="R123" s="50" t="s">
        <v>3447</v>
      </c>
    </row>
    <row r="124" spans="1:41" ht="45" customHeight="1">
      <c r="A124" s="50"/>
      <c r="B124" s="50"/>
      <c r="D124" s="46"/>
      <c r="E124" s="46"/>
      <c r="F124" s="50"/>
      <c r="G124" s="50"/>
      <c r="H124" s="61"/>
      <c r="I124" s="61"/>
      <c r="J124" s="46"/>
      <c r="K124" s="46"/>
      <c r="L124" s="50">
        <v>604</v>
      </c>
      <c r="M124" s="50" t="s">
        <v>1952</v>
      </c>
      <c r="N124" s="50" t="s">
        <v>2697</v>
      </c>
      <c r="O124" s="50" t="s">
        <v>1870</v>
      </c>
      <c r="P124" s="50" t="s">
        <v>1048</v>
      </c>
      <c r="Q124" s="50" t="s">
        <v>1437</v>
      </c>
      <c r="R124" s="50" t="s">
        <v>3247</v>
      </c>
    </row>
    <row r="125" spans="1:41" ht="45" customHeight="1">
      <c r="A125" s="50"/>
      <c r="B125" s="50"/>
      <c r="D125" s="46"/>
      <c r="E125" s="46"/>
      <c r="F125" s="50"/>
      <c r="G125" s="50"/>
      <c r="H125" s="61"/>
      <c r="I125" s="61"/>
      <c r="J125" s="46"/>
      <c r="K125" s="46"/>
      <c r="L125" s="50">
        <v>578</v>
      </c>
      <c r="M125" s="50" t="s">
        <v>2155</v>
      </c>
      <c r="N125" s="50" t="s">
        <v>2699</v>
      </c>
      <c r="O125" s="50" t="s">
        <v>1966</v>
      </c>
      <c r="P125" s="50" t="s">
        <v>1051</v>
      </c>
      <c r="Q125" s="50" t="s">
        <v>3525</v>
      </c>
      <c r="R125" s="50" t="s">
        <v>3524</v>
      </c>
    </row>
    <row r="126" spans="1:41" ht="45" customHeight="1">
      <c r="A126" s="50"/>
      <c r="B126" s="50"/>
      <c r="D126" s="46"/>
      <c r="E126" s="46"/>
      <c r="F126" s="50"/>
      <c r="G126" s="50"/>
      <c r="H126" s="61"/>
      <c r="I126" s="61"/>
      <c r="J126" s="46"/>
      <c r="K126" s="46"/>
      <c r="L126" s="50">
        <v>578</v>
      </c>
      <c r="M126" s="50" t="s">
        <v>2519</v>
      </c>
      <c r="N126" s="50" t="s">
        <v>2700</v>
      </c>
      <c r="O126" s="50" t="s">
        <v>1246</v>
      </c>
      <c r="P126" s="50" t="s">
        <v>1058</v>
      </c>
      <c r="Q126" s="50" t="s">
        <v>3527</v>
      </c>
      <c r="R126" s="50" t="s">
        <v>3526</v>
      </c>
    </row>
    <row r="127" spans="1:41" ht="45" customHeight="1">
      <c r="A127" s="50"/>
      <c r="B127" s="50"/>
      <c r="D127" s="46"/>
      <c r="E127" s="46"/>
      <c r="F127" s="50"/>
      <c r="G127" s="50"/>
      <c r="H127" s="61"/>
      <c r="I127" s="61"/>
      <c r="J127" s="46"/>
      <c r="K127" s="46"/>
      <c r="L127" s="50">
        <v>744</v>
      </c>
      <c r="M127" s="50" t="s">
        <v>2136</v>
      </c>
      <c r="N127" s="50" t="s">
        <v>2662</v>
      </c>
      <c r="O127" s="50" t="s">
        <v>2494</v>
      </c>
      <c r="P127" s="50" t="s">
        <v>1058</v>
      </c>
      <c r="Q127" s="50" t="s">
        <v>3433</v>
      </c>
      <c r="R127" s="50" t="s">
        <v>3444</v>
      </c>
    </row>
    <row r="128" spans="1:41" ht="45" customHeight="1">
      <c r="A128" s="245"/>
      <c r="B128" s="245"/>
      <c r="C128" s="245"/>
      <c r="D128" s="245"/>
      <c r="E128" s="245"/>
      <c r="F128" s="245"/>
      <c r="G128" s="245"/>
      <c r="H128" s="268"/>
      <c r="I128" s="268"/>
      <c r="J128" s="245"/>
      <c r="K128" s="245"/>
      <c r="L128" s="245"/>
      <c r="M128" s="245"/>
      <c r="N128" s="245"/>
      <c r="O128" s="245"/>
      <c r="P128" s="245"/>
      <c r="Q128" s="245"/>
      <c r="R128" s="245"/>
    </row>
    <row r="129" spans="1:18" ht="45" customHeight="1">
      <c r="A129" s="50">
        <v>27</v>
      </c>
      <c r="B129" s="50"/>
      <c r="C129" s="46" t="s">
        <v>839</v>
      </c>
      <c r="D129" s="46" t="s">
        <v>1163</v>
      </c>
      <c r="E129" s="46" t="s">
        <v>1165</v>
      </c>
      <c r="F129" s="46" t="s">
        <v>2013</v>
      </c>
      <c r="G129" s="46" t="s">
        <v>1169</v>
      </c>
      <c r="H129" s="61">
        <v>2</v>
      </c>
      <c r="I129" s="61">
        <v>1</v>
      </c>
      <c r="J129" s="46" t="s">
        <v>2594</v>
      </c>
      <c r="K129" s="46" t="s">
        <v>1801</v>
      </c>
      <c r="L129" s="50">
        <v>604</v>
      </c>
      <c r="M129" s="50" t="s">
        <v>2521</v>
      </c>
      <c r="N129" s="50" t="s">
        <v>2701</v>
      </c>
      <c r="O129" s="50" t="s">
        <v>1377</v>
      </c>
      <c r="P129" s="50" t="s">
        <v>1047</v>
      </c>
      <c r="Q129" s="50" t="s">
        <v>1440</v>
      </c>
      <c r="R129" s="50" t="s">
        <v>3462</v>
      </c>
    </row>
    <row r="130" spans="1:18" ht="45" customHeight="1">
      <c r="A130" s="50"/>
      <c r="B130" s="50"/>
      <c r="D130" s="46"/>
      <c r="E130" s="46"/>
      <c r="F130" s="46"/>
      <c r="G130" s="46"/>
      <c r="H130" s="61"/>
      <c r="I130" s="61"/>
      <c r="J130" s="46"/>
      <c r="K130" s="46"/>
      <c r="L130" s="249">
        <v>570</v>
      </c>
      <c r="M130" s="249" t="s">
        <v>1964</v>
      </c>
      <c r="N130" s="249" t="s">
        <v>2702</v>
      </c>
      <c r="O130" s="249" t="s">
        <v>1966</v>
      </c>
      <c r="P130" s="249" t="s">
        <v>1064</v>
      </c>
      <c r="Q130" s="249"/>
      <c r="R130" s="249"/>
    </row>
    <row r="131" spans="1:18" ht="45" customHeight="1">
      <c r="A131" s="245"/>
      <c r="B131" s="245"/>
      <c r="C131" s="245"/>
      <c r="D131" s="245"/>
      <c r="E131" s="245"/>
      <c r="F131" s="245"/>
      <c r="G131" s="245"/>
      <c r="H131" s="268"/>
      <c r="I131" s="268"/>
      <c r="J131" s="245"/>
      <c r="K131" s="245"/>
      <c r="L131" s="245"/>
      <c r="M131" s="245"/>
      <c r="N131" s="245"/>
      <c r="O131" s="245"/>
      <c r="P131" s="245"/>
      <c r="Q131" s="245"/>
      <c r="R131" s="245"/>
    </row>
    <row r="132" spans="1:18" ht="45" customHeight="1">
      <c r="A132" s="50">
        <v>28</v>
      </c>
      <c r="B132" s="50"/>
      <c r="C132" s="46" t="s">
        <v>839</v>
      </c>
      <c r="D132" s="263" t="s">
        <v>2324</v>
      </c>
      <c r="E132" s="258" t="s">
        <v>1166</v>
      </c>
      <c r="F132" s="46" t="s">
        <v>2340</v>
      </c>
      <c r="G132" s="46" t="s">
        <v>1170</v>
      </c>
      <c r="H132" s="61">
        <v>4</v>
      </c>
      <c r="I132" s="61">
        <v>4</v>
      </c>
      <c r="J132" s="46" t="s">
        <v>2576</v>
      </c>
      <c r="K132" s="46" t="s">
        <v>2616</v>
      </c>
      <c r="L132" s="50">
        <v>604</v>
      </c>
      <c r="M132" s="50" t="s">
        <v>2523</v>
      </c>
      <c r="N132" s="50" t="s">
        <v>2703</v>
      </c>
      <c r="O132" s="50" t="s">
        <v>2232</v>
      </c>
      <c r="P132" s="50" t="s">
        <v>2231</v>
      </c>
      <c r="Q132" s="50" t="s">
        <v>1441</v>
      </c>
      <c r="R132" s="50" t="s">
        <v>3463</v>
      </c>
    </row>
    <row r="133" spans="1:18" ht="45" customHeight="1">
      <c r="A133" s="50"/>
      <c r="B133" s="50"/>
      <c r="D133" s="263"/>
      <c r="E133" s="258"/>
      <c r="F133" s="46"/>
      <c r="G133" s="46"/>
      <c r="H133" s="61"/>
      <c r="I133" s="61"/>
      <c r="J133" s="46"/>
      <c r="K133" s="46"/>
      <c r="L133" s="249">
        <v>736</v>
      </c>
      <c r="M133" s="249" t="s">
        <v>2215</v>
      </c>
      <c r="N133" s="249" t="s">
        <v>2704</v>
      </c>
      <c r="O133" s="249" t="s">
        <v>2182</v>
      </c>
      <c r="P133" s="249" t="s">
        <v>1112</v>
      </c>
      <c r="Q133" s="249"/>
      <c r="R133" s="249"/>
    </row>
    <row r="134" spans="1:18" ht="45" customHeight="1">
      <c r="A134" s="50"/>
      <c r="B134" s="50"/>
      <c r="D134" s="263"/>
      <c r="E134" s="258"/>
      <c r="F134" s="46"/>
      <c r="G134" s="46"/>
      <c r="H134" s="61"/>
      <c r="I134" s="61"/>
      <c r="J134" s="46"/>
      <c r="K134" s="46"/>
      <c r="L134" s="50">
        <v>570</v>
      </c>
      <c r="M134" s="50" t="s">
        <v>2755</v>
      </c>
      <c r="N134" s="50" t="s">
        <v>2705</v>
      </c>
      <c r="O134" s="50" t="s">
        <v>2230</v>
      </c>
      <c r="P134" s="50" t="s">
        <v>1058</v>
      </c>
      <c r="Q134" s="50" t="s">
        <v>1442</v>
      </c>
      <c r="R134" s="50" t="s">
        <v>3106</v>
      </c>
    </row>
    <row r="135" spans="1:18" ht="45" customHeight="1">
      <c r="A135" s="50"/>
      <c r="B135" s="50"/>
      <c r="D135" s="46"/>
      <c r="E135" s="46"/>
      <c r="F135" s="50"/>
      <c r="G135" s="50"/>
      <c r="H135" s="61"/>
      <c r="I135" s="61"/>
      <c r="J135" s="46"/>
      <c r="K135" s="46"/>
      <c r="L135" s="50">
        <v>570</v>
      </c>
      <c r="M135" s="50" t="s">
        <v>2756</v>
      </c>
      <c r="N135" s="50" t="s">
        <v>2706</v>
      </c>
      <c r="O135" s="50" t="s">
        <v>1334</v>
      </c>
      <c r="P135" s="50" t="s">
        <v>1046</v>
      </c>
      <c r="Q135" s="50" t="s">
        <v>3464</v>
      </c>
      <c r="R135" s="50" t="s">
        <v>3511</v>
      </c>
    </row>
    <row r="136" spans="1:18" ht="45" customHeight="1">
      <c r="A136" s="245"/>
      <c r="B136" s="245"/>
      <c r="C136" s="245"/>
      <c r="D136" s="245"/>
      <c r="E136" s="245"/>
      <c r="F136" s="245"/>
      <c r="G136" s="245"/>
      <c r="H136" s="268"/>
      <c r="I136" s="268"/>
      <c r="J136" s="245"/>
      <c r="K136" s="245"/>
      <c r="L136" s="245"/>
      <c r="M136" s="245"/>
      <c r="N136" s="245"/>
      <c r="O136" s="245"/>
      <c r="P136" s="245"/>
      <c r="Q136" s="245"/>
      <c r="R136" s="245"/>
    </row>
    <row r="137" spans="1:18" ht="45" customHeight="1">
      <c r="A137" s="50">
        <v>29</v>
      </c>
      <c r="B137" s="50"/>
      <c r="C137" s="46" t="s">
        <v>838</v>
      </c>
      <c r="D137" s="46" t="s">
        <v>1173</v>
      </c>
      <c r="E137" s="46" t="s">
        <v>1174</v>
      </c>
      <c r="F137" s="46" t="s">
        <v>2012</v>
      </c>
      <c r="G137" s="46" t="s">
        <v>1175</v>
      </c>
      <c r="H137" s="61">
        <v>2</v>
      </c>
      <c r="I137" s="61">
        <v>2</v>
      </c>
      <c r="J137" s="46" t="s">
        <v>2630</v>
      </c>
      <c r="K137" s="46" t="s">
        <v>2617</v>
      </c>
      <c r="L137" s="50">
        <v>647</v>
      </c>
      <c r="M137" s="50" t="s">
        <v>1225</v>
      </c>
      <c r="N137" s="50" t="s">
        <v>2707</v>
      </c>
      <c r="O137" s="50" t="s">
        <v>2781</v>
      </c>
      <c r="P137" s="50" t="s">
        <v>1046</v>
      </c>
      <c r="Q137" s="50" t="s">
        <v>1443</v>
      </c>
      <c r="R137" s="50" t="s">
        <v>3465</v>
      </c>
    </row>
    <row r="138" spans="1:18" ht="45" customHeight="1">
      <c r="A138" s="50"/>
      <c r="B138" s="50"/>
      <c r="D138" s="46"/>
      <c r="E138" s="46"/>
      <c r="F138" s="46"/>
      <c r="G138" s="46"/>
      <c r="H138" s="61"/>
      <c r="I138" s="61"/>
      <c r="J138" s="46"/>
      <c r="K138" s="46"/>
      <c r="L138" s="50">
        <v>640</v>
      </c>
      <c r="M138" s="50" t="s">
        <v>2757</v>
      </c>
      <c r="N138" s="50" t="s">
        <v>2708</v>
      </c>
      <c r="O138" s="50" t="s">
        <v>1836</v>
      </c>
      <c r="P138" s="50" t="s">
        <v>1046</v>
      </c>
      <c r="Q138" s="50" t="s">
        <v>3466</v>
      </c>
      <c r="R138" s="50" t="s">
        <v>3466</v>
      </c>
    </row>
    <row r="139" spans="1:18" ht="45" customHeight="1">
      <c r="A139" s="245"/>
      <c r="B139" s="245"/>
      <c r="C139" s="245"/>
      <c r="D139" s="245"/>
      <c r="E139" s="245"/>
      <c r="F139" s="245"/>
      <c r="G139" s="245"/>
      <c r="H139" s="268"/>
      <c r="I139" s="268"/>
      <c r="J139" s="245"/>
      <c r="K139" s="245"/>
      <c r="L139" s="245"/>
      <c r="M139" s="245"/>
      <c r="N139" s="245"/>
      <c r="O139" s="245"/>
      <c r="P139" s="245"/>
      <c r="Q139" s="245"/>
      <c r="R139" s="245"/>
    </row>
    <row r="140" spans="1:18" ht="45" customHeight="1">
      <c r="A140" s="50">
        <v>30</v>
      </c>
      <c r="B140" s="50"/>
      <c r="C140" s="46" t="s">
        <v>838</v>
      </c>
      <c r="D140" s="263" t="s">
        <v>1186</v>
      </c>
      <c r="E140" s="264" t="s">
        <v>1190</v>
      </c>
      <c r="F140" s="46" t="s">
        <v>2237</v>
      </c>
      <c r="G140" s="46" t="s">
        <v>2238</v>
      </c>
      <c r="H140" s="61">
        <v>3</v>
      </c>
      <c r="I140" s="61">
        <v>3</v>
      </c>
      <c r="J140" s="46" t="s">
        <v>2839</v>
      </c>
      <c r="K140" s="46" t="s">
        <v>2618</v>
      </c>
      <c r="L140" s="50">
        <v>593</v>
      </c>
      <c r="M140" s="50" t="s">
        <v>2525</v>
      </c>
      <c r="N140" s="50" t="s">
        <v>2709</v>
      </c>
      <c r="O140" s="50" t="s">
        <v>2234</v>
      </c>
      <c r="P140" s="50" t="s">
        <v>1046</v>
      </c>
      <c r="Q140" s="50" t="s">
        <v>1445</v>
      </c>
      <c r="R140" s="50" t="s">
        <v>3117</v>
      </c>
    </row>
    <row r="141" spans="1:18" ht="45" customHeight="1">
      <c r="A141" s="50"/>
      <c r="B141" s="50"/>
      <c r="D141" s="263"/>
      <c r="E141" s="264"/>
      <c r="F141" s="46"/>
      <c r="G141" s="46"/>
      <c r="H141" s="61"/>
      <c r="I141" s="61"/>
      <c r="J141" s="46"/>
      <c r="K141" s="46"/>
      <c r="L141" s="50">
        <v>806</v>
      </c>
      <c r="M141" s="50" t="s">
        <v>1242</v>
      </c>
      <c r="N141" s="50" t="s">
        <v>2710</v>
      </c>
      <c r="O141" s="50" t="s">
        <v>2236</v>
      </c>
      <c r="P141" s="50" t="s">
        <v>1255</v>
      </c>
      <c r="Q141" s="50" t="s">
        <v>3031</v>
      </c>
      <c r="R141" s="50" t="s">
        <v>3467</v>
      </c>
    </row>
    <row r="142" spans="1:18" ht="45" customHeight="1">
      <c r="A142" s="50"/>
      <c r="B142" s="50"/>
      <c r="D142" s="46"/>
      <c r="E142" s="46"/>
      <c r="F142" s="50"/>
      <c r="G142" s="50"/>
      <c r="H142" s="61"/>
      <c r="I142" s="61"/>
      <c r="J142" s="46"/>
      <c r="K142" s="46"/>
      <c r="L142" s="249">
        <v>760</v>
      </c>
      <c r="M142" s="249" t="s">
        <v>1238</v>
      </c>
      <c r="N142" s="249" t="s">
        <v>2711</v>
      </c>
      <c r="O142" s="249" t="s">
        <v>2233</v>
      </c>
      <c r="P142" s="249" t="s">
        <v>1055</v>
      </c>
      <c r="Q142" s="249"/>
      <c r="R142" s="249"/>
    </row>
    <row r="143" spans="1:18" ht="45" customHeight="1">
      <c r="A143" s="245"/>
      <c r="B143" s="245"/>
      <c r="C143" s="245"/>
      <c r="D143" s="245"/>
      <c r="E143" s="245"/>
      <c r="F143" s="245"/>
      <c r="G143" s="245"/>
      <c r="H143" s="268"/>
      <c r="I143" s="268"/>
      <c r="J143" s="245"/>
      <c r="K143" s="245"/>
      <c r="L143" s="245"/>
      <c r="M143" s="245"/>
      <c r="N143" s="245"/>
      <c r="O143" s="245"/>
      <c r="P143" s="245"/>
      <c r="Q143" s="245"/>
      <c r="R143" s="245"/>
    </row>
    <row r="144" spans="1:18" ht="45" customHeight="1">
      <c r="A144" s="50">
        <v>31</v>
      </c>
      <c r="B144" s="50"/>
      <c r="C144" s="46" t="s">
        <v>1303</v>
      </c>
      <c r="D144" s="46" t="s">
        <v>1973</v>
      </c>
      <c r="E144" s="46" t="s">
        <v>2011</v>
      </c>
      <c r="F144" s="46" t="s">
        <v>2010</v>
      </c>
      <c r="G144" s="46" t="s">
        <v>1306</v>
      </c>
      <c r="H144" s="61">
        <v>1</v>
      </c>
      <c r="I144" s="61">
        <v>1</v>
      </c>
      <c r="J144" s="46" t="s">
        <v>2595</v>
      </c>
      <c r="K144" s="46" t="s">
        <v>2619</v>
      </c>
      <c r="L144" s="50">
        <v>909</v>
      </c>
      <c r="M144" s="50" t="s">
        <v>1782</v>
      </c>
      <c r="N144" s="50" t="s">
        <v>2712</v>
      </c>
      <c r="O144" s="50" t="s">
        <v>1870</v>
      </c>
      <c r="P144" s="50" t="s">
        <v>1062</v>
      </c>
      <c r="Q144" s="50" t="s">
        <v>1446</v>
      </c>
      <c r="R144" s="50" t="s">
        <v>3287</v>
      </c>
    </row>
    <row r="145" spans="1:18" ht="45" customHeight="1">
      <c r="A145" s="50"/>
      <c r="B145" s="50"/>
      <c r="D145" s="46"/>
      <c r="E145" s="46"/>
      <c r="F145" s="46"/>
      <c r="G145" s="46"/>
      <c r="H145" s="61"/>
      <c r="I145" s="61"/>
      <c r="J145" s="46"/>
      <c r="K145" s="46"/>
      <c r="L145" s="249">
        <v>578</v>
      </c>
      <c r="M145" s="249" t="s">
        <v>2758</v>
      </c>
      <c r="N145" s="249" t="s">
        <v>2712</v>
      </c>
      <c r="O145" s="249" t="s">
        <v>1371</v>
      </c>
      <c r="P145" s="249" t="s">
        <v>1062</v>
      </c>
      <c r="Q145" s="249"/>
      <c r="R145" s="249"/>
    </row>
    <row r="146" spans="1:18" ht="45" customHeight="1">
      <c r="A146" s="245"/>
      <c r="B146" s="245"/>
      <c r="C146" s="245"/>
      <c r="D146" s="245"/>
      <c r="E146" s="245"/>
      <c r="F146" s="245"/>
      <c r="G146" s="245"/>
      <c r="H146" s="268"/>
      <c r="I146" s="268"/>
      <c r="J146" s="245"/>
      <c r="K146" s="245"/>
      <c r="L146" s="245"/>
      <c r="M146" s="245"/>
      <c r="N146" s="245"/>
      <c r="O146" s="245"/>
      <c r="P146" s="245"/>
      <c r="Q146" s="245"/>
      <c r="R146" s="245"/>
    </row>
    <row r="147" spans="1:18" ht="45" customHeight="1">
      <c r="A147" s="50">
        <v>32</v>
      </c>
      <c r="B147" s="50"/>
      <c r="C147" s="46" t="s">
        <v>1303</v>
      </c>
      <c r="D147" s="263" t="s">
        <v>2240</v>
      </c>
      <c r="E147" s="263" t="s">
        <v>1304</v>
      </c>
      <c r="F147" s="46" t="s">
        <v>2341</v>
      </c>
      <c r="G147" s="46" t="s">
        <v>1306</v>
      </c>
      <c r="H147" s="61">
        <v>5</v>
      </c>
      <c r="I147" s="61">
        <v>5</v>
      </c>
      <c r="J147" s="46" t="s">
        <v>2596</v>
      </c>
      <c r="K147" s="46" t="s">
        <v>2620</v>
      </c>
      <c r="L147" s="50">
        <v>589</v>
      </c>
      <c r="M147" s="50" t="s">
        <v>2759</v>
      </c>
      <c r="N147" s="50" t="s">
        <v>2713</v>
      </c>
      <c r="O147" s="50" t="s">
        <v>2506</v>
      </c>
      <c r="P147" s="50" t="s">
        <v>1040</v>
      </c>
      <c r="Q147" s="50"/>
      <c r="R147" s="50" t="s">
        <v>3466</v>
      </c>
    </row>
    <row r="148" spans="1:18" ht="45" customHeight="1">
      <c r="A148" s="50"/>
      <c r="B148" s="50"/>
      <c r="D148" s="46"/>
      <c r="E148" s="46"/>
      <c r="F148" s="50"/>
      <c r="G148" s="50"/>
      <c r="H148" s="61"/>
      <c r="I148" s="61"/>
      <c r="J148" s="46"/>
      <c r="K148" s="46"/>
      <c r="L148" s="50">
        <v>609</v>
      </c>
      <c r="M148" s="50" t="s">
        <v>1325</v>
      </c>
      <c r="N148" s="50" t="s">
        <v>2714</v>
      </c>
      <c r="O148" s="50" t="s">
        <v>2239</v>
      </c>
      <c r="P148" s="50" t="s">
        <v>1055</v>
      </c>
      <c r="Q148" s="50" t="s">
        <v>3470</v>
      </c>
      <c r="R148" s="50" t="s">
        <v>3469</v>
      </c>
    </row>
    <row r="149" spans="1:18" ht="45" customHeight="1">
      <c r="A149" s="50"/>
      <c r="B149" s="50"/>
      <c r="D149" s="46"/>
      <c r="E149" s="46"/>
      <c r="F149" s="50"/>
      <c r="G149" s="50"/>
      <c r="H149" s="61"/>
      <c r="I149" s="61"/>
      <c r="J149" s="46"/>
      <c r="K149" s="46"/>
      <c r="L149" s="50">
        <v>571</v>
      </c>
      <c r="M149" s="50" t="s">
        <v>1329</v>
      </c>
      <c r="N149" s="50" t="s">
        <v>2715</v>
      </c>
      <c r="O149" s="50" t="s">
        <v>2782</v>
      </c>
      <c r="P149" s="50" t="s">
        <v>1062</v>
      </c>
      <c r="Q149" s="50" t="s">
        <v>3472</v>
      </c>
      <c r="R149" s="50" t="s">
        <v>3471</v>
      </c>
    </row>
    <row r="150" spans="1:18" ht="45" customHeight="1">
      <c r="A150" s="50"/>
      <c r="B150" s="50"/>
      <c r="D150" s="46"/>
      <c r="E150" s="46"/>
      <c r="F150" s="50"/>
      <c r="G150" s="50"/>
      <c r="H150" s="61"/>
      <c r="I150" s="61"/>
      <c r="J150" s="46"/>
      <c r="K150" s="46"/>
      <c r="L150" s="50">
        <v>775</v>
      </c>
      <c r="M150" s="50" t="s">
        <v>2760</v>
      </c>
      <c r="N150" s="50" t="s">
        <v>2716</v>
      </c>
      <c r="O150" s="50" t="s">
        <v>1332</v>
      </c>
      <c r="P150" s="50" t="s">
        <v>1046</v>
      </c>
      <c r="Q150" s="50" t="s">
        <v>3175</v>
      </c>
      <c r="R150" s="50" t="s">
        <v>3176</v>
      </c>
    </row>
    <row r="151" spans="1:18" ht="45" customHeight="1">
      <c r="A151" s="50"/>
      <c r="B151" s="50"/>
      <c r="D151" s="46"/>
      <c r="E151" s="46"/>
      <c r="F151" s="50"/>
      <c r="G151" s="50"/>
      <c r="H151" s="61"/>
      <c r="I151" s="61"/>
      <c r="J151" s="46"/>
      <c r="K151" s="46"/>
      <c r="L151" s="50">
        <v>571</v>
      </c>
      <c r="M151" s="50" t="s">
        <v>1326</v>
      </c>
      <c r="N151" s="50" t="s">
        <v>2717</v>
      </c>
      <c r="O151" s="50" t="s">
        <v>1978</v>
      </c>
      <c r="P151" s="50" t="s">
        <v>1048</v>
      </c>
      <c r="Q151" s="50" t="s">
        <v>842</v>
      </c>
      <c r="R151" s="50" t="s">
        <v>3473</v>
      </c>
    </row>
    <row r="152" spans="1:18" ht="45" customHeight="1">
      <c r="A152" s="245"/>
      <c r="B152" s="245"/>
      <c r="C152" s="245"/>
      <c r="D152" s="245"/>
      <c r="E152" s="245"/>
      <c r="F152" s="245"/>
      <c r="G152" s="245"/>
      <c r="H152" s="268"/>
      <c r="I152" s="268"/>
      <c r="J152" s="245"/>
      <c r="K152" s="245"/>
      <c r="L152" s="245"/>
      <c r="M152" s="245"/>
      <c r="N152" s="245"/>
      <c r="O152" s="245"/>
      <c r="P152" s="245"/>
      <c r="Q152" s="245"/>
      <c r="R152" s="245"/>
    </row>
    <row r="153" spans="1:18" ht="45" customHeight="1">
      <c r="A153" s="50">
        <v>33</v>
      </c>
      <c r="B153" s="50"/>
      <c r="C153" s="46" t="s">
        <v>840</v>
      </c>
      <c r="D153" s="46" t="s">
        <v>1350</v>
      </c>
      <c r="E153" s="46" t="s">
        <v>1352</v>
      </c>
      <c r="F153" s="46" t="s">
        <v>2009</v>
      </c>
      <c r="G153" s="46" t="s">
        <v>2008</v>
      </c>
      <c r="H153" s="61">
        <v>1</v>
      </c>
      <c r="I153" s="61">
        <v>1</v>
      </c>
      <c r="J153" s="46" t="s">
        <v>2597</v>
      </c>
      <c r="K153" s="46" t="s">
        <v>2621</v>
      </c>
      <c r="L153" s="50">
        <v>668</v>
      </c>
      <c r="M153" s="50" t="s">
        <v>2761</v>
      </c>
      <c r="N153" s="50" t="s">
        <v>2718</v>
      </c>
      <c r="O153" s="50" t="s">
        <v>1374</v>
      </c>
      <c r="P153" s="50" t="s">
        <v>1051</v>
      </c>
      <c r="Q153" s="50" t="s">
        <v>1448</v>
      </c>
      <c r="R153" s="50" t="s">
        <v>3157</v>
      </c>
    </row>
    <row r="154" spans="1:18" ht="45" customHeight="1">
      <c r="A154" s="245"/>
      <c r="B154" s="245"/>
      <c r="C154" s="245"/>
      <c r="D154" s="245"/>
      <c r="E154" s="245"/>
      <c r="F154" s="245"/>
      <c r="G154" s="245"/>
      <c r="H154" s="268"/>
      <c r="I154" s="268"/>
      <c r="J154" s="245"/>
      <c r="K154" s="245"/>
      <c r="L154" s="245"/>
      <c r="M154" s="245"/>
      <c r="N154" s="245"/>
      <c r="O154" s="245"/>
      <c r="P154" s="245"/>
      <c r="Q154" s="245"/>
      <c r="R154" s="245"/>
    </row>
    <row r="155" spans="1:18" ht="45" customHeight="1">
      <c r="A155" s="50">
        <v>34</v>
      </c>
      <c r="B155" s="50"/>
      <c r="C155" s="46" t="s">
        <v>2244</v>
      </c>
      <c r="D155" s="46" t="s">
        <v>2243</v>
      </c>
      <c r="E155" s="46" t="s">
        <v>2242</v>
      </c>
      <c r="F155" s="46" t="s">
        <v>2245</v>
      </c>
      <c r="G155" s="46" t="s">
        <v>2246</v>
      </c>
      <c r="H155" s="61">
        <v>4</v>
      </c>
      <c r="I155" s="61">
        <v>3</v>
      </c>
      <c r="J155" s="46" t="s">
        <v>2577</v>
      </c>
      <c r="K155" s="46" t="s">
        <v>2622</v>
      </c>
      <c r="L155" s="50">
        <v>573</v>
      </c>
      <c r="M155" s="50" t="s">
        <v>1596</v>
      </c>
      <c r="N155" s="50" t="s">
        <v>2719</v>
      </c>
      <c r="O155" s="50" t="s">
        <v>2783</v>
      </c>
      <c r="P155" s="50" t="s">
        <v>1254</v>
      </c>
      <c r="Q155" s="50" t="s">
        <v>3468</v>
      </c>
      <c r="R155" s="50" t="s">
        <v>3476</v>
      </c>
    </row>
    <row r="156" spans="1:18" ht="45" customHeight="1">
      <c r="A156" s="50"/>
      <c r="B156" s="50"/>
      <c r="D156" s="46"/>
      <c r="E156" s="46"/>
      <c r="F156" s="46"/>
      <c r="G156" s="46"/>
      <c r="H156" s="61"/>
      <c r="I156" s="61"/>
      <c r="J156" s="46"/>
      <c r="K156" s="46"/>
      <c r="L156" s="50">
        <v>593</v>
      </c>
      <c r="M156" s="50" t="s">
        <v>2530</v>
      </c>
      <c r="N156" s="50" t="s">
        <v>2720</v>
      </c>
      <c r="O156" s="50" t="s">
        <v>2518</v>
      </c>
      <c r="P156" s="50" t="s">
        <v>1062</v>
      </c>
      <c r="Q156" s="50" t="s">
        <v>3474</v>
      </c>
      <c r="R156" s="50" t="s">
        <v>3478</v>
      </c>
    </row>
    <row r="157" spans="1:18" ht="45" customHeight="1">
      <c r="A157" s="50"/>
      <c r="B157" s="50"/>
      <c r="D157" s="46"/>
      <c r="E157" s="46"/>
      <c r="F157" s="50"/>
      <c r="G157" s="50"/>
      <c r="H157" s="61"/>
      <c r="I157" s="61"/>
      <c r="J157" s="46"/>
      <c r="K157" s="46"/>
      <c r="L157" s="50">
        <v>573</v>
      </c>
      <c r="M157" s="249" t="s">
        <v>1961</v>
      </c>
      <c r="N157" s="249" t="s">
        <v>2721</v>
      </c>
      <c r="O157" s="249" t="s">
        <v>2784</v>
      </c>
      <c r="P157" s="249" t="s">
        <v>1059</v>
      </c>
      <c r="Q157" s="249"/>
      <c r="R157" s="249"/>
    </row>
    <row r="158" spans="1:18" ht="45" customHeight="1">
      <c r="A158" s="50"/>
      <c r="B158" s="50"/>
      <c r="D158" s="46"/>
      <c r="E158" s="46"/>
      <c r="F158" s="50"/>
      <c r="G158" s="50"/>
      <c r="H158" s="61"/>
      <c r="I158" s="61"/>
      <c r="J158" s="46"/>
      <c r="K158" s="46"/>
      <c r="L158" s="249">
        <v>574</v>
      </c>
      <c r="M158" s="249" t="s">
        <v>2762</v>
      </c>
      <c r="N158" s="249" t="s">
        <v>2722</v>
      </c>
      <c r="O158" s="249" t="s">
        <v>2805</v>
      </c>
      <c r="P158" s="249" t="s">
        <v>1268</v>
      </c>
      <c r="Q158" s="249"/>
      <c r="R158" s="249"/>
    </row>
    <row r="159" spans="1:18" ht="45" customHeight="1">
      <c r="A159" s="245"/>
      <c r="B159" s="245"/>
      <c r="C159" s="245"/>
      <c r="D159" s="245"/>
      <c r="E159" s="245"/>
      <c r="F159" s="245"/>
      <c r="G159" s="245"/>
      <c r="H159" s="268"/>
      <c r="I159" s="268"/>
      <c r="J159" s="245"/>
      <c r="K159" s="245"/>
      <c r="L159" s="245"/>
      <c r="M159" s="245"/>
      <c r="N159" s="245"/>
      <c r="O159" s="245"/>
      <c r="P159" s="245"/>
      <c r="Q159" s="245"/>
      <c r="R159" s="245"/>
    </row>
    <row r="160" spans="1:18" ht="45" customHeight="1">
      <c r="A160" s="50">
        <v>35</v>
      </c>
      <c r="B160" s="50"/>
      <c r="C160" s="46" t="s">
        <v>842</v>
      </c>
      <c r="D160" s="46" t="s">
        <v>1781</v>
      </c>
      <c r="E160" s="46" t="s">
        <v>2007</v>
      </c>
      <c r="F160" s="46" t="s">
        <v>2006</v>
      </c>
      <c r="G160" s="46" t="s">
        <v>2005</v>
      </c>
      <c r="H160" s="61">
        <v>1</v>
      </c>
      <c r="I160" s="61">
        <v>1</v>
      </c>
      <c r="J160" s="46" t="s">
        <v>2598</v>
      </c>
      <c r="K160" s="46" t="s">
        <v>2603</v>
      </c>
      <c r="L160" s="50">
        <v>666</v>
      </c>
      <c r="M160" s="50" t="s">
        <v>2325</v>
      </c>
      <c r="N160" s="50" t="s">
        <v>2723</v>
      </c>
      <c r="O160" s="50" t="s">
        <v>2327</v>
      </c>
      <c r="P160" s="50" t="s">
        <v>1051</v>
      </c>
      <c r="Q160" s="50" t="s">
        <v>3046</v>
      </c>
      <c r="R160" s="50" t="s">
        <v>3479</v>
      </c>
    </row>
    <row r="161" spans="1:18" ht="45" customHeight="1">
      <c r="A161" s="245"/>
      <c r="B161" s="245"/>
      <c r="C161" s="245"/>
      <c r="D161" s="245"/>
      <c r="E161" s="245"/>
      <c r="F161" s="245"/>
      <c r="G161" s="245"/>
      <c r="H161" s="268"/>
      <c r="I161" s="268"/>
      <c r="J161" s="245"/>
      <c r="K161" s="245"/>
      <c r="L161" s="245"/>
      <c r="M161" s="245"/>
      <c r="N161" s="245"/>
      <c r="O161" s="245"/>
      <c r="P161" s="245"/>
      <c r="Q161" s="245"/>
      <c r="R161" s="245"/>
    </row>
    <row r="162" spans="1:18" ht="45" customHeight="1">
      <c r="A162" s="50">
        <v>36</v>
      </c>
      <c r="B162" s="50"/>
      <c r="C162" s="46" t="s">
        <v>842</v>
      </c>
      <c r="D162" s="108" t="s">
        <v>2248</v>
      </c>
      <c r="E162" s="46" t="s">
        <v>2249</v>
      </c>
      <c r="F162" s="46" t="s">
        <v>2342</v>
      </c>
      <c r="G162" s="46" t="s">
        <v>2391</v>
      </c>
      <c r="H162" s="61">
        <v>3</v>
      </c>
      <c r="I162" s="61">
        <v>3</v>
      </c>
      <c r="J162" s="46" t="s">
        <v>2599</v>
      </c>
      <c r="K162" s="46" t="s">
        <v>2623</v>
      </c>
      <c r="L162" s="50">
        <v>591</v>
      </c>
      <c r="M162" s="50" t="s">
        <v>2539</v>
      </c>
      <c r="N162" s="50" t="s">
        <v>1319</v>
      </c>
      <c r="O162" s="50" t="s">
        <v>1978</v>
      </c>
      <c r="P162" s="50" t="s">
        <v>1048</v>
      </c>
      <c r="Q162" s="50" t="s">
        <v>3040</v>
      </c>
      <c r="R162" s="50" t="s">
        <v>3480</v>
      </c>
    </row>
    <row r="163" spans="1:18" ht="45" customHeight="1">
      <c r="A163" s="50"/>
      <c r="B163" s="50"/>
      <c r="D163" s="46"/>
      <c r="E163" s="46"/>
      <c r="F163" s="50"/>
      <c r="G163" s="50"/>
      <c r="H163" s="61"/>
      <c r="I163" s="61"/>
      <c r="J163" s="46"/>
      <c r="K163" s="46"/>
      <c r="L163" s="50">
        <v>549</v>
      </c>
      <c r="M163" s="50" t="s">
        <v>2763</v>
      </c>
      <c r="N163" s="50" t="s">
        <v>2724</v>
      </c>
      <c r="O163" s="50" t="s">
        <v>1947</v>
      </c>
      <c r="P163" s="50" t="s">
        <v>1051</v>
      </c>
      <c r="Q163" s="50" t="s">
        <v>3481</v>
      </c>
      <c r="R163" s="50" t="s">
        <v>3350</v>
      </c>
    </row>
    <row r="164" spans="1:18" ht="45" customHeight="1">
      <c r="A164" s="50"/>
      <c r="B164" s="50"/>
      <c r="D164" s="46"/>
      <c r="E164" s="46"/>
      <c r="F164" s="50"/>
      <c r="G164" s="50"/>
      <c r="H164" s="61"/>
      <c r="I164" s="61"/>
      <c r="J164" s="46"/>
      <c r="K164" s="46"/>
      <c r="L164" s="50">
        <v>573</v>
      </c>
      <c r="M164" s="50" t="s">
        <v>1815</v>
      </c>
      <c r="N164" s="50" t="s">
        <v>2650</v>
      </c>
      <c r="O164" s="50" t="s">
        <v>1951</v>
      </c>
      <c r="P164" s="50" t="s">
        <v>1051</v>
      </c>
      <c r="Q164" s="50" t="s">
        <v>3433</v>
      </c>
      <c r="R164" s="50" t="s">
        <v>3444</v>
      </c>
    </row>
    <row r="165" spans="1:18" ht="45" customHeight="1">
      <c r="A165" s="245"/>
      <c r="B165" s="245"/>
      <c r="C165" s="245"/>
      <c r="D165" s="245"/>
      <c r="E165" s="245"/>
      <c r="F165" s="245"/>
      <c r="G165" s="245"/>
      <c r="H165" s="268"/>
      <c r="I165" s="268"/>
      <c r="J165" s="245"/>
      <c r="K165" s="245"/>
      <c r="L165" s="245"/>
      <c r="M165" s="245"/>
      <c r="N165" s="245"/>
      <c r="O165" s="245"/>
      <c r="P165" s="245"/>
      <c r="Q165" s="245"/>
      <c r="R165" s="245"/>
    </row>
    <row r="166" spans="1:18" ht="45" customHeight="1">
      <c r="A166" s="50">
        <v>37</v>
      </c>
      <c r="B166" s="50"/>
      <c r="C166" s="46" t="s">
        <v>843</v>
      </c>
      <c r="D166" s="46" t="s">
        <v>1980</v>
      </c>
      <c r="E166" s="46" t="s">
        <v>2004</v>
      </c>
      <c r="F166" s="46" t="s">
        <v>2003</v>
      </c>
      <c r="G166" s="46" t="s">
        <v>2002</v>
      </c>
      <c r="H166" s="61">
        <v>6</v>
      </c>
      <c r="I166" s="61">
        <v>5</v>
      </c>
      <c r="J166" s="46" t="s">
        <v>2600</v>
      </c>
      <c r="K166" s="46" t="s">
        <v>2603</v>
      </c>
      <c r="L166" s="50">
        <v>589</v>
      </c>
      <c r="M166" s="50" t="s">
        <v>2476</v>
      </c>
      <c r="N166" s="50" t="s">
        <v>2646</v>
      </c>
      <c r="O166" s="50" t="s">
        <v>1942</v>
      </c>
      <c r="P166" s="50" t="s">
        <v>1052</v>
      </c>
      <c r="Q166" s="50" t="s">
        <v>1436</v>
      </c>
      <c r="R166" s="50" t="s">
        <v>3437</v>
      </c>
    </row>
    <row r="167" spans="1:18" ht="45" customHeight="1">
      <c r="A167" s="50"/>
      <c r="B167" s="50"/>
      <c r="D167" s="46"/>
      <c r="E167" s="46"/>
      <c r="F167" s="46"/>
      <c r="G167" s="46"/>
      <c r="H167" s="61"/>
      <c r="I167" s="61"/>
      <c r="J167" s="46"/>
      <c r="K167" s="46"/>
      <c r="L167" s="50">
        <v>571</v>
      </c>
      <c r="M167" s="50" t="s">
        <v>2540</v>
      </c>
      <c r="N167" s="50" t="s">
        <v>2725</v>
      </c>
      <c r="O167" s="50" t="s">
        <v>2542</v>
      </c>
      <c r="P167" s="50" t="s">
        <v>1116</v>
      </c>
      <c r="Q167" s="50" t="s">
        <v>3475</v>
      </c>
      <c r="R167" s="50" t="s">
        <v>3482</v>
      </c>
    </row>
    <row r="168" spans="1:18" ht="45" customHeight="1">
      <c r="A168" s="50"/>
      <c r="B168" s="50"/>
      <c r="D168" s="46"/>
      <c r="E168" s="46"/>
      <c r="F168" s="46"/>
      <c r="G168" s="46"/>
      <c r="H168" s="61"/>
      <c r="I168" s="61"/>
      <c r="J168" s="46"/>
      <c r="K168" s="46"/>
      <c r="L168" s="249">
        <v>738</v>
      </c>
      <c r="M168" s="249" t="s">
        <v>2764</v>
      </c>
      <c r="N168" s="249" t="s">
        <v>2726</v>
      </c>
      <c r="O168" s="249" t="s">
        <v>1249</v>
      </c>
      <c r="P168" s="249" t="s">
        <v>1044</v>
      </c>
      <c r="Q168" s="249"/>
      <c r="R168" s="249"/>
    </row>
    <row r="169" spans="1:18" ht="45" customHeight="1">
      <c r="A169" s="50"/>
      <c r="B169" s="50"/>
      <c r="D169" s="46"/>
      <c r="E169" s="46"/>
      <c r="F169" s="46"/>
      <c r="G169" s="46"/>
      <c r="H169" s="61"/>
      <c r="I169" s="61"/>
      <c r="J169" s="46"/>
      <c r="K169" s="46"/>
      <c r="L169" s="50">
        <v>571</v>
      </c>
      <c r="M169" s="50" t="s">
        <v>2765</v>
      </c>
      <c r="N169" s="50" t="s">
        <v>2727</v>
      </c>
      <c r="O169" s="50" t="s">
        <v>1985</v>
      </c>
      <c r="P169" s="50" t="s">
        <v>1266</v>
      </c>
      <c r="Q169" s="50" t="s">
        <v>3484</v>
      </c>
      <c r="R169" s="50" t="s">
        <v>3483</v>
      </c>
    </row>
    <row r="170" spans="1:18" ht="45" customHeight="1">
      <c r="A170" s="50"/>
      <c r="B170" s="50"/>
      <c r="D170" s="46"/>
      <c r="E170" s="46"/>
      <c r="F170" s="46"/>
      <c r="G170" s="46"/>
      <c r="H170" s="61"/>
      <c r="I170" s="61"/>
      <c r="J170" s="46"/>
      <c r="K170" s="46"/>
      <c r="L170" s="50">
        <v>571</v>
      </c>
      <c r="M170" s="50" t="s">
        <v>2766</v>
      </c>
      <c r="N170" s="50" t="s">
        <v>2728</v>
      </c>
      <c r="O170" s="50" t="s">
        <v>2785</v>
      </c>
      <c r="P170" s="50" t="s">
        <v>1048</v>
      </c>
      <c r="Q170" s="50" t="s">
        <v>3477</v>
      </c>
      <c r="R170" s="50" t="s">
        <v>3485</v>
      </c>
    </row>
    <row r="171" spans="1:18" ht="45" customHeight="1">
      <c r="A171" s="50"/>
      <c r="B171" s="50"/>
      <c r="D171" s="46"/>
      <c r="E171" s="46"/>
      <c r="F171" s="46"/>
      <c r="G171" s="46"/>
      <c r="H171" s="61"/>
      <c r="I171" s="61"/>
      <c r="J171" s="46"/>
      <c r="K171" s="46"/>
      <c r="L171" s="50">
        <v>571</v>
      </c>
      <c r="M171" s="50" t="s">
        <v>2767</v>
      </c>
      <c r="N171" s="50" t="s">
        <v>2729</v>
      </c>
      <c r="O171" s="50" t="s">
        <v>2806</v>
      </c>
      <c r="P171" s="50" t="s">
        <v>1058</v>
      </c>
      <c r="Q171" s="50" t="s">
        <v>3487</v>
      </c>
      <c r="R171" s="50" t="s">
        <v>3486</v>
      </c>
    </row>
    <row r="172" spans="1:18" ht="45" customHeight="1">
      <c r="A172" s="245"/>
      <c r="B172" s="245"/>
      <c r="C172" s="245"/>
      <c r="D172" s="245"/>
      <c r="E172" s="245"/>
      <c r="F172" s="245"/>
      <c r="G172" s="245"/>
      <c r="H172" s="268"/>
      <c r="I172" s="268"/>
      <c r="J172" s="245"/>
      <c r="K172" s="245"/>
      <c r="L172" s="245"/>
      <c r="M172" s="245"/>
      <c r="N172" s="245"/>
      <c r="O172" s="245"/>
      <c r="P172" s="245"/>
      <c r="Q172" s="245"/>
      <c r="R172" s="245"/>
    </row>
    <row r="173" spans="1:18" ht="45" customHeight="1">
      <c r="A173" s="50">
        <v>38</v>
      </c>
      <c r="B173" s="50"/>
      <c r="C173" s="50" t="s">
        <v>2251</v>
      </c>
      <c r="D173" s="46" t="s">
        <v>2379</v>
      </c>
      <c r="E173" s="46" t="s">
        <v>2252</v>
      </c>
      <c r="F173" s="50" t="s">
        <v>2343</v>
      </c>
      <c r="G173" s="50" t="s">
        <v>2002</v>
      </c>
      <c r="H173" s="61">
        <v>5</v>
      </c>
      <c r="I173" s="61">
        <v>4</v>
      </c>
      <c r="J173" s="46" t="s">
        <v>2601</v>
      </c>
      <c r="K173" s="46" t="s">
        <v>2624</v>
      </c>
      <c r="L173" s="50">
        <v>581</v>
      </c>
      <c r="M173" s="50" t="s">
        <v>2549</v>
      </c>
      <c r="N173" s="50" t="s">
        <v>2730</v>
      </c>
      <c r="O173" s="50" t="s">
        <v>2250</v>
      </c>
      <c r="P173" s="50" t="s">
        <v>1051</v>
      </c>
      <c r="Q173" s="50" t="s">
        <v>3489</v>
      </c>
      <c r="R173" s="50" t="s">
        <v>3488</v>
      </c>
    </row>
    <row r="174" spans="1:18" ht="45" customHeight="1">
      <c r="A174" s="50"/>
      <c r="B174" s="50"/>
      <c r="C174" s="50"/>
      <c r="D174" s="46"/>
      <c r="E174" s="46"/>
      <c r="F174" s="50"/>
      <c r="G174" s="50"/>
      <c r="H174" s="61"/>
      <c r="I174" s="61"/>
      <c r="J174" s="46"/>
      <c r="K174" s="46"/>
      <c r="L174" s="50">
        <v>748</v>
      </c>
      <c r="M174" s="50" t="s">
        <v>2871</v>
      </c>
      <c r="N174" s="50" t="s">
        <v>2870</v>
      </c>
      <c r="O174" s="50" t="s">
        <v>2872</v>
      </c>
      <c r="P174" s="50" t="s">
        <v>1116</v>
      </c>
      <c r="Q174" s="50" t="s">
        <v>3513</v>
      </c>
      <c r="R174" s="50" t="s">
        <v>3512</v>
      </c>
    </row>
    <row r="175" spans="1:18" ht="45" customHeight="1">
      <c r="A175" s="50"/>
      <c r="B175" s="50"/>
      <c r="C175" s="50"/>
      <c r="D175" s="46"/>
      <c r="E175" s="46"/>
      <c r="F175" s="50"/>
      <c r="G175" s="50"/>
      <c r="H175" s="61"/>
      <c r="I175" s="61"/>
      <c r="J175" s="46"/>
      <c r="K175" s="46"/>
      <c r="L175" s="249">
        <v>581</v>
      </c>
      <c r="M175" s="249" t="s">
        <v>2764</v>
      </c>
      <c r="N175" s="249" t="s">
        <v>2726</v>
      </c>
      <c r="O175" s="249" t="s">
        <v>1249</v>
      </c>
      <c r="P175" s="249" t="s">
        <v>1044</v>
      </c>
      <c r="Q175" s="249"/>
      <c r="R175" s="249"/>
    </row>
    <row r="176" spans="1:18" ht="45" customHeight="1">
      <c r="A176" s="50"/>
      <c r="B176" s="50"/>
      <c r="C176" s="50"/>
      <c r="D176" s="46"/>
      <c r="E176" s="46"/>
      <c r="F176" s="50"/>
      <c r="G176" s="50"/>
      <c r="H176" s="61"/>
      <c r="I176" s="61"/>
      <c r="J176" s="46"/>
      <c r="K176" s="46"/>
      <c r="L176" s="50">
        <v>581</v>
      </c>
      <c r="M176" s="50" t="s">
        <v>2767</v>
      </c>
      <c r="N176" s="50" t="s">
        <v>2729</v>
      </c>
      <c r="O176" s="50" t="s">
        <v>2806</v>
      </c>
      <c r="P176" s="50" t="s">
        <v>1058</v>
      </c>
      <c r="Q176" s="50" t="s">
        <v>3487</v>
      </c>
      <c r="R176" s="50" t="s">
        <v>3490</v>
      </c>
    </row>
    <row r="177" spans="1:18" ht="45" customHeight="1">
      <c r="A177" s="50"/>
      <c r="B177" s="50"/>
      <c r="C177" s="50"/>
      <c r="D177" s="46"/>
      <c r="E177" s="46"/>
      <c r="F177" s="50"/>
      <c r="G177" s="50"/>
      <c r="H177" s="61"/>
      <c r="I177" s="61"/>
      <c r="J177" s="46"/>
      <c r="K177" s="46"/>
      <c r="L177" s="50">
        <v>612</v>
      </c>
      <c r="M177" s="50" t="s">
        <v>2476</v>
      </c>
      <c r="N177" s="50" t="s">
        <v>2646</v>
      </c>
      <c r="O177" s="50" t="s">
        <v>1942</v>
      </c>
      <c r="P177" s="50" t="s">
        <v>1052</v>
      </c>
      <c r="Q177" s="50" t="s">
        <v>1436</v>
      </c>
      <c r="R177" s="50" t="s">
        <v>3437</v>
      </c>
    </row>
    <row r="178" spans="1:18" ht="45" customHeight="1">
      <c r="A178" s="252"/>
      <c r="B178" s="252"/>
      <c r="C178" s="252"/>
      <c r="D178" s="252"/>
      <c r="E178" s="252"/>
      <c r="F178" s="252"/>
      <c r="G178" s="252"/>
      <c r="H178" s="270"/>
      <c r="I178" s="270"/>
      <c r="J178" s="252"/>
      <c r="K178" s="252"/>
      <c r="L178" s="252"/>
      <c r="M178" s="252"/>
      <c r="N178" s="252"/>
      <c r="O178" s="252"/>
      <c r="P178" s="252"/>
      <c r="Q178" s="252"/>
      <c r="R178" s="252"/>
    </row>
    <row r="179" spans="1:18" ht="45" customHeight="1">
      <c r="A179" s="46"/>
      <c r="B179" s="46"/>
      <c r="D179" s="46"/>
      <c r="E179" s="46"/>
      <c r="F179" s="46"/>
      <c r="G179" s="310" t="s">
        <v>2320</v>
      </c>
      <c r="H179" s="313">
        <f>SUM(H3:H178)</f>
        <v>137</v>
      </c>
      <c r="I179" s="313">
        <f>SUM(I3:I178)</f>
        <v>120</v>
      </c>
      <c r="J179" s="46"/>
      <c r="K179" s="46"/>
      <c r="L179" s="46"/>
      <c r="M179" s="46"/>
      <c r="N179" s="46"/>
      <c r="O179" s="46"/>
      <c r="P179" s="46"/>
      <c r="Q179" s="50"/>
      <c r="R179" s="50"/>
    </row>
    <row r="180" spans="1:18" ht="45" customHeight="1">
      <c r="A180" s="46">
        <v>38</v>
      </c>
      <c r="B180" s="46"/>
      <c r="D180" s="46"/>
      <c r="E180" s="46"/>
      <c r="F180" s="46"/>
      <c r="G180" s="46" t="s">
        <v>2321</v>
      </c>
      <c r="H180" s="61">
        <f>H179/A180</f>
        <v>3.6052631578947367</v>
      </c>
      <c r="I180" s="61">
        <f>I179/A180</f>
        <v>3.1578947368421053</v>
      </c>
      <c r="J180" s="46"/>
      <c r="K180" s="46"/>
      <c r="L180" s="46"/>
      <c r="M180" s="46"/>
      <c r="N180" s="46"/>
      <c r="O180" s="46"/>
      <c r="P180" s="46"/>
      <c r="Q180" s="50"/>
      <c r="R180" s="50"/>
    </row>
    <row r="181" spans="1:18" ht="45" customHeight="1">
      <c r="A181" s="1"/>
      <c r="B181" s="1"/>
      <c r="C181" s="1"/>
    </row>
    <row r="182" spans="1:18" ht="45" customHeight="1">
      <c r="A182" s="1"/>
      <c r="B182" s="1"/>
      <c r="C182" s="1"/>
    </row>
    <row r="183" spans="1:18" ht="45" customHeight="1">
      <c r="A183" s="1"/>
      <c r="B183" s="1"/>
      <c r="C183" s="1"/>
    </row>
    <row r="184" spans="1:18" ht="45" customHeight="1">
      <c r="A184" s="1"/>
      <c r="B184" s="1"/>
      <c r="C184" s="1"/>
    </row>
    <row r="185" spans="1:18" ht="45" customHeight="1">
      <c r="A185" s="1"/>
      <c r="B185" s="1"/>
      <c r="C185" s="1"/>
    </row>
    <row r="186" spans="1:18" ht="45" customHeight="1">
      <c r="A186" s="1"/>
      <c r="B186" s="1"/>
      <c r="C186" s="1"/>
    </row>
    <row r="187" spans="1:18" ht="45" customHeight="1">
      <c r="A187" s="1"/>
      <c r="B187" s="1"/>
      <c r="C187" s="1"/>
    </row>
    <row r="188" spans="1:18" ht="45" customHeight="1">
      <c r="A188" s="1"/>
      <c r="B188" s="1"/>
      <c r="C188" s="1"/>
    </row>
    <row r="189" spans="1:18" ht="45" customHeight="1">
      <c r="A189" s="1"/>
      <c r="B189" s="1"/>
      <c r="C189" s="1"/>
    </row>
    <row r="190" spans="1:18" ht="45" customHeight="1">
      <c r="A190" s="1"/>
      <c r="B190" s="1"/>
      <c r="C190" s="1"/>
    </row>
    <row r="191" spans="1:18" ht="45" customHeight="1">
      <c r="A191" s="1"/>
      <c r="B191" s="1"/>
      <c r="C191" s="1"/>
    </row>
    <row r="192" spans="1:18" ht="45" customHeight="1">
      <c r="A192" s="1"/>
      <c r="B192" s="1"/>
      <c r="C192" s="1"/>
    </row>
    <row r="193" spans="1:3" ht="45" customHeight="1">
      <c r="A193" s="1"/>
      <c r="B193" s="1"/>
      <c r="C193" s="1"/>
    </row>
    <row r="194" spans="1:3" ht="45" customHeight="1">
      <c r="A194" s="1"/>
      <c r="B194" s="1"/>
      <c r="C194" s="1"/>
    </row>
    <row r="195" spans="1:3" ht="45" customHeight="1">
      <c r="A195" s="1"/>
      <c r="B195" s="1"/>
      <c r="C195" s="1"/>
    </row>
    <row r="196" spans="1:3" ht="45" customHeight="1">
      <c r="A196" s="1"/>
      <c r="B196" s="1"/>
      <c r="C196" s="1"/>
    </row>
    <row r="197" spans="1:3" ht="45" customHeight="1">
      <c r="A197" s="1"/>
      <c r="B197" s="1"/>
      <c r="C197" s="1"/>
    </row>
    <row r="198" spans="1:3" ht="45" customHeight="1">
      <c r="A198" s="1"/>
      <c r="B198" s="1"/>
      <c r="C198" s="1"/>
    </row>
    <row r="199" spans="1:3" ht="45" customHeight="1">
      <c r="A199" s="1"/>
      <c r="B199" s="1"/>
      <c r="C199" s="1"/>
    </row>
    <row r="200" spans="1:3" ht="45" customHeight="1">
      <c r="A200" s="1"/>
      <c r="B200" s="1"/>
      <c r="C200" s="1"/>
    </row>
    <row r="201" spans="1:3" ht="45" customHeight="1">
      <c r="A201" s="1"/>
      <c r="B201" s="1"/>
      <c r="C201" s="1"/>
    </row>
    <row r="202" spans="1:3" ht="45" customHeight="1">
      <c r="A202" s="1"/>
      <c r="B202" s="1"/>
      <c r="C202" s="1"/>
    </row>
    <row r="203" spans="1:3" ht="45" customHeight="1">
      <c r="A203" s="1"/>
      <c r="B203" s="1"/>
      <c r="C203" s="1"/>
    </row>
    <row r="204" spans="1:3" ht="45" customHeight="1">
      <c r="A204" s="1"/>
      <c r="B204" s="1"/>
      <c r="C204" s="1"/>
    </row>
    <row r="205" spans="1:3" ht="45" customHeight="1">
      <c r="A205" s="1"/>
      <c r="B205" s="1"/>
      <c r="C205" s="1"/>
    </row>
    <row r="206" spans="1:3" ht="45" customHeight="1">
      <c r="A206" s="1"/>
      <c r="B206" s="1"/>
      <c r="C206" s="1"/>
    </row>
    <row r="207" spans="1:3" ht="45" customHeight="1">
      <c r="A207" s="1"/>
      <c r="B207" s="1"/>
      <c r="C207" s="1"/>
    </row>
    <row r="208" spans="1:3" ht="45" customHeight="1">
      <c r="A208" s="1"/>
      <c r="B208" s="1"/>
      <c r="C208" s="1"/>
    </row>
    <row r="209" spans="1:3" ht="45" customHeight="1">
      <c r="A209" s="1"/>
      <c r="B209" s="1"/>
      <c r="C209" s="1"/>
    </row>
    <row r="210" spans="1:3" ht="45" customHeight="1">
      <c r="A210" s="1"/>
      <c r="B210" s="1"/>
      <c r="C210" s="1"/>
    </row>
    <row r="211" spans="1:3" ht="45" customHeight="1">
      <c r="A211" s="1"/>
      <c r="B211" s="1"/>
      <c r="C211" s="1"/>
    </row>
    <row r="212" spans="1:3" ht="45" customHeight="1">
      <c r="A212" s="1"/>
      <c r="B212" s="1"/>
      <c r="C212" s="1"/>
    </row>
    <row r="213" spans="1:3" ht="45" customHeight="1">
      <c r="A213" s="1"/>
      <c r="B213" s="1"/>
      <c r="C213" s="1"/>
    </row>
    <row r="214" spans="1:3" ht="45" customHeight="1">
      <c r="A214" s="1"/>
      <c r="B214" s="1"/>
      <c r="C214" s="1"/>
    </row>
    <row r="215" spans="1:3" ht="45" customHeight="1">
      <c r="A215" s="1"/>
      <c r="B215" s="1"/>
      <c r="C215" s="1"/>
    </row>
    <row r="216" spans="1:3" ht="45" customHeight="1">
      <c r="A216" s="1"/>
      <c r="B216" s="1"/>
      <c r="C216" s="1"/>
    </row>
    <row r="217" spans="1:3" ht="45" customHeight="1">
      <c r="A217" s="1"/>
      <c r="B217" s="1"/>
      <c r="C217" s="1"/>
    </row>
    <row r="218" spans="1:3" ht="45" customHeight="1">
      <c r="A218" s="1"/>
      <c r="B218" s="1"/>
      <c r="C218" s="1"/>
    </row>
    <row r="219" spans="1:3" ht="45" customHeight="1">
      <c r="A219" s="1"/>
      <c r="B219" s="1"/>
      <c r="C219" s="1"/>
    </row>
    <row r="220" spans="1:3" ht="45" customHeight="1">
      <c r="A220" s="1"/>
      <c r="B220" s="1"/>
      <c r="C220" s="1"/>
    </row>
    <row r="221" spans="1:3" ht="45" customHeight="1">
      <c r="A221" s="1"/>
      <c r="B221" s="1"/>
      <c r="C221" s="1"/>
    </row>
    <row r="222" spans="1:3" ht="45" customHeight="1">
      <c r="A222" s="1"/>
      <c r="B222" s="1"/>
      <c r="C222" s="1"/>
    </row>
    <row r="223" spans="1:3" ht="45" customHeight="1">
      <c r="A223" s="1"/>
      <c r="B223" s="1"/>
      <c r="C223" s="1"/>
    </row>
    <row r="224" spans="1:3" ht="45" customHeight="1">
      <c r="A224" s="1"/>
      <c r="B224" s="1"/>
      <c r="C224" s="1"/>
    </row>
    <row r="225" spans="1:3" ht="45" customHeight="1">
      <c r="A225" s="1"/>
      <c r="B225" s="1"/>
      <c r="C225" s="1"/>
    </row>
    <row r="226" spans="1:3" ht="45" customHeight="1">
      <c r="A226" s="1"/>
      <c r="B226" s="1"/>
      <c r="C226" s="1"/>
    </row>
    <row r="227" spans="1:3" ht="45" customHeight="1">
      <c r="A227" s="1"/>
      <c r="B227" s="1"/>
      <c r="C227" s="1"/>
    </row>
    <row r="228" spans="1:3" ht="45" customHeight="1">
      <c r="A228" s="1"/>
      <c r="B228" s="1"/>
      <c r="C228" s="1"/>
    </row>
    <row r="229" spans="1:3" ht="45" customHeight="1">
      <c r="A229" s="1"/>
      <c r="B229" s="1"/>
      <c r="C229" s="1"/>
    </row>
    <row r="230" spans="1:3" ht="45" customHeight="1">
      <c r="A230" s="1"/>
      <c r="B230" s="1"/>
      <c r="C230" s="1"/>
    </row>
    <row r="231" spans="1:3" ht="45" customHeight="1">
      <c r="A231" s="1"/>
      <c r="B231" s="1"/>
      <c r="C231" s="1"/>
    </row>
    <row r="232" spans="1:3" ht="45" customHeight="1">
      <c r="A232" s="1"/>
      <c r="B232" s="1"/>
      <c r="C232" s="1"/>
    </row>
    <row r="233" spans="1:3" ht="45" customHeight="1">
      <c r="A233" s="1"/>
      <c r="B233" s="1"/>
      <c r="C233" s="1"/>
    </row>
    <row r="234" spans="1:3" ht="45" customHeight="1">
      <c r="A234" s="1"/>
      <c r="B234" s="1"/>
      <c r="C234" s="1"/>
    </row>
    <row r="235" spans="1:3" ht="45" customHeight="1">
      <c r="A235" s="1"/>
      <c r="B235" s="1"/>
      <c r="C235" s="1"/>
    </row>
    <row r="236" spans="1:3" ht="45" customHeight="1">
      <c r="A236" s="1"/>
      <c r="B236" s="1"/>
      <c r="C236" s="1"/>
    </row>
    <row r="237" spans="1:3" ht="45" customHeight="1">
      <c r="A237" s="1"/>
      <c r="B237" s="1"/>
      <c r="C237" s="1"/>
    </row>
    <row r="238" spans="1:3" ht="45" customHeight="1">
      <c r="A238" s="1"/>
      <c r="B238" s="1"/>
      <c r="C238" s="1"/>
    </row>
    <row r="239" spans="1:3" ht="45" customHeight="1">
      <c r="A239" s="1"/>
      <c r="B239" s="1"/>
      <c r="C239" s="1"/>
    </row>
    <row r="240" spans="1:3" ht="45" customHeight="1">
      <c r="A240" s="1"/>
      <c r="B240" s="1"/>
      <c r="C240" s="1"/>
    </row>
    <row r="241" spans="1:3" ht="45" customHeight="1">
      <c r="A241" s="1"/>
      <c r="B241" s="1"/>
      <c r="C241" s="1"/>
    </row>
    <row r="242" spans="1:3" ht="45" customHeight="1">
      <c r="A242" s="1"/>
      <c r="B242" s="1"/>
      <c r="C242" s="1"/>
    </row>
    <row r="243" spans="1:3" ht="45" customHeight="1">
      <c r="A243" s="1"/>
      <c r="B243" s="1"/>
      <c r="C243" s="1"/>
    </row>
    <row r="244" spans="1:3" ht="45" customHeight="1">
      <c r="A244" s="1"/>
      <c r="B244" s="1"/>
      <c r="C244" s="1"/>
    </row>
    <row r="245" spans="1:3" ht="45" customHeight="1">
      <c r="A245" s="1"/>
      <c r="B245" s="1"/>
      <c r="C245" s="1"/>
    </row>
    <row r="246" spans="1:3" ht="45" customHeight="1">
      <c r="A246" s="1"/>
      <c r="B246" s="1"/>
      <c r="C246" s="1"/>
    </row>
    <row r="247" spans="1:3" ht="45" customHeight="1">
      <c r="A247" s="1"/>
      <c r="B247" s="1"/>
      <c r="C247" s="1"/>
    </row>
    <row r="248" spans="1:3" ht="45" customHeight="1">
      <c r="A248" s="1"/>
      <c r="B248" s="1"/>
      <c r="C248" s="1"/>
    </row>
    <row r="249" spans="1:3" ht="45" customHeight="1">
      <c r="A249" s="1"/>
      <c r="B249" s="1"/>
      <c r="C249" s="1"/>
    </row>
    <row r="250" spans="1:3" ht="45" customHeight="1">
      <c r="A250" s="1"/>
      <c r="B250" s="1"/>
      <c r="C250" s="1"/>
    </row>
    <row r="251" spans="1:3" ht="45" customHeight="1">
      <c r="A251" s="1"/>
      <c r="B251" s="1"/>
      <c r="C251" s="1"/>
    </row>
    <row r="252" spans="1:3" ht="45" customHeight="1">
      <c r="A252" s="1"/>
      <c r="B252" s="1"/>
      <c r="C252" s="1"/>
    </row>
    <row r="253" spans="1:3" ht="45" customHeight="1">
      <c r="A253" s="1"/>
      <c r="B253" s="1"/>
      <c r="C253" s="1"/>
    </row>
    <row r="254" spans="1:3" ht="45" customHeight="1">
      <c r="A254" s="1"/>
      <c r="B254" s="1"/>
      <c r="C254" s="1"/>
    </row>
    <row r="255" spans="1:3" ht="45" customHeight="1">
      <c r="A255" s="1"/>
      <c r="B255" s="1"/>
      <c r="C255" s="1"/>
    </row>
    <row r="256" spans="1:3" ht="45" customHeight="1">
      <c r="A256" s="1"/>
      <c r="B256" s="1"/>
      <c r="C256" s="1"/>
    </row>
    <row r="257" spans="1:3" ht="45" customHeight="1">
      <c r="A257" s="1"/>
      <c r="B257" s="1"/>
      <c r="C257" s="1"/>
    </row>
    <row r="258" spans="1:3" ht="45" customHeight="1">
      <c r="A258" s="1"/>
      <c r="B258" s="1"/>
      <c r="C258" s="1"/>
    </row>
    <row r="259" spans="1:3" ht="45" customHeight="1">
      <c r="A259" s="1"/>
      <c r="B259" s="1"/>
      <c r="C259" s="1"/>
    </row>
    <row r="260" spans="1:3" ht="45" customHeight="1">
      <c r="A260" s="1"/>
      <c r="B260" s="1"/>
      <c r="C260" s="1"/>
    </row>
    <row r="261" spans="1:3" ht="45" customHeight="1">
      <c r="A261" s="1"/>
      <c r="B261" s="1"/>
      <c r="C261" s="1"/>
    </row>
    <row r="262" spans="1:3" ht="45" customHeight="1">
      <c r="A262" s="1"/>
      <c r="B262" s="1"/>
      <c r="C262" s="1"/>
    </row>
    <row r="263" spans="1:3" ht="45" customHeight="1">
      <c r="A263" s="1"/>
      <c r="B263" s="1"/>
      <c r="C263" s="1"/>
    </row>
    <row r="264" spans="1:3" ht="45" customHeight="1">
      <c r="A264" s="1"/>
      <c r="B264" s="1"/>
      <c r="C264" s="1"/>
    </row>
    <row r="265" spans="1:3" ht="45" customHeight="1">
      <c r="A265" s="1"/>
      <c r="B265" s="1"/>
      <c r="C265" s="1"/>
    </row>
    <row r="266" spans="1:3" ht="45" customHeight="1">
      <c r="A266" s="1"/>
      <c r="B266" s="1"/>
      <c r="C266" s="1"/>
    </row>
    <row r="267" spans="1:3" ht="45" customHeight="1">
      <c r="A267" s="1"/>
      <c r="B267" s="1"/>
      <c r="C267" s="1"/>
    </row>
    <row r="268" spans="1:3" ht="45" customHeight="1">
      <c r="A268" s="1"/>
      <c r="B268" s="1"/>
      <c r="C268" s="1"/>
    </row>
    <row r="269" spans="1:3" ht="45" customHeight="1">
      <c r="A269" s="1"/>
      <c r="B269" s="1"/>
      <c r="C269" s="1"/>
    </row>
    <row r="270" spans="1:3" ht="45" customHeight="1">
      <c r="A270" s="1"/>
      <c r="B270" s="1"/>
      <c r="C270" s="1"/>
    </row>
    <row r="271" spans="1:3" ht="45" customHeight="1">
      <c r="A271" s="1"/>
      <c r="B271" s="1"/>
      <c r="C271" s="1"/>
    </row>
    <row r="272" spans="1:3" ht="45" customHeight="1">
      <c r="A272" s="1"/>
      <c r="B272" s="1"/>
      <c r="C272" s="1"/>
    </row>
    <row r="273" spans="1:3" ht="45" customHeight="1">
      <c r="A273" s="1"/>
      <c r="B273" s="1"/>
      <c r="C273" s="1"/>
    </row>
    <row r="274" spans="1:3" ht="45" customHeight="1">
      <c r="A274" s="1"/>
      <c r="B274" s="1"/>
      <c r="C274" s="1"/>
    </row>
    <row r="275" spans="1:3" ht="45" customHeight="1">
      <c r="A275" s="1"/>
      <c r="B275" s="1"/>
      <c r="C275" s="1"/>
    </row>
    <row r="276" spans="1:3" ht="45" customHeight="1">
      <c r="A276" s="1"/>
      <c r="B276" s="1"/>
      <c r="C276" s="1"/>
    </row>
    <row r="277" spans="1:3" ht="45" customHeight="1">
      <c r="A277" s="1"/>
      <c r="B277" s="1"/>
      <c r="C277" s="1"/>
    </row>
    <row r="278" spans="1:3" ht="45" customHeight="1">
      <c r="A278" s="1"/>
      <c r="B278" s="1"/>
      <c r="C278" s="1"/>
    </row>
    <row r="279" spans="1:3" ht="45" customHeight="1">
      <c r="A279" s="1"/>
      <c r="B279" s="1"/>
      <c r="C279" s="1"/>
    </row>
    <row r="280" spans="1:3" ht="45" customHeight="1">
      <c r="A280" s="1"/>
      <c r="B280" s="1"/>
      <c r="C280" s="1"/>
    </row>
    <row r="281" spans="1:3" ht="45" customHeight="1">
      <c r="A281" s="1"/>
      <c r="B281" s="1"/>
      <c r="C281" s="1"/>
    </row>
    <row r="282" spans="1:3" ht="45" customHeight="1">
      <c r="A282" s="1"/>
      <c r="B282" s="1"/>
      <c r="C282" s="1"/>
    </row>
    <row r="283" spans="1:3" ht="45" customHeight="1">
      <c r="A283" s="1"/>
      <c r="B283" s="1"/>
      <c r="C283" s="1"/>
    </row>
    <row r="284" spans="1:3" ht="45" customHeight="1">
      <c r="A284" s="1"/>
      <c r="B284" s="1"/>
      <c r="C284" s="1"/>
    </row>
    <row r="285" spans="1:3" ht="45" customHeight="1">
      <c r="A285" s="1"/>
      <c r="B285" s="1"/>
      <c r="C285" s="1"/>
    </row>
    <row r="286" spans="1:3" ht="45" customHeight="1">
      <c r="A286" s="1"/>
      <c r="B286" s="1"/>
      <c r="C286" s="1"/>
    </row>
    <row r="287" spans="1:3" ht="45" customHeight="1">
      <c r="A287" s="1"/>
      <c r="B287" s="1"/>
      <c r="C287" s="1"/>
    </row>
    <row r="288" spans="1:3" ht="45" customHeight="1">
      <c r="A288" s="1"/>
      <c r="B288" s="1"/>
      <c r="C288" s="1"/>
    </row>
    <row r="289" spans="1:3" ht="45" customHeight="1">
      <c r="A289" s="1"/>
      <c r="B289" s="1"/>
      <c r="C289" s="1"/>
    </row>
    <row r="290" spans="1:3" ht="45" customHeight="1">
      <c r="A290" s="1"/>
      <c r="B290" s="1"/>
      <c r="C290" s="1"/>
    </row>
    <row r="291" spans="1:3" ht="45" customHeight="1">
      <c r="A291" s="1"/>
      <c r="B291" s="1"/>
      <c r="C291" s="1"/>
    </row>
    <row r="292" spans="1:3" ht="45" customHeight="1">
      <c r="A292" s="1"/>
      <c r="B292" s="1"/>
      <c r="C292" s="1"/>
    </row>
    <row r="293" spans="1:3" ht="45" customHeight="1">
      <c r="A293" s="1"/>
      <c r="B293" s="1"/>
      <c r="C293" s="1"/>
    </row>
    <row r="294" spans="1:3" ht="45" customHeight="1">
      <c r="A294" s="1"/>
      <c r="B294" s="1"/>
      <c r="C294" s="1"/>
    </row>
    <row r="295" spans="1:3" ht="45" customHeight="1">
      <c r="A295" s="1"/>
      <c r="B295" s="1"/>
      <c r="C295" s="1"/>
    </row>
    <row r="296" spans="1:3" ht="45" customHeight="1">
      <c r="A296" s="1"/>
      <c r="B296" s="1"/>
      <c r="C296" s="1"/>
    </row>
    <row r="297" spans="1:3" ht="45" customHeight="1">
      <c r="A297" s="1"/>
      <c r="B297" s="1"/>
      <c r="C297" s="1"/>
    </row>
    <row r="298" spans="1:3" ht="45" customHeight="1">
      <c r="A298" s="1"/>
      <c r="B298" s="1"/>
      <c r="C298" s="1"/>
    </row>
    <row r="299" spans="1:3" ht="45" customHeight="1">
      <c r="A299" s="1"/>
      <c r="B299" s="1"/>
      <c r="C299" s="1"/>
    </row>
    <row r="300" spans="1:3" ht="45" customHeight="1">
      <c r="A300" s="1"/>
      <c r="B300" s="1"/>
      <c r="C300" s="1"/>
    </row>
    <row r="301" spans="1:3" ht="45" customHeight="1">
      <c r="A301" s="1"/>
      <c r="B301" s="1"/>
      <c r="C301" s="1"/>
    </row>
    <row r="302" spans="1:3" ht="45" customHeight="1">
      <c r="A302" s="1"/>
      <c r="B302" s="1"/>
      <c r="C302" s="1"/>
    </row>
    <row r="303" spans="1:3" ht="45" customHeight="1">
      <c r="A303" s="1"/>
      <c r="B303" s="1"/>
      <c r="C303" s="1"/>
    </row>
    <row r="304" spans="1:3" ht="45" customHeight="1">
      <c r="A304" s="1"/>
      <c r="B304" s="1"/>
      <c r="C304" s="1"/>
    </row>
    <row r="305" spans="1:3" ht="45" customHeight="1">
      <c r="A305" s="1"/>
      <c r="B305" s="1"/>
      <c r="C305" s="1"/>
    </row>
    <row r="306" spans="1:3" ht="45" customHeight="1">
      <c r="A306" s="1"/>
      <c r="B306" s="1"/>
      <c r="C306" s="1"/>
    </row>
    <row r="307" spans="1:3" ht="45" customHeight="1">
      <c r="A307" s="1"/>
      <c r="B307" s="1"/>
      <c r="C307" s="1"/>
    </row>
    <row r="308" spans="1:3" ht="45" customHeight="1">
      <c r="A308" s="1"/>
      <c r="B308" s="1"/>
      <c r="C308" s="1"/>
    </row>
    <row r="309" spans="1:3" ht="45" customHeight="1">
      <c r="A309" s="1"/>
      <c r="B309" s="1"/>
      <c r="C309" s="1"/>
    </row>
    <row r="310" spans="1:3" ht="45" customHeight="1">
      <c r="A310" s="1"/>
      <c r="B310" s="1"/>
      <c r="C310" s="1"/>
    </row>
    <row r="311" spans="1:3" ht="45" customHeight="1">
      <c r="A311" s="1"/>
      <c r="B311" s="1"/>
      <c r="C311" s="1"/>
    </row>
    <row r="312" spans="1:3" ht="45" customHeight="1">
      <c r="A312" s="1"/>
      <c r="B312" s="1"/>
      <c r="C312" s="1"/>
    </row>
    <row r="313" spans="1:3" ht="45" customHeight="1">
      <c r="A313" s="1"/>
      <c r="B313" s="1"/>
      <c r="C313" s="1"/>
    </row>
    <row r="314" spans="1:3" ht="45" customHeight="1">
      <c r="A314" s="1"/>
      <c r="B314" s="1"/>
      <c r="C314" s="1"/>
    </row>
    <row r="315" spans="1:3" ht="45" customHeight="1">
      <c r="A315" s="1"/>
      <c r="B315" s="1"/>
      <c r="C315" s="1"/>
    </row>
    <row r="316" spans="1:3" ht="45" customHeight="1">
      <c r="A316" s="1"/>
      <c r="B316" s="1"/>
      <c r="C316" s="1"/>
    </row>
    <row r="317" spans="1:3" ht="45" customHeight="1">
      <c r="A317" s="1"/>
      <c r="B317" s="1"/>
      <c r="C317" s="1"/>
    </row>
    <row r="318" spans="1:3" ht="45" customHeight="1">
      <c r="A318" s="1"/>
      <c r="B318" s="1"/>
      <c r="C318" s="1"/>
    </row>
    <row r="319" spans="1:3" ht="45" customHeight="1">
      <c r="A319" s="1"/>
      <c r="B319" s="1"/>
      <c r="C319" s="1"/>
    </row>
    <row r="320" spans="1:3" ht="45" customHeight="1">
      <c r="A320" s="1"/>
      <c r="B320" s="1"/>
      <c r="C320" s="1"/>
    </row>
    <row r="321" spans="1:3" ht="45" customHeight="1">
      <c r="A321" s="1"/>
      <c r="B321" s="1"/>
      <c r="C321" s="1"/>
    </row>
    <row r="322" spans="1:3" ht="45" customHeight="1">
      <c r="A322" s="1"/>
      <c r="B322" s="1"/>
      <c r="C322" s="1"/>
    </row>
    <row r="323" spans="1:3" ht="45" customHeight="1">
      <c r="A323" s="1"/>
      <c r="B323" s="1"/>
      <c r="C323" s="1"/>
    </row>
    <row r="324" spans="1:3" ht="45" customHeight="1">
      <c r="A324" s="1"/>
      <c r="B324" s="1"/>
      <c r="C324" s="1"/>
    </row>
    <row r="325" spans="1:3" ht="45" customHeight="1">
      <c r="A325" s="1"/>
      <c r="B325" s="1"/>
      <c r="C325" s="1"/>
    </row>
    <row r="326" spans="1:3" ht="45" customHeight="1">
      <c r="A326" s="1"/>
      <c r="B326" s="1"/>
      <c r="C326" s="1"/>
    </row>
    <row r="327" spans="1:3" ht="45" customHeight="1">
      <c r="A327" s="1"/>
      <c r="B327" s="1"/>
      <c r="C327" s="1"/>
    </row>
    <row r="328" spans="1:3" ht="45" customHeight="1">
      <c r="A328" s="1"/>
      <c r="B328" s="1"/>
      <c r="C328" s="1"/>
    </row>
    <row r="329" spans="1:3" ht="45" customHeight="1">
      <c r="A329" s="1"/>
      <c r="B329" s="1"/>
      <c r="C329" s="1"/>
    </row>
    <row r="330" spans="1:3" ht="45" customHeight="1">
      <c r="A330" s="1"/>
      <c r="B330" s="1"/>
      <c r="C330" s="1"/>
    </row>
    <row r="331" spans="1:3" ht="45" customHeight="1">
      <c r="A331" s="1"/>
      <c r="B331" s="1"/>
      <c r="C331" s="1"/>
    </row>
    <row r="332" spans="1:3" ht="45" customHeight="1">
      <c r="A332" s="1"/>
      <c r="B332" s="1"/>
      <c r="C332" s="1"/>
    </row>
    <row r="333" spans="1:3" ht="45" customHeight="1">
      <c r="A333" s="1"/>
      <c r="B333" s="1"/>
      <c r="C333" s="1"/>
    </row>
    <row r="334" spans="1:3" ht="45" customHeight="1">
      <c r="A334" s="1"/>
      <c r="B334" s="1"/>
      <c r="C334" s="1"/>
    </row>
    <row r="335" spans="1:3" ht="45" customHeight="1">
      <c r="A335" s="1"/>
      <c r="B335" s="1"/>
      <c r="C335" s="1"/>
    </row>
    <row r="336" spans="1:3" ht="45" customHeight="1">
      <c r="A336" s="1"/>
      <c r="B336" s="1"/>
      <c r="C336" s="1"/>
    </row>
    <row r="337" spans="1:3" ht="45" customHeight="1">
      <c r="A337" s="1"/>
      <c r="B337" s="1"/>
      <c r="C337" s="1"/>
    </row>
    <row r="338" spans="1:3" ht="45" customHeight="1">
      <c r="A338" s="1"/>
      <c r="B338" s="1"/>
      <c r="C338" s="1"/>
    </row>
    <row r="339" spans="1:3" ht="45" customHeight="1">
      <c r="A339" s="1"/>
      <c r="B339" s="1"/>
      <c r="C339" s="1"/>
    </row>
    <row r="340" spans="1:3" ht="45" customHeight="1">
      <c r="A340" s="1"/>
      <c r="B340" s="1"/>
      <c r="C340" s="1"/>
    </row>
    <row r="341" spans="1:3" ht="45" customHeight="1">
      <c r="A341" s="1"/>
      <c r="B341" s="1"/>
      <c r="C341" s="1"/>
    </row>
    <row r="342" spans="1:3" ht="45" customHeight="1">
      <c r="A342" s="1"/>
      <c r="B342" s="1"/>
      <c r="C342" s="1"/>
    </row>
    <row r="343" spans="1:3" ht="45" customHeight="1">
      <c r="A343" s="1"/>
      <c r="B343" s="1"/>
      <c r="C343" s="1"/>
    </row>
    <row r="344" spans="1:3" ht="45" customHeight="1">
      <c r="A344" s="1"/>
      <c r="B344" s="1"/>
      <c r="C344" s="1"/>
    </row>
    <row r="345" spans="1:3" ht="45" customHeight="1">
      <c r="A345" s="1"/>
      <c r="B345" s="1"/>
      <c r="C345" s="1"/>
    </row>
    <row r="346" spans="1:3" ht="45" customHeight="1">
      <c r="A346" s="1"/>
      <c r="B346" s="1"/>
      <c r="C346" s="1"/>
    </row>
    <row r="347" spans="1:3" ht="45" customHeight="1">
      <c r="A347" s="1"/>
      <c r="B347" s="1"/>
      <c r="C347" s="1"/>
    </row>
    <row r="348" spans="1:3" ht="45" customHeight="1">
      <c r="A348" s="1"/>
      <c r="B348" s="1"/>
      <c r="C348" s="1"/>
    </row>
    <row r="349" spans="1:3" ht="45" customHeight="1">
      <c r="A349" s="1"/>
      <c r="B349" s="1"/>
      <c r="C349" s="1"/>
    </row>
    <row r="350" spans="1:3" ht="45" customHeight="1">
      <c r="A350" s="1"/>
      <c r="B350" s="1"/>
      <c r="C350" s="1"/>
    </row>
    <row r="351" spans="1:3" ht="45" customHeight="1">
      <c r="A351" s="1"/>
      <c r="B351" s="1"/>
      <c r="C351" s="1"/>
    </row>
    <row r="352" spans="1:3" ht="45" customHeight="1">
      <c r="A352" s="1"/>
      <c r="B352" s="1"/>
      <c r="C352" s="1"/>
    </row>
    <row r="353" spans="1:3" ht="45" customHeight="1">
      <c r="A353" s="1"/>
      <c r="B353" s="1"/>
      <c r="C353" s="1"/>
    </row>
    <row r="354" spans="1:3" ht="45" customHeight="1">
      <c r="A354" s="1"/>
      <c r="B354" s="1"/>
      <c r="C354" s="1"/>
    </row>
    <row r="355" spans="1:3" ht="45" customHeight="1">
      <c r="A355" s="1"/>
      <c r="B355" s="1"/>
      <c r="C355" s="1"/>
    </row>
    <row r="356" spans="1:3" ht="45" customHeight="1">
      <c r="A356" s="1"/>
      <c r="B356" s="1"/>
      <c r="C356" s="1"/>
    </row>
    <row r="357" spans="1:3" ht="45" customHeight="1">
      <c r="A357" s="1"/>
      <c r="B357" s="1"/>
      <c r="C357" s="1"/>
    </row>
    <row r="358" spans="1:3" ht="45" customHeight="1">
      <c r="A358" s="1"/>
      <c r="B358" s="1"/>
      <c r="C358" s="1"/>
    </row>
    <row r="359" spans="1:3" ht="45" customHeight="1">
      <c r="A359" s="1"/>
      <c r="B359" s="1"/>
      <c r="C359" s="1"/>
    </row>
    <row r="360" spans="1:3" ht="45" customHeight="1">
      <c r="A360" s="1"/>
      <c r="B360" s="1"/>
      <c r="C360" s="1"/>
    </row>
    <row r="361" spans="1:3" ht="45" customHeight="1">
      <c r="A361" s="1"/>
      <c r="B361" s="1"/>
      <c r="C361" s="1"/>
    </row>
    <row r="362" spans="1:3" ht="45" customHeight="1">
      <c r="A362" s="1"/>
      <c r="B362" s="1"/>
      <c r="C362" s="1"/>
    </row>
    <row r="363" spans="1:3" ht="45" customHeight="1">
      <c r="A363" s="1"/>
      <c r="B363" s="1"/>
      <c r="C363" s="1"/>
    </row>
    <row r="364" spans="1:3" ht="45" customHeight="1">
      <c r="A364" s="1"/>
      <c r="B364" s="1"/>
      <c r="C364" s="1"/>
    </row>
    <row r="365" spans="1:3" ht="45" customHeight="1">
      <c r="A365" s="1"/>
      <c r="B365" s="1"/>
      <c r="C365" s="1"/>
    </row>
    <row r="366" spans="1:3" ht="45" customHeight="1">
      <c r="A366" s="1"/>
      <c r="B366" s="1"/>
      <c r="C366" s="1"/>
    </row>
    <row r="367" spans="1:3" ht="45" customHeight="1">
      <c r="A367" s="1"/>
      <c r="B367" s="1"/>
      <c r="C367" s="1"/>
    </row>
    <row r="368" spans="1:3" ht="45" customHeight="1">
      <c r="A368" s="1"/>
      <c r="B368" s="1"/>
      <c r="C368" s="1"/>
    </row>
    <row r="369" spans="1:3" ht="45" customHeight="1">
      <c r="A369" s="1"/>
      <c r="B369" s="1"/>
      <c r="C369" s="1"/>
    </row>
    <row r="370" spans="1:3" ht="45" customHeight="1">
      <c r="A370" s="1"/>
      <c r="B370" s="1"/>
      <c r="C370" s="1"/>
    </row>
    <row r="371" spans="1:3" ht="45" customHeight="1">
      <c r="A371" s="1"/>
      <c r="B371" s="1"/>
      <c r="C371" s="1"/>
    </row>
    <row r="372" spans="1:3" ht="45" customHeight="1">
      <c r="A372" s="1"/>
      <c r="B372" s="1"/>
      <c r="C372" s="1"/>
    </row>
    <row r="373" spans="1:3" ht="45" customHeight="1">
      <c r="A373" s="1"/>
      <c r="B373" s="1"/>
      <c r="C373" s="1"/>
    </row>
  </sheetData>
  <autoFilter ref="Q1:Q373" xr:uid="{BB8C5B76-9538-470B-B06D-997EF8BD880B}"/>
  <mergeCells count="3">
    <mergeCell ref="H1:P1"/>
    <mergeCell ref="A1:G1"/>
    <mergeCell ref="Q1:R1"/>
  </mergeCells>
  <conditionalFormatting sqref="O1:O2">
    <cfRule type="containsText" dxfId="258" priority="4" operator="containsText" text="MSH">
      <formula>NOT(ISERROR(SEARCH("MSH",O1)))</formula>
    </cfRule>
  </conditionalFormatting>
  <conditionalFormatting sqref="M1:M85 M88:M132 O86:O87 M134:M1048576">
    <cfRule type="containsText" dxfId="257" priority="3" operator="containsText" text="Current (Electrical Current ">
      <formula>NOT(ISERROR(SEARCH("Current (Electrical Current ",M1)))</formula>
    </cfRule>
  </conditionalFormatting>
  <conditionalFormatting sqref="Q3">
    <cfRule type="containsText" dxfId="256" priority="2" operator="containsText" text="Current (Electrical Current ">
      <formula>NOT(ISERROR(SEARCH("Current (Electrical Current ",Q3)))</formula>
    </cfRule>
  </conditionalFormatting>
  <conditionalFormatting sqref="L133:P133">
    <cfRule type="containsText" dxfId="255" priority="1" operator="containsText" text="Current (Electrical Current ">
      <formula>NOT(ISERROR(SEARCH("Current (Electrical Current ",L133)))</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F1CD-1B8C-40D4-B5CF-222820529148}">
  <sheetPr>
    <tabColor theme="8" tint="-0.249977111117893"/>
  </sheetPr>
  <dimension ref="A1:C36"/>
  <sheetViews>
    <sheetView zoomScale="90" zoomScaleNormal="90" workbookViewId="0">
      <pane ySplit="2" topLeftCell="A3" activePane="bottomLeft" state="frozen"/>
      <selection pane="bottomLeft" activeCell="B16" sqref="B16"/>
    </sheetView>
  </sheetViews>
  <sheetFormatPr defaultColWidth="8.85546875" defaultRowHeight="15"/>
  <cols>
    <col min="1" max="1" width="31.85546875" style="25" customWidth="1"/>
    <col min="2" max="2" width="51.42578125" style="1" customWidth="1"/>
    <col min="3" max="3" width="23.140625" style="9" customWidth="1"/>
    <col min="4" max="16384" width="8.85546875" style="2"/>
  </cols>
  <sheetData>
    <row r="1" spans="1:2">
      <c r="A1" s="112" t="s">
        <v>1558</v>
      </c>
      <c r="B1" s="237">
        <f ca="1">TODAY()</f>
        <v>44971</v>
      </c>
    </row>
    <row r="2" spans="1:2" ht="32.25" thickBot="1">
      <c r="A2" s="12" t="s">
        <v>230</v>
      </c>
      <c r="B2" s="13"/>
    </row>
    <row r="3" spans="1:2" ht="47.25" customHeight="1">
      <c r="A3" s="14" t="s">
        <v>234</v>
      </c>
      <c r="B3" s="15" t="s">
        <v>235</v>
      </c>
    </row>
    <row r="4" spans="1:2">
      <c r="A4" s="14" t="s">
        <v>236</v>
      </c>
      <c r="B4" s="15" t="s">
        <v>237</v>
      </c>
    </row>
    <row r="5" spans="1:2" ht="17.100000000000001" customHeight="1">
      <c r="A5" s="14" t="s">
        <v>238</v>
      </c>
      <c r="B5" s="17" t="s">
        <v>239</v>
      </c>
    </row>
    <row r="6" spans="1:2">
      <c r="A6" s="14" t="s">
        <v>240</v>
      </c>
      <c r="B6" s="18" t="s">
        <v>241</v>
      </c>
    </row>
    <row r="7" spans="1:2">
      <c r="A7" s="14" t="s">
        <v>242</v>
      </c>
      <c r="B7" s="19" t="s">
        <v>243</v>
      </c>
    </row>
    <row r="8" spans="1:2">
      <c r="A8" s="14" t="s">
        <v>244</v>
      </c>
      <c r="B8" s="19" t="s">
        <v>245</v>
      </c>
    </row>
    <row r="9" spans="1:2" ht="17.100000000000001" customHeight="1">
      <c r="A9" s="14"/>
      <c r="B9" s="19" t="s">
        <v>246</v>
      </c>
    </row>
    <row r="10" spans="1:2" ht="26.45" customHeight="1">
      <c r="A10" s="14" t="s">
        <v>247</v>
      </c>
      <c r="B10" s="20" t="s">
        <v>248</v>
      </c>
    </row>
    <row r="11" spans="1:2" ht="20.45" customHeight="1">
      <c r="A11" s="440" t="s">
        <v>2416</v>
      </c>
      <c r="B11" s="441"/>
    </row>
    <row r="12" spans="1:2" ht="35.450000000000003" customHeight="1">
      <c r="A12" s="14" t="s">
        <v>2422</v>
      </c>
      <c r="B12" s="15" t="s">
        <v>2423</v>
      </c>
    </row>
    <row r="13" spans="1:2" ht="35.450000000000003" customHeight="1">
      <c r="A13" s="14" t="s">
        <v>2417</v>
      </c>
      <c r="B13" s="15" t="s">
        <v>2047</v>
      </c>
    </row>
    <row r="14" spans="1:2" ht="64.5" customHeight="1">
      <c r="A14" s="14" t="s">
        <v>2418</v>
      </c>
      <c r="B14" s="15" t="s">
        <v>2419</v>
      </c>
    </row>
    <row r="15" spans="1:2" ht="35.450000000000003" customHeight="1">
      <c r="A15" s="14" t="s">
        <v>2424</v>
      </c>
      <c r="B15" s="15" t="s">
        <v>2425</v>
      </c>
    </row>
    <row r="16" spans="1:2" ht="35.450000000000003" customHeight="1">
      <c r="A16" s="836" t="s">
        <v>232</v>
      </c>
      <c r="B16" s="837" t="s">
        <v>233</v>
      </c>
    </row>
    <row r="17" spans="1:2" ht="30">
      <c r="A17" s="14" t="s">
        <v>249</v>
      </c>
      <c r="B17" s="20" t="s">
        <v>250</v>
      </c>
    </row>
    <row r="18" spans="1:2" ht="30">
      <c r="A18" s="14" t="s">
        <v>2420</v>
      </c>
      <c r="B18" s="20" t="s">
        <v>2421</v>
      </c>
    </row>
    <row r="19" spans="1:2" ht="30">
      <c r="A19" s="14" t="s">
        <v>249</v>
      </c>
      <c r="B19" s="20" t="s">
        <v>251</v>
      </c>
    </row>
    <row r="20" spans="1:2" ht="38.25">
      <c r="A20" s="443" t="s">
        <v>3391</v>
      </c>
      <c r="B20" s="444" t="s">
        <v>3390</v>
      </c>
    </row>
    <row r="21" spans="1:2">
      <c r="A21" s="14" t="s">
        <v>252</v>
      </c>
      <c r="B21" s="20" t="s">
        <v>253</v>
      </c>
    </row>
    <row r="22" spans="1:2">
      <c r="A22" s="2"/>
      <c r="B22" s="20"/>
    </row>
    <row r="23" spans="1:2" ht="25.5">
      <c r="A23" s="440" t="s">
        <v>2</v>
      </c>
      <c r="B23" s="442" t="s">
        <v>254</v>
      </c>
    </row>
    <row r="24" spans="1:2">
      <c r="A24" s="21" t="s">
        <v>255</v>
      </c>
      <c r="B24" s="17" t="s">
        <v>256</v>
      </c>
    </row>
    <row r="25" spans="1:2" ht="127.5">
      <c r="A25" s="11" t="s">
        <v>257</v>
      </c>
      <c r="B25" s="19" t="s">
        <v>258</v>
      </c>
    </row>
    <row r="26" spans="1:2" ht="25.5">
      <c r="A26" s="11" t="s">
        <v>259</v>
      </c>
      <c r="B26" s="18" t="s">
        <v>260</v>
      </c>
    </row>
    <row r="27" spans="1:2">
      <c r="A27" s="14"/>
      <c r="B27" s="19"/>
    </row>
    <row r="28" spans="1:2">
      <c r="A28" s="21" t="s">
        <v>261</v>
      </c>
      <c r="B28" s="19"/>
    </row>
    <row r="29" spans="1:2">
      <c r="A29" s="22" t="s">
        <v>262</v>
      </c>
      <c r="B29" s="23" t="s">
        <v>263</v>
      </c>
    </row>
    <row r="30" spans="1:2" ht="25.5">
      <c r="A30" s="22" t="s">
        <v>264</v>
      </c>
      <c r="B30" s="23" t="s">
        <v>265</v>
      </c>
    </row>
    <row r="31" spans="1:2" ht="45">
      <c r="A31" s="1" t="s">
        <v>266</v>
      </c>
      <c r="B31" s="23"/>
    </row>
    <row r="32" spans="1:2" ht="30">
      <c r="A32" s="1" t="s">
        <v>267</v>
      </c>
      <c r="B32" s="24" t="s">
        <v>268</v>
      </c>
    </row>
    <row r="33" spans="1:2">
      <c r="A33" s="1" t="s">
        <v>269</v>
      </c>
      <c r="B33" s="24" t="s">
        <v>270</v>
      </c>
    </row>
    <row r="34" spans="1:2" ht="30">
      <c r="A34" s="1" t="s">
        <v>271</v>
      </c>
      <c r="B34" s="24" t="s">
        <v>272</v>
      </c>
    </row>
    <row r="35" spans="1:2" ht="30">
      <c r="A35" s="1" t="s">
        <v>273</v>
      </c>
      <c r="B35" s="20" t="s">
        <v>274</v>
      </c>
    </row>
    <row r="36" spans="1:2">
      <c r="B36" s="26"/>
    </row>
  </sheetData>
  <hyperlinks>
    <hyperlink ref="B16" r:id="rId1" xr:uid="{6AF26B0A-70FD-4B41-85CE-4464092EDD01}"/>
    <hyperlink ref="B6" r:id="rId2" xr:uid="{2B92077B-A6EF-4559-AA9E-65BABA38B095}"/>
    <hyperlink ref="B5" r:id="rId3" xr:uid="{670452D5-277C-4894-81FF-DE0855FB89BE}"/>
    <hyperlink ref="B4" r:id="rId4" xr:uid="{11D0B600-1FA6-4707-8522-893066A52CBE}"/>
    <hyperlink ref="B3" r:id="rId5" xr:uid="{9583DC55-2110-4171-AD5E-5BF4270E8192}"/>
    <hyperlink ref="B26" r:id="rId6" xr:uid="{55C16396-A65D-4C05-98AC-3BB22E37EA1A}"/>
    <hyperlink ref="B23" r:id="rId7" xr:uid="{9E4F20D4-2DB1-49FC-8A96-53A00B7DED7E}"/>
    <hyperlink ref="B24" r:id="rId8" xr:uid="{ABD7701E-8FC6-4ED2-9240-C09476FA2247}"/>
    <hyperlink ref="B29" r:id="rId9" xr:uid="{C487B1D2-4B1E-4ABC-9ED3-C12BB4E909C3}"/>
    <hyperlink ref="B30" r:id="rId10" xr:uid="{E5CE0794-FCBB-4C2A-BB15-C0B63A8865B9}"/>
    <hyperlink ref="B34" r:id="rId11" xr:uid="{E6BAD968-FC90-4987-95FA-19FF01902954}"/>
    <hyperlink ref="B32" r:id="rId12" xr:uid="{13AE4481-072C-4556-A747-F4F9EFA09FAA}"/>
    <hyperlink ref="B33" r:id="rId13" xr:uid="{8A76FB79-D551-4A27-B751-0FC1B8EA41B2}"/>
    <hyperlink ref="B35" r:id="rId14" xr:uid="{7CD12D20-605D-4D3A-94A9-6CC06BADC68D}"/>
    <hyperlink ref="B10" r:id="rId15" xr:uid="{38E749E3-4EDF-41B2-AA5B-FD821594AFFF}"/>
    <hyperlink ref="B17" r:id="rId16" xr:uid="{ADDE3F7E-1F56-424A-834C-F6104BE3A96C}"/>
    <hyperlink ref="B19" r:id="rId17" xr:uid="{9141C018-BA00-4595-9ED1-6A44423B6CA4}"/>
    <hyperlink ref="B21" r:id="rId18" xr:uid="{16D083DE-9BAD-4374-976B-A97B91BC9954}"/>
    <hyperlink ref="B13" r:id="rId19" xr:uid="{77E83858-F45F-4F61-BF34-CD61596823CF}"/>
    <hyperlink ref="B14" r:id="rId20" xr:uid="{696AB3B3-3516-41F1-832D-A224573248F9}"/>
    <hyperlink ref="B18" r:id="rId21" xr:uid="{FD5E01D5-B23F-489E-8531-17FA9F36A5D8}"/>
    <hyperlink ref="B12" r:id="rId22" location="b9" xr:uid="{4DB52714-C90B-4B40-AC0E-72B9BB682EB1}"/>
    <hyperlink ref="B15" r:id="rId23" xr:uid="{BAB7BC64-B301-4924-BF62-F4F5919D6954}"/>
    <hyperlink ref="B20" r:id="rId24" xr:uid="{2CCB8DD3-E03E-4A5B-AE1B-851841B4C8C7}"/>
  </hyperlinks>
  <pageMargins left="0.7" right="0.7" top="0.75" bottom="0.75" header="0.3" footer="0.3"/>
  <pageSetup orientation="portrait" r:id="rId2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67B7-E005-416F-B40B-937F90FFEB05}">
  <sheetPr>
    <tabColor rgb="FF00B050"/>
  </sheetPr>
  <dimension ref="A1:BT241"/>
  <sheetViews>
    <sheetView zoomScale="90" zoomScaleNormal="90" workbookViewId="0">
      <pane ySplit="2" topLeftCell="A168" activePane="bottomLeft" state="frozen"/>
      <selection activeCell="H2" sqref="H2"/>
      <selection pane="bottomLeft" activeCell="H2" sqref="H2"/>
    </sheetView>
  </sheetViews>
  <sheetFormatPr defaultColWidth="9.140625" defaultRowHeight="15"/>
  <cols>
    <col min="1" max="1" width="9.140625" style="55"/>
    <col min="2" max="2" width="28.85546875" style="55" customWidth="1"/>
    <col min="3" max="3" width="22.140625" style="55" customWidth="1"/>
    <col min="4" max="4" width="26.7109375" style="55" customWidth="1"/>
    <col min="5" max="5" width="18" style="55" customWidth="1"/>
    <col min="6" max="6" width="33.42578125" style="55" customWidth="1"/>
    <col min="7" max="7" width="14" style="62" customWidth="1"/>
    <col min="8" max="8" width="20.28515625" style="62" customWidth="1"/>
    <col min="9" max="9" width="13.42578125" style="55" customWidth="1"/>
    <col min="10" max="10" width="28.5703125" style="55" customWidth="1"/>
    <col min="11" max="11" width="15.140625" style="62" customWidth="1"/>
    <col min="12" max="12" width="35.5703125" style="471" customWidth="1"/>
    <col min="13" max="13" width="15.7109375" style="471" customWidth="1"/>
    <col min="14" max="14" width="9.140625" style="471"/>
    <col min="15" max="15" width="37.28515625" style="472" customWidth="1"/>
    <col min="16" max="16" width="8.85546875"/>
    <col min="17" max="72" width="9.140625" style="2"/>
    <col min="73" max="16384" width="9.140625" style="55"/>
  </cols>
  <sheetData>
    <row r="1" spans="1:72" s="50" customFormat="1" ht="35.25" customHeight="1">
      <c r="A1" s="271" t="s">
        <v>1412</v>
      </c>
      <c r="B1" s="948" t="s">
        <v>3906</v>
      </c>
      <c r="C1" s="949"/>
      <c r="D1" s="949"/>
      <c r="E1" s="949"/>
      <c r="F1" s="949"/>
      <c r="G1" s="434"/>
      <c r="H1" s="434"/>
      <c r="I1" s="447"/>
      <c r="J1" s="530" t="s">
        <v>3916</v>
      </c>
      <c r="K1" s="434"/>
      <c r="L1" s="454"/>
      <c r="M1" s="454"/>
      <c r="N1" s="454"/>
      <c r="O1" s="454"/>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s="50" customFormat="1" ht="54.75" customHeight="1">
      <c r="A2" s="308" t="s">
        <v>827</v>
      </c>
      <c r="B2" s="308" t="s">
        <v>3392</v>
      </c>
      <c r="C2" s="445" t="s">
        <v>3393</v>
      </c>
      <c r="D2" s="445" t="s">
        <v>3394</v>
      </c>
      <c r="E2" s="308"/>
      <c r="F2" s="308" t="s">
        <v>3395</v>
      </c>
      <c r="G2" s="311" t="s">
        <v>1927</v>
      </c>
      <c r="H2" s="311" t="s">
        <v>2316</v>
      </c>
      <c r="I2" s="312" t="s">
        <v>1926</v>
      </c>
      <c r="J2" s="312" t="s">
        <v>3411</v>
      </c>
      <c r="K2" s="311" t="s">
        <v>3396</v>
      </c>
      <c r="L2" s="455" t="s">
        <v>1224</v>
      </c>
      <c r="M2" s="455" t="s">
        <v>1552</v>
      </c>
      <c r="N2" s="455" t="s">
        <v>1622</v>
      </c>
      <c r="O2" s="456" t="s">
        <v>1925</v>
      </c>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72" s="50" customFormat="1" ht="45">
      <c r="A3" s="50">
        <v>1</v>
      </c>
      <c r="B3" s="46" t="s">
        <v>22</v>
      </c>
      <c r="C3" s="46" t="s">
        <v>24</v>
      </c>
      <c r="D3" s="46" t="s">
        <v>24</v>
      </c>
      <c r="E3" s="46" t="s">
        <v>26</v>
      </c>
      <c r="F3" s="46" t="s">
        <v>2040</v>
      </c>
      <c r="G3" s="448">
        <v>1</v>
      </c>
      <c r="H3" s="109">
        <v>1</v>
      </c>
      <c r="I3" s="233" t="s">
        <v>2578</v>
      </c>
      <c r="J3" s="233" t="s">
        <v>2881</v>
      </c>
      <c r="K3" s="448">
        <v>645</v>
      </c>
      <c r="L3" s="457" t="s">
        <v>1237</v>
      </c>
      <c r="M3" s="457" t="s">
        <v>2890</v>
      </c>
      <c r="N3" s="457" t="s">
        <v>2180</v>
      </c>
      <c r="O3" s="458" t="s">
        <v>1062</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30" customFormat="1">
      <c r="G4" s="51"/>
      <c r="H4" s="51"/>
      <c r="K4" s="51"/>
      <c r="L4" s="459"/>
      <c r="M4" s="459"/>
      <c r="N4" s="459"/>
      <c r="O4" s="459"/>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2" s="50" customFormat="1">
      <c r="A5" s="46">
        <v>2</v>
      </c>
      <c r="B5" s="46" t="s">
        <v>22</v>
      </c>
      <c r="C5" s="46" t="s">
        <v>37</v>
      </c>
      <c r="D5" s="46" t="s">
        <v>38</v>
      </c>
      <c r="E5" s="46" t="s">
        <v>2387</v>
      </c>
      <c r="F5" s="46" t="s">
        <v>2040</v>
      </c>
      <c r="G5" s="448">
        <v>0</v>
      </c>
      <c r="H5" s="109">
        <v>0</v>
      </c>
      <c r="I5" s="233" t="s">
        <v>3051</v>
      </c>
      <c r="J5" s="233" t="s">
        <v>3052</v>
      </c>
      <c r="K5" s="448" t="s">
        <v>3052</v>
      </c>
      <c r="L5" s="460" t="s">
        <v>3052</v>
      </c>
      <c r="M5" s="460" t="s">
        <v>3052</v>
      </c>
      <c r="N5" s="50" t="s">
        <v>2180</v>
      </c>
      <c r="O5" s="461" t="s">
        <v>3052</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30" customFormat="1">
      <c r="G6" s="51"/>
      <c r="H6" s="51"/>
      <c r="K6" s="51"/>
      <c r="L6" s="459"/>
      <c r="M6" s="459"/>
      <c r="N6" s="459"/>
      <c r="O6" s="459"/>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row>
    <row r="7" spans="1:72" s="50" customFormat="1" ht="30">
      <c r="A7" s="50">
        <v>3</v>
      </c>
      <c r="B7" s="46" t="s">
        <v>48</v>
      </c>
      <c r="C7" s="46" t="s">
        <v>1557</v>
      </c>
      <c r="D7" s="46" t="s">
        <v>50</v>
      </c>
      <c r="E7" s="46" t="s">
        <v>2039</v>
      </c>
      <c r="F7" s="46" t="s">
        <v>2038</v>
      </c>
      <c r="G7" s="61">
        <v>1</v>
      </c>
      <c r="H7" s="109">
        <v>1</v>
      </c>
      <c r="I7" s="50" t="s">
        <v>2579</v>
      </c>
      <c r="J7" s="50" t="s">
        <v>3050</v>
      </c>
      <c r="K7" s="448">
        <v>812</v>
      </c>
      <c r="L7" s="457" t="s">
        <v>2979</v>
      </c>
      <c r="M7" s="457" t="s">
        <v>2891</v>
      </c>
      <c r="N7" s="457" t="s">
        <v>2180</v>
      </c>
      <c r="O7" s="458" t="s">
        <v>1055</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row>
    <row r="8" spans="1:72" s="30" customFormat="1">
      <c r="G8" s="51"/>
      <c r="H8" s="51"/>
      <c r="K8" s="51"/>
      <c r="L8" s="459"/>
      <c r="M8" s="459"/>
      <c r="N8" s="459"/>
      <c r="O8" s="459"/>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row>
    <row r="9" spans="1:72" s="50" customFormat="1" ht="60">
      <c r="A9" s="135">
        <v>4</v>
      </c>
      <c r="B9" s="46" t="s">
        <v>48</v>
      </c>
      <c r="C9" s="46" t="s">
        <v>397</v>
      </c>
      <c r="D9" s="46" t="s">
        <v>63</v>
      </c>
      <c r="E9" s="46" t="s">
        <v>2299</v>
      </c>
      <c r="F9" s="46" t="s">
        <v>2038</v>
      </c>
      <c r="G9" s="448">
        <v>3</v>
      </c>
      <c r="H9" s="109">
        <v>2</v>
      </c>
      <c r="I9" s="233" t="s">
        <v>2580</v>
      </c>
      <c r="J9" s="233" t="s">
        <v>2882</v>
      </c>
      <c r="K9" s="448">
        <v>632</v>
      </c>
      <c r="L9" s="457" t="s">
        <v>2980</v>
      </c>
      <c r="M9" s="457" t="s">
        <v>2892</v>
      </c>
      <c r="N9" s="457" t="s">
        <v>2180</v>
      </c>
      <c r="O9" s="458" t="s">
        <v>1051</v>
      </c>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row>
    <row r="10" spans="1:72" s="50" customFormat="1">
      <c r="G10" s="61"/>
      <c r="H10" s="61"/>
      <c r="K10" s="448">
        <v>632</v>
      </c>
      <c r="L10" s="457" t="s">
        <v>2979</v>
      </c>
      <c r="M10" s="457" t="s">
        <v>2891</v>
      </c>
      <c r="N10" s="457" t="s">
        <v>2180</v>
      </c>
      <c r="O10" s="458" t="s">
        <v>1055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row>
    <row r="11" spans="1:72" s="50" customFormat="1">
      <c r="G11" s="61"/>
      <c r="H11" s="61"/>
      <c r="K11" s="449">
        <v>632</v>
      </c>
      <c r="L11" s="462" t="s">
        <v>2981</v>
      </c>
      <c r="M11" s="462" t="s">
        <v>2893</v>
      </c>
      <c r="N11" s="462" t="s">
        <v>2180</v>
      </c>
      <c r="O11" s="463" t="s">
        <v>1054</v>
      </c>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row>
    <row r="12" spans="1:72" s="50" customFormat="1">
      <c r="D12" s="247"/>
      <c r="E12" s="247"/>
      <c r="F12" s="247"/>
      <c r="G12" s="191"/>
      <c r="H12" s="191"/>
      <c r="I12" s="247"/>
      <c r="J12" s="247"/>
      <c r="K12" s="191"/>
      <c r="L12" s="464"/>
      <c r="M12" s="464"/>
      <c r="N12" s="464"/>
      <c r="O12" s="465"/>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row>
    <row r="13" spans="1:72" s="50" customFormat="1" ht="75">
      <c r="A13" s="190">
        <v>5</v>
      </c>
      <c r="B13" s="46" t="s">
        <v>74</v>
      </c>
      <c r="C13" s="135" t="s">
        <v>2322</v>
      </c>
      <c r="D13" s="46" t="s">
        <v>76</v>
      </c>
      <c r="E13" s="46" t="s">
        <v>2037</v>
      </c>
      <c r="F13" s="46" t="s">
        <v>2036</v>
      </c>
      <c r="G13" s="448">
        <v>5</v>
      </c>
      <c r="H13" s="109">
        <v>5</v>
      </c>
      <c r="I13" s="233" t="s">
        <v>2581</v>
      </c>
      <c r="J13" s="233" t="s">
        <v>2886</v>
      </c>
      <c r="K13" s="448">
        <v>626</v>
      </c>
      <c r="L13" s="457" t="s">
        <v>1914</v>
      </c>
      <c r="M13" s="457" t="s">
        <v>2894</v>
      </c>
      <c r="N13" s="457" t="s">
        <v>2180</v>
      </c>
      <c r="O13" s="458" t="s">
        <v>1040</v>
      </c>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row>
    <row r="14" spans="1:72" s="50" customFormat="1">
      <c r="G14" s="61"/>
      <c r="H14" s="61"/>
      <c r="K14" s="448">
        <v>626</v>
      </c>
      <c r="L14" s="457" t="s">
        <v>2278</v>
      </c>
      <c r="M14" s="457" t="s">
        <v>2895</v>
      </c>
      <c r="N14" s="457" t="s">
        <v>2180</v>
      </c>
      <c r="O14" s="458" t="s">
        <v>1263</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row>
    <row r="15" spans="1:72" s="50" customFormat="1">
      <c r="G15" s="61"/>
      <c r="H15" s="61"/>
      <c r="K15" s="448">
        <v>626</v>
      </c>
      <c r="L15" s="457" t="s">
        <v>2982</v>
      </c>
      <c r="M15" s="457" t="s">
        <v>2896</v>
      </c>
      <c r="N15" s="457" t="s">
        <v>2180</v>
      </c>
      <c r="O15" s="458" t="s">
        <v>1046</v>
      </c>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row>
    <row r="16" spans="1:72" s="50" customFormat="1">
      <c r="G16" s="61"/>
      <c r="H16" s="61"/>
      <c r="K16" s="448">
        <v>626</v>
      </c>
      <c r="L16" s="457" t="s">
        <v>2733</v>
      </c>
      <c r="M16" s="457" t="s">
        <v>2897</v>
      </c>
      <c r="N16" s="457" t="s">
        <v>2180</v>
      </c>
      <c r="O16" s="458" t="s">
        <v>1043</v>
      </c>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row>
    <row r="17" spans="1:72" s="50" customFormat="1">
      <c r="G17" s="61"/>
      <c r="H17" s="61"/>
      <c r="K17" s="448">
        <v>626</v>
      </c>
      <c r="L17" s="457" t="s">
        <v>2983</v>
      </c>
      <c r="M17" s="457" t="s">
        <v>2898</v>
      </c>
      <c r="N17" s="457" t="s">
        <v>2180</v>
      </c>
      <c r="O17" s="458" t="s">
        <v>1263</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row>
    <row r="18" spans="1:72" s="50" customFormat="1">
      <c r="A18" s="30"/>
      <c r="B18" s="30"/>
      <c r="C18" s="30"/>
      <c r="D18" s="30"/>
      <c r="E18" s="30"/>
      <c r="F18" s="30"/>
      <c r="G18" s="51"/>
      <c r="H18" s="51"/>
      <c r="I18" s="30"/>
      <c r="J18" s="30"/>
      <c r="K18" s="51"/>
      <c r="L18" s="459"/>
      <c r="M18" s="459"/>
      <c r="N18" s="459"/>
      <c r="O18" s="459"/>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row>
    <row r="19" spans="1:72" s="50" customFormat="1" ht="90">
      <c r="A19" s="135">
        <v>6</v>
      </c>
      <c r="B19" s="46" t="s">
        <v>74</v>
      </c>
      <c r="C19" s="46" t="s">
        <v>2302</v>
      </c>
      <c r="D19" s="46" t="s">
        <v>90</v>
      </c>
      <c r="E19" s="46" t="s">
        <v>2303</v>
      </c>
      <c r="F19" s="46" t="s">
        <v>2388</v>
      </c>
      <c r="G19" s="448">
        <v>6</v>
      </c>
      <c r="H19" s="109">
        <v>6</v>
      </c>
      <c r="I19" s="233" t="s">
        <v>2582</v>
      </c>
      <c r="J19" s="233" t="s">
        <v>3397</v>
      </c>
      <c r="K19" s="448">
        <v>617</v>
      </c>
      <c r="L19" s="457" t="s">
        <v>1914</v>
      </c>
      <c r="M19" s="457" t="s">
        <v>2894</v>
      </c>
      <c r="N19" s="457" t="s">
        <v>2180</v>
      </c>
      <c r="O19" s="458" t="s">
        <v>1040</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row>
    <row r="20" spans="1:72" s="50" customFormat="1">
      <c r="G20" s="61"/>
      <c r="H20" s="61"/>
      <c r="K20" s="448">
        <v>617</v>
      </c>
      <c r="L20" s="457" t="s">
        <v>2278</v>
      </c>
      <c r="M20" s="457" t="s">
        <v>2895</v>
      </c>
      <c r="N20" s="457" t="s">
        <v>2180</v>
      </c>
      <c r="O20" s="458" t="s">
        <v>1263</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row>
    <row r="21" spans="1:72" s="50" customFormat="1">
      <c r="G21" s="61"/>
      <c r="H21" s="61"/>
      <c r="K21" s="448">
        <v>617</v>
      </c>
      <c r="L21" s="457" t="s">
        <v>2984</v>
      </c>
      <c r="M21" s="457" t="s">
        <v>2899</v>
      </c>
      <c r="N21" s="457" t="s">
        <v>2180</v>
      </c>
      <c r="O21" s="458" t="s">
        <v>1103</v>
      </c>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row>
    <row r="22" spans="1:72" s="50" customFormat="1">
      <c r="G22" s="61"/>
      <c r="H22" s="61"/>
      <c r="K22" s="448">
        <v>617</v>
      </c>
      <c r="L22" s="457" t="s">
        <v>2982</v>
      </c>
      <c r="M22" s="457" t="s">
        <v>2896</v>
      </c>
      <c r="N22" s="457" t="s">
        <v>2180</v>
      </c>
      <c r="O22" s="458" t="s">
        <v>1046</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row>
    <row r="23" spans="1:72" s="50" customFormat="1">
      <c r="G23" s="61"/>
      <c r="H23" s="61"/>
      <c r="K23" s="448">
        <v>617</v>
      </c>
      <c r="L23" s="457" t="s">
        <v>2733</v>
      </c>
      <c r="M23" s="457" t="s">
        <v>2897</v>
      </c>
      <c r="N23" s="457" t="s">
        <v>2180</v>
      </c>
      <c r="O23" s="458" t="s">
        <v>1043</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row>
    <row r="24" spans="1:72" s="50" customFormat="1">
      <c r="G24" s="61"/>
      <c r="H24" s="61"/>
      <c r="K24" s="448">
        <v>617</v>
      </c>
      <c r="L24" s="457" t="s">
        <v>2983</v>
      </c>
      <c r="M24" s="457" t="s">
        <v>2898</v>
      </c>
      <c r="N24" s="457" t="s">
        <v>2180</v>
      </c>
      <c r="O24" s="458" t="s">
        <v>1263</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row>
    <row r="25" spans="1:72" s="50" customFormat="1">
      <c r="A25" s="30"/>
      <c r="B25" s="30"/>
      <c r="C25" s="30"/>
      <c r="D25" s="30"/>
      <c r="E25" s="30"/>
      <c r="F25" s="30"/>
      <c r="G25" s="51"/>
      <c r="H25" s="51"/>
      <c r="I25" s="30"/>
      <c r="J25" s="30"/>
      <c r="K25" s="51"/>
      <c r="L25" s="459"/>
      <c r="M25" s="459"/>
      <c r="N25" s="459"/>
      <c r="O25" s="466"/>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row>
    <row r="26" spans="1:72" s="50" customFormat="1" ht="60">
      <c r="A26" s="190">
        <v>7</v>
      </c>
      <c r="B26" s="46" t="s">
        <v>96</v>
      </c>
      <c r="C26" s="135" t="s">
        <v>2000</v>
      </c>
      <c r="D26" s="46" t="s">
        <v>98</v>
      </c>
      <c r="E26" s="46" t="s">
        <v>2035</v>
      </c>
      <c r="F26" s="46" t="s">
        <v>2034</v>
      </c>
      <c r="G26" s="448">
        <v>3</v>
      </c>
      <c r="H26" s="109">
        <v>2</v>
      </c>
      <c r="I26" s="233" t="s">
        <v>2583</v>
      </c>
      <c r="J26" s="233" t="s">
        <v>2882</v>
      </c>
      <c r="K26" s="448">
        <v>871</v>
      </c>
      <c r="L26" s="457" t="s">
        <v>2476</v>
      </c>
      <c r="M26" s="457" t="s">
        <v>2900</v>
      </c>
      <c r="N26" s="457" t="s">
        <v>2180</v>
      </c>
      <c r="O26" s="458" t="s">
        <v>1052</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row>
    <row r="27" spans="1:72" s="50" customFormat="1">
      <c r="G27" s="61"/>
      <c r="H27" s="61"/>
      <c r="K27" s="448">
        <v>871</v>
      </c>
      <c r="L27" s="457" t="s">
        <v>2985</v>
      </c>
      <c r="M27" s="457" t="s">
        <v>2901</v>
      </c>
      <c r="N27" s="457" t="s">
        <v>2180</v>
      </c>
      <c r="O27" s="458" t="s">
        <v>1267</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row>
    <row r="28" spans="1:72" s="50" customFormat="1">
      <c r="G28" s="61"/>
      <c r="H28" s="61"/>
      <c r="K28" s="449">
        <v>791</v>
      </c>
      <c r="L28" s="451" t="s">
        <v>2986</v>
      </c>
      <c r="M28" s="451" t="s">
        <v>2902</v>
      </c>
      <c r="N28" s="451" t="s">
        <v>2180</v>
      </c>
      <c r="O28" s="451" t="s">
        <v>1267</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s="50" customFormat="1">
      <c r="A29" s="30"/>
      <c r="B29" s="30"/>
      <c r="C29" s="30"/>
      <c r="D29" s="30"/>
      <c r="E29" s="30"/>
      <c r="F29" s="30"/>
      <c r="G29" s="51"/>
      <c r="H29" s="51"/>
      <c r="I29" s="30"/>
      <c r="J29" s="30"/>
      <c r="K29" s="51"/>
      <c r="L29" s="459"/>
      <c r="M29" s="459"/>
      <c r="N29" s="459"/>
      <c r="O29" s="466"/>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row>
    <row r="30" spans="1:72" s="50" customFormat="1" ht="75">
      <c r="A30" s="135">
        <v>8</v>
      </c>
      <c r="B30" s="46" t="s">
        <v>96</v>
      </c>
      <c r="C30" s="46" t="s">
        <v>2307</v>
      </c>
      <c r="D30" s="46" t="s">
        <v>112</v>
      </c>
      <c r="E30" s="46" t="s">
        <v>2308</v>
      </c>
      <c r="F30" s="46" t="s">
        <v>2389</v>
      </c>
      <c r="G30" s="448">
        <v>4</v>
      </c>
      <c r="H30" s="109">
        <v>3</v>
      </c>
      <c r="I30" s="233" t="s">
        <v>2570</v>
      </c>
      <c r="J30" s="233" t="s">
        <v>3054</v>
      </c>
      <c r="K30" s="448">
        <v>799</v>
      </c>
      <c r="L30" s="457" t="s">
        <v>2136</v>
      </c>
      <c r="M30" s="457" t="s">
        <v>2903</v>
      </c>
      <c r="N30" s="457" t="s">
        <v>2180</v>
      </c>
      <c r="O30" s="458" t="s">
        <v>1058</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row>
    <row r="31" spans="1:72" s="50" customFormat="1">
      <c r="G31" s="61"/>
      <c r="H31" s="61"/>
      <c r="K31" s="448">
        <v>660</v>
      </c>
      <c r="L31" s="457" t="s">
        <v>2282</v>
      </c>
      <c r="M31" s="457" t="s">
        <v>2904</v>
      </c>
      <c r="N31" s="457" t="s">
        <v>2180</v>
      </c>
      <c r="O31" s="458" t="s">
        <v>1056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s="50" customFormat="1">
      <c r="G32" s="61"/>
      <c r="H32" s="61"/>
      <c r="K32" s="448">
        <v>660</v>
      </c>
      <c r="L32" s="457" t="s">
        <v>2476</v>
      </c>
      <c r="M32" s="457" t="s">
        <v>2900</v>
      </c>
      <c r="N32" s="457" t="s">
        <v>2180</v>
      </c>
      <c r="O32" s="458" t="s">
        <v>1052</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row>
    <row r="33" spans="1:72" s="50" customFormat="1">
      <c r="G33" s="61"/>
      <c r="H33" s="61"/>
      <c r="K33" s="449">
        <v>632</v>
      </c>
      <c r="L33" s="451" t="s">
        <v>1227</v>
      </c>
      <c r="M33" s="451" t="s">
        <v>2905</v>
      </c>
      <c r="N33" s="451" t="s">
        <v>2180</v>
      </c>
      <c r="O33" s="451" t="s">
        <v>1047</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row>
    <row r="34" spans="1:72" s="50" customFormat="1">
      <c r="A34" s="30"/>
      <c r="B34" s="30"/>
      <c r="C34" s="30"/>
      <c r="D34" s="30"/>
      <c r="E34" s="30"/>
      <c r="F34" s="30"/>
      <c r="G34" s="51"/>
      <c r="H34" s="51"/>
      <c r="I34" s="30"/>
      <c r="J34" s="30"/>
      <c r="K34" s="51"/>
      <c r="L34" s="459"/>
      <c r="M34" s="459"/>
      <c r="N34" s="459"/>
      <c r="O34" s="466"/>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row>
    <row r="35" spans="1:72" s="50" customFormat="1" ht="45">
      <c r="A35" s="190">
        <v>9</v>
      </c>
      <c r="B35" s="46" t="s">
        <v>123</v>
      </c>
      <c r="C35" s="135" t="s">
        <v>1894</v>
      </c>
      <c r="D35" s="46" t="s">
        <v>2033</v>
      </c>
      <c r="E35" s="46" t="s">
        <v>2032</v>
      </c>
      <c r="F35" s="46" t="s">
        <v>2031</v>
      </c>
      <c r="G35" s="448">
        <v>1</v>
      </c>
      <c r="H35" s="109">
        <v>1</v>
      </c>
      <c r="I35" s="233" t="s">
        <v>2584</v>
      </c>
      <c r="J35" s="233" t="s">
        <v>2881</v>
      </c>
      <c r="K35" s="448">
        <v>673</v>
      </c>
      <c r="L35" s="457" t="s">
        <v>2483</v>
      </c>
      <c r="M35" s="457" t="s">
        <v>2906</v>
      </c>
      <c r="N35" s="457" t="s">
        <v>2180</v>
      </c>
      <c r="O35" s="458" t="s">
        <v>1269</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row>
    <row r="36" spans="1:72" s="50" customFormat="1" ht="15" customHeight="1">
      <c r="A36" s="30"/>
      <c r="B36" s="30"/>
      <c r="C36" s="30"/>
      <c r="D36" s="30"/>
      <c r="E36" s="30"/>
      <c r="F36" s="30"/>
      <c r="G36" s="51"/>
      <c r="H36" s="51"/>
      <c r="I36" s="30"/>
      <c r="J36" s="30"/>
      <c r="K36" s="51"/>
      <c r="L36" s="459"/>
      <c r="M36" s="459"/>
      <c r="N36" s="459"/>
      <c r="O36" s="466"/>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row>
    <row r="37" spans="1:72" s="50" customFormat="1" ht="45">
      <c r="A37" s="135">
        <v>10</v>
      </c>
      <c r="B37" s="46" t="s">
        <v>123</v>
      </c>
      <c r="C37" s="46" t="s">
        <v>488</v>
      </c>
      <c r="D37" s="46" t="s">
        <v>139</v>
      </c>
      <c r="E37" s="46" t="s">
        <v>2344</v>
      </c>
      <c r="F37" s="46" t="s">
        <v>2031</v>
      </c>
      <c r="G37" s="448">
        <v>3</v>
      </c>
      <c r="H37" s="109">
        <v>2</v>
      </c>
      <c r="I37" s="233" t="s">
        <v>2585</v>
      </c>
      <c r="J37" s="233" t="s">
        <v>2884</v>
      </c>
      <c r="K37" s="448">
        <v>793</v>
      </c>
      <c r="L37" s="457" t="s">
        <v>2980</v>
      </c>
      <c r="M37" s="457" t="s">
        <v>2892</v>
      </c>
      <c r="N37" s="457" t="s">
        <v>2180</v>
      </c>
      <c r="O37" s="458" t="s">
        <v>1051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row>
    <row r="38" spans="1:72" s="50" customFormat="1">
      <c r="G38" s="61"/>
      <c r="H38" s="61"/>
      <c r="K38" s="449">
        <v>793</v>
      </c>
      <c r="L38" s="451" t="s">
        <v>2981</v>
      </c>
      <c r="M38" s="451" t="s">
        <v>2893</v>
      </c>
      <c r="N38" s="451" t="s">
        <v>2180</v>
      </c>
      <c r="O38" s="451" t="s">
        <v>1054</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row>
    <row r="39" spans="1:72" s="50" customFormat="1">
      <c r="G39" s="61"/>
      <c r="H39" s="61"/>
      <c r="K39" s="448">
        <v>645</v>
      </c>
      <c r="L39" s="457" t="s">
        <v>2483</v>
      </c>
      <c r="M39" s="457" t="s">
        <v>2906</v>
      </c>
      <c r="N39" s="457" t="s">
        <v>2180</v>
      </c>
      <c r="O39" s="458" t="s">
        <v>1269</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row>
    <row r="40" spans="1:72" s="50" customFormat="1">
      <c r="A40" s="30"/>
      <c r="B40" s="30"/>
      <c r="C40" s="30"/>
      <c r="D40" s="30"/>
      <c r="E40" s="30"/>
      <c r="F40" s="30"/>
      <c r="G40" s="51"/>
      <c r="H40" s="51"/>
      <c r="I40" s="30"/>
      <c r="J40" s="30"/>
      <c r="K40" s="51"/>
      <c r="L40" s="459"/>
      <c r="M40" s="459"/>
      <c r="N40" s="459"/>
      <c r="O40" s="466"/>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row>
    <row r="41" spans="1:72" s="50" customFormat="1" ht="60">
      <c r="A41" s="190">
        <v>11</v>
      </c>
      <c r="B41" s="46" t="s">
        <v>284</v>
      </c>
      <c r="C41" s="135" t="s">
        <v>2323</v>
      </c>
      <c r="D41" s="307" t="s">
        <v>285</v>
      </c>
      <c r="E41" s="46" t="s">
        <v>2030</v>
      </c>
      <c r="F41" s="46" t="s">
        <v>2029</v>
      </c>
      <c r="G41" s="448">
        <v>5</v>
      </c>
      <c r="H41" s="109">
        <v>3</v>
      </c>
      <c r="I41" s="233" t="s">
        <v>2586</v>
      </c>
      <c r="J41" s="233" t="s">
        <v>2885</v>
      </c>
      <c r="K41" s="449">
        <v>787</v>
      </c>
      <c r="L41" s="462" t="s">
        <v>2987</v>
      </c>
      <c r="M41" s="462" t="s">
        <v>2907</v>
      </c>
      <c r="N41" s="462" t="s">
        <v>2180</v>
      </c>
      <c r="O41" s="463" t="s">
        <v>1052</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row>
    <row r="42" spans="1:72" s="50" customFormat="1">
      <c r="G42" s="61"/>
      <c r="H42" s="61"/>
      <c r="K42" s="448">
        <v>645</v>
      </c>
      <c r="L42" s="457" t="s">
        <v>1869</v>
      </c>
      <c r="M42" s="457" t="s">
        <v>2908</v>
      </c>
      <c r="N42" s="457" t="s">
        <v>2180</v>
      </c>
      <c r="O42" s="458" t="s">
        <v>1114</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row>
    <row r="43" spans="1:72" s="50" customFormat="1">
      <c r="G43" s="61"/>
      <c r="H43" s="61"/>
      <c r="K43" s="449">
        <v>632</v>
      </c>
      <c r="L43" s="451" t="s">
        <v>2476</v>
      </c>
      <c r="M43" s="451" t="s">
        <v>2900</v>
      </c>
      <c r="N43" s="451" t="s">
        <v>2180</v>
      </c>
      <c r="O43" s="451" t="s">
        <v>1052</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row>
    <row r="44" spans="1:72" s="50" customFormat="1">
      <c r="G44" s="61"/>
      <c r="H44" s="61"/>
      <c r="K44" s="448">
        <v>621</v>
      </c>
      <c r="L44" s="457" t="s">
        <v>2988</v>
      </c>
      <c r="M44" s="457" t="s">
        <v>2909</v>
      </c>
      <c r="N44" s="457" t="s">
        <v>2180</v>
      </c>
      <c r="O44" s="458" t="s">
        <v>1046</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row>
    <row r="45" spans="1:72" s="50" customFormat="1">
      <c r="G45" s="61"/>
      <c r="H45" s="61"/>
      <c r="K45" s="448">
        <v>621</v>
      </c>
      <c r="L45" s="457" t="s">
        <v>2989</v>
      </c>
      <c r="M45" s="457" t="s">
        <v>2910</v>
      </c>
      <c r="N45" s="457" t="s">
        <v>2180</v>
      </c>
      <c r="O45" s="458" t="s">
        <v>1051</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row>
    <row r="46" spans="1:72" s="50" customFormat="1">
      <c r="A46" s="30"/>
      <c r="B46" s="30"/>
      <c r="C46" s="30"/>
      <c r="D46" s="30"/>
      <c r="E46" s="30"/>
      <c r="F46" s="30"/>
      <c r="G46" s="51"/>
      <c r="H46" s="51"/>
      <c r="I46" s="30"/>
      <c r="J46" s="30"/>
      <c r="K46" s="51"/>
      <c r="L46" s="459"/>
      <c r="M46" s="459"/>
      <c r="N46" s="459"/>
      <c r="O46" s="466"/>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row>
    <row r="47" spans="1:72" s="50" customFormat="1" ht="60">
      <c r="A47" s="190">
        <v>12</v>
      </c>
      <c r="B47" s="135" t="s">
        <v>831</v>
      </c>
      <c r="C47" s="135" t="s">
        <v>2104</v>
      </c>
      <c r="D47" s="307" t="s">
        <v>112</v>
      </c>
      <c r="E47" s="135" t="s">
        <v>2103</v>
      </c>
      <c r="F47" s="135" t="s">
        <v>2029</v>
      </c>
      <c r="G47" s="448">
        <v>3</v>
      </c>
      <c r="H47" s="453">
        <v>2</v>
      </c>
      <c r="I47" s="233" t="s">
        <v>2587</v>
      </c>
      <c r="J47" s="233" t="s">
        <v>2882</v>
      </c>
      <c r="K47" s="448">
        <v>812</v>
      </c>
      <c r="L47" s="457" t="s">
        <v>2136</v>
      </c>
      <c r="M47" s="457" t="s">
        <v>2903</v>
      </c>
      <c r="N47" s="457" t="s">
        <v>2180</v>
      </c>
      <c r="O47" s="458" t="s">
        <v>1058</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row>
    <row r="48" spans="1:72" s="50" customFormat="1">
      <c r="G48" s="61"/>
      <c r="H48" s="61"/>
      <c r="K48" s="448">
        <v>645</v>
      </c>
      <c r="L48" s="457" t="s">
        <v>2988</v>
      </c>
      <c r="M48" s="457" t="s">
        <v>2909</v>
      </c>
      <c r="N48" s="457" t="s">
        <v>2180</v>
      </c>
      <c r="O48" s="458" t="s">
        <v>1046</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row>
    <row r="49" spans="1:72" s="50" customFormat="1">
      <c r="G49" s="61"/>
      <c r="H49" s="61"/>
      <c r="K49" s="449">
        <v>645</v>
      </c>
      <c r="L49" s="449" t="s">
        <v>2987</v>
      </c>
      <c r="M49" s="449" t="s">
        <v>2907</v>
      </c>
      <c r="N49" s="449" t="s">
        <v>2180</v>
      </c>
      <c r="O49" s="449" t="s">
        <v>1052</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row>
    <row r="50" spans="1:72" s="50" customFormat="1">
      <c r="A50" s="30"/>
      <c r="B50" s="30"/>
      <c r="C50" s="30"/>
      <c r="D50" s="30"/>
      <c r="E50" s="30"/>
      <c r="F50" s="30"/>
      <c r="G50" s="51"/>
      <c r="H50" s="51"/>
      <c r="I50" s="30"/>
      <c r="J50" s="30"/>
      <c r="K50" s="51"/>
      <c r="L50" s="459"/>
      <c r="M50" s="459"/>
      <c r="N50" s="459"/>
      <c r="O50" s="466"/>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row>
    <row r="51" spans="1:72" s="50" customFormat="1" ht="45">
      <c r="A51" s="190">
        <v>13</v>
      </c>
      <c r="B51" s="46" t="s">
        <v>287</v>
      </c>
      <c r="C51" s="135" t="s">
        <v>1865</v>
      </c>
      <c r="D51" s="46" t="s">
        <v>288</v>
      </c>
      <c r="E51" s="46" t="s">
        <v>2028</v>
      </c>
      <c r="F51" s="46" t="s">
        <v>2027</v>
      </c>
      <c r="G51" s="448">
        <v>10</v>
      </c>
      <c r="H51" s="109">
        <v>3</v>
      </c>
      <c r="I51" s="233" t="s">
        <v>2571</v>
      </c>
      <c r="J51" s="233" t="s">
        <v>3401</v>
      </c>
      <c r="K51" s="448">
        <v>807</v>
      </c>
      <c r="L51" s="457" t="s">
        <v>1958</v>
      </c>
      <c r="M51" s="457" t="s">
        <v>2911</v>
      </c>
      <c r="N51" s="457" t="s">
        <v>2180</v>
      </c>
      <c r="O51" s="458" t="s">
        <v>1260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row>
    <row r="52" spans="1:72" s="50" customFormat="1">
      <c r="G52" s="61"/>
      <c r="H52" s="61"/>
      <c r="K52" s="449">
        <v>787</v>
      </c>
      <c r="L52" s="451" t="s">
        <v>2990</v>
      </c>
      <c r="M52" s="451" t="s">
        <v>2912</v>
      </c>
      <c r="N52" s="451" t="s">
        <v>2180</v>
      </c>
      <c r="O52" s="451" t="s">
        <v>1429</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row>
    <row r="53" spans="1:72" s="50" customFormat="1">
      <c r="G53" s="61"/>
      <c r="H53" s="61"/>
      <c r="K53" s="449">
        <v>670</v>
      </c>
      <c r="L53" s="451" t="s">
        <v>2991</v>
      </c>
      <c r="M53" s="451" t="s">
        <v>2913</v>
      </c>
      <c r="N53" s="451" t="s">
        <v>2180</v>
      </c>
      <c r="O53" s="451" t="s">
        <v>1259</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s="50" customFormat="1">
      <c r="G54" s="61"/>
      <c r="H54" s="61"/>
      <c r="K54" s="449">
        <v>645</v>
      </c>
      <c r="L54" s="451" t="s">
        <v>2138</v>
      </c>
      <c r="M54" s="451" t="s">
        <v>2914</v>
      </c>
      <c r="N54" s="451" t="s">
        <v>2180</v>
      </c>
      <c r="O54" s="451" t="s">
        <v>1053</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row>
    <row r="55" spans="1:72" s="50" customFormat="1">
      <c r="G55" s="61"/>
      <c r="H55" s="61"/>
      <c r="K55" s="448">
        <v>645</v>
      </c>
      <c r="L55" s="457" t="s">
        <v>1869</v>
      </c>
      <c r="M55" s="457" t="s">
        <v>2908</v>
      </c>
      <c r="N55" s="457" t="s">
        <v>2180</v>
      </c>
      <c r="O55" s="458" t="s">
        <v>1114</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row>
    <row r="56" spans="1:72" s="50" customFormat="1">
      <c r="G56" s="61"/>
      <c r="H56" s="61"/>
      <c r="K56" s="449">
        <v>632</v>
      </c>
      <c r="L56" s="451" t="s">
        <v>2992</v>
      </c>
      <c r="M56" s="451" t="s">
        <v>2915</v>
      </c>
      <c r="N56" s="451" t="s">
        <v>2180</v>
      </c>
      <c r="O56" s="451" t="s">
        <v>1053</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row>
    <row r="57" spans="1:72" s="50" customFormat="1">
      <c r="G57" s="61"/>
      <c r="H57" s="61"/>
      <c r="K57" s="449">
        <v>632</v>
      </c>
      <c r="L57" s="451" t="s">
        <v>2476</v>
      </c>
      <c r="M57" s="451" t="s">
        <v>2900</v>
      </c>
      <c r="N57" s="451" t="s">
        <v>2180</v>
      </c>
      <c r="O57" s="451" t="s">
        <v>1052</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s="50" customFormat="1">
      <c r="G58" s="61"/>
      <c r="H58" s="61"/>
      <c r="K58" s="449">
        <v>621</v>
      </c>
      <c r="L58" s="451" t="s">
        <v>2993</v>
      </c>
      <c r="M58" s="451" t="s">
        <v>2916</v>
      </c>
      <c r="N58" s="451" t="s">
        <v>2180</v>
      </c>
      <c r="O58" s="451" t="s">
        <v>1047</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row>
    <row r="59" spans="1:72" s="50" customFormat="1">
      <c r="G59" s="61"/>
      <c r="H59" s="61"/>
      <c r="K59" s="448">
        <v>621</v>
      </c>
      <c r="L59" s="457" t="s">
        <v>2989</v>
      </c>
      <c r="M59" s="457" t="s">
        <v>2910</v>
      </c>
      <c r="N59" s="457" t="s">
        <v>2180</v>
      </c>
      <c r="O59" s="458" t="s">
        <v>1051</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row>
    <row r="60" spans="1:72" s="50" customFormat="1">
      <c r="G60" s="61"/>
      <c r="H60" s="61"/>
      <c r="K60" s="449">
        <v>621</v>
      </c>
      <c r="L60" s="451" t="s">
        <v>2994</v>
      </c>
      <c r="M60" s="451" t="s">
        <v>2917</v>
      </c>
      <c r="N60" s="451" t="s">
        <v>2180</v>
      </c>
      <c r="O60" s="451" t="s">
        <v>1052</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row>
    <row r="61" spans="1:72" s="50" customFormat="1">
      <c r="A61" s="30"/>
      <c r="B61" s="30"/>
      <c r="C61" s="30"/>
      <c r="D61" s="30"/>
      <c r="E61" s="30"/>
      <c r="F61" s="30"/>
      <c r="G61" s="51"/>
      <c r="H61" s="51"/>
      <c r="I61" s="30"/>
      <c r="J61" s="30"/>
      <c r="K61" s="51"/>
      <c r="L61" s="459"/>
      <c r="M61" s="459"/>
      <c r="N61" s="459"/>
      <c r="O61" s="466"/>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row>
    <row r="62" spans="1:72" s="50" customFormat="1" ht="60">
      <c r="A62" s="135">
        <v>14</v>
      </c>
      <c r="B62" s="46" t="s">
        <v>832</v>
      </c>
      <c r="C62" s="46" t="s">
        <v>2102</v>
      </c>
      <c r="D62" s="46" t="s">
        <v>112</v>
      </c>
      <c r="E62" s="46" t="s">
        <v>2101</v>
      </c>
      <c r="F62" s="46" t="s">
        <v>2014</v>
      </c>
      <c r="G62" s="448">
        <v>7</v>
      </c>
      <c r="H62" s="109">
        <v>3</v>
      </c>
      <c r="I62" s="233" t="s">
        <v>2572</v>
      </c>
      <c r="J62" s="233" t="s">
        <v>3402</v>
      </c>
      <c r="K62" s="448">
        <v>799</v>
      </c>
      <c r="L62" s="457" t="s">
        <v>2136</v>
      </c>
      <c r="M62" s="457" t="s">
        <v>2903</v>
      </c>
      <c r="N62" s="457" t="s">
        <v>2180</v>
      </c>
      <c r="O62" s="458" t="s">
        <v>1058</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row>
    <row r="63" spans="1:72" s="50" customFormat="1">
      <c r="G63" s="61"/>
      <c r="H63" s="61"/>
      <c r="K63" s="448">
        <v>694</v>
      </c>
      <c r="L63" s="457" t="s">
        <v>2138</v>
      </c>
      <c r="M63" s="457" t="s">
        <v>2914</v>
      </c>
      <c r="N63" s="457" t="s">
        <v>2180</v>
      </c>
      <c r="O63" s="458" t="s">
        <v>1053</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row>
    <row r="64" spans="1:72" s="50" customFormat="1">
      <c r="G64" s="61"/>
      <c r="H64" s="61"/>
      <c r="K64" s="448">
        <v>660</v>
      </c>
      <c r="L64" s="457" t="s">
        <v>1958</v>
      </c>
      <c r="M64" s="457" t="s">
        <v>2911</v>
      </c>
      <c r="N64" s="457" t="s">
        <v>2180</v>
      </c>
      <c r="O64" s="458" t="s">
        <v>1260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row>
    <row r="65" spans="1:72" s="50" customFormat="1">
      <c r="G65" s="61"/>
      <c r="H65" s="61"/>
      <c r="K65" s="449">
        <v>660</v>
      </c>
      <c r="L65" s="451" t="s">
        <v>2992</v>
      </c>
      <c r="M65" s="451" t="s">
        <v>2915</v>
      </c>
      <c r="N65" s="451" t="s">
        <v>2180</v>
      </c>
      <c r="O65" s="451" t="s">
        <v>1053</v>
      </c>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row>
    <row r="66" spans="1:72" s="50" customFormat="1">
      <c r="G66" s="61"/>
      <c r="H66" s="61"/>
      <c r="K66" s="449">
        <v>632</v>
      </c>
      <c r="L66" s="451" t="s">
        <v>2990</v>
      </c>
      <c r="M66" s="451" t="s">
        <v>2912</v>
      </c>
      <c r="N66" s="451" t="s">
        <v>2180</v>
      </c>
      <c r="O66" s="451" t="s">
        <v>1429</v>
      </c>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row>
    <row r="67" spans="1:72" s="50" customFormat="1">
      <c r="G67" s="61"/>
      <c r="H67" s="61"/>
      <c r="K67" s="449">
        <v>632</v>
      </c>
      <c r="L67" s="451" t="s">
        <v>2993</v>
      </c>
      <c r="M67" s="451" t="s">
        <v>2916</v>
      </c>
      <c r="N67" s="451" t="s">
        <v>2180</v>
      </c>
      <c r="O67" s="451" t="s">
        <v>1047</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row>
    <row r="68" spans="1:72" s="50" customFormat="1">
      <c r="G68" s="61"/>
      <c r="H68" s="61"/>
      <c r="K68" s="449">
        <v>632</v>
      </c>
      <c r="L68" s="451" t="s">
        <v>2994</v>
      </c>
      <c r="M68" s="451" t="s">
        <v>2917</v>
      </c>
      <c r="N68" s="451" t="s">
        <v>2180</v>
      </c>
      <c r="O68" s="451" t="s">
        <v>1052</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row>
    <row r="69" spans="1:72" s="50" customFormat="1">
      <c r="A69" s="30"/>
      <c r="B69" s="30"/>
      <c r="C69" s="30"/>
      <c r="D69" s="30"/>
      <c r="E69" s="30"/>
      <c r="F69" s="30"/>
      <c r="G69" s="51"/>
      <c r="H69" s="51"/>
      <c r="I69" s="30"/>
      <c r="J69" s="30"/>
      <c r="K69" s="51"/>
      <c r="L69" s="459"/>
      <c r="M69" s="459"/>
      <c r="N69" s="459"/>
      <c r="O69" s="466"/>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row>
    <row r="70" spans="1:72" s="50" customFormat="1" ht="45">
      <c r="A70" s="190">
        <v>15</v>
      </c>
      <c r="B70" s="46" t="s">
        <v>290</v>
      </c>
      <c r="C70" s="135" t="s">
        <v>1851</v>
      </c>
      <c r="D70" s="46" t="s">
        <v>291</v>
      </c>
      <c r="E70" s="46" t="s">
        <v>2026</v>
      </c>
      <c r="F70" s="46" t="s">
        <v>2025</v>
      </c>
      <c r="G70" s="448">
        <v>3</v>
      </c>
      <c r="H70" s="109">
        <v>1</v>
      </c>
      <c r="I70" s="233" t="s">
        <v>2573</v>
      </c>
      <c r="J70" s="233" t="s">
        <v>2884</v>
      </c>
      <c r="K70" s="448">
        <v>694</v>
      </c>
      <c r="L70" s="457" t="s">
        <v>1784</v>
      </c>
      <c r="M70" s="457" t="s">
        <v>2925</v>
      </c>
      <c r="N70" s="457" t="s">
        <v>2180</v>
      </c>
      <c r="O70" s="458" t="s">
        <v>1048</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row>
    <row r="71" spans="1:72" s="50" customFormat="1">
      <c r="G71" s="61"/>
      <c r="H71" s="61"/>
      <c r="K71" s="449">
        <v>645</v>
      </c>
      <c r="L71" s="451" t="s">
        <v>1227</v>
      </c>
      <c r="M71" s="451" t="s">
        <v>2905</v>
      </c>
      <c r="N71" s="451" t="s">
        <v>2180</v>
      </c>
      <c r="O71" s="451" t="s">
        <v>1047</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s="50" customFormat="1">
      <c r="G72" s="61"/>
      <c r="H72" s="61"/>
      <c r="K72" s="449">
        <v>645</v>
      </c>
      <c r="L72" s="451" t="s">
        <v>3002</v>
      </c>
      <c r="M72" s="451" t="s">
        <v>2926</v>
      </c>
      <c r="N72" s="451" t="s">
        <v>2180</v>
      </c>
      <c r="O72" s="451" t="s">
        <v>1047</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row>
    <row r="73" spans="1:72" s="50" customFormat="1">
      <c r="A73" s="30"/>
      <c r="B73" s="30"/>
      <c r="C73" s="30"/>
      <c r="D73" s="30"/>
      <c r="E73" s="30"/>
      <c r="F73" s="30"/>
      <c r="G73" s="51"/>
      <c r="H73" s="51"/>
      <c r="I73" s="30"/>
      <c r="J73" s="30"/>
      <c r="K73" s="51"/>
      <c r="L73" s="459"/>
      <c r="M73" s="459"/>
      <c r="N73" s="459"/>
      <c r="O73" s="466"/>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row>
    <row r="74" spans="1:72" s="50" customFormat="1" ht="45" customHeight="1">
      <c r="A74" s="135">
        <v>16</v>
      </c>
      <c r="B74" s="46" t="s">
        <v>290</v>
      </c>
      <c r="C74" s="46" t="s">
        <v>2100</v>
      </c>
      <c r="D74" s="46" t="s">
        <v>2099</v>
      </c>
      <c r="E74" s="46" t="s">
        <v>2098</v>
      </c>
      <c r="F74" s="46" t="s">
        <v>2097</v>
      </c>
      <c r="G74" s="448">
        <v>10</v>
      </c>
      <c r="H74" s="109">
        <v>7</v>
      </c>
      <c r="I74" s="50" t="s">
        <v>2588</v>
      </c>
      <c r="J74" s="233" t="s">
        <v>3053</v>
      </c>
      <c r="K74" s="448">
        <v>782</v>
      </c>
      <c r="L74" s="457" t="s">
        <v>2989</v>
      </c>
      <c r="M74" s="457" t="s">
        <v>2910</v>
      </c>
      <c r="N74" s="457" t="s">
        <v>2180</v>
      </c>
      <c r="O74" s="458" t="s">
        <v>1051</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row>
    <row r="75" spans="1:72" s="50" customFormat="1">
      <c r="G75" s="61"/>
      <c r="H75" s="61"/>
      <c r="K75" s="448">
        <v>647</v>
      </c>
      <c r="L75" s="457" t="s">
        <v>2995</v>
      </c>
      <c r="M75" s="457" t="s">
        <v>2918</v>
      </c>
      <c r="N75" s="457" t="s">
        <v>2180</v>
      </c>
      <c r="O75" s="458" t="s">
        <v>1048</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row>
    <row r="76" spans="1:72" s="50" customFormat="1">
      <c r="G76" s="61"/>
      <c r="H76" s="61"/>
      <c r="K76" s="448">
        <v>646</v>
      </c>
      <c r="L76" s="457" t="s">
        <v>2996</v>
      </c>
      <c r="M76" s="457" t="s">
        <v>2919</v>
      </c>
      <c r="N76" s="457" t="s">
        <v>2180</v>
      </c>
      <c r="O76" s="458" t="s">
        <v>1043</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row>
    <row r="77" spans="1:72" s="50" customFormat="1">
      <c r="G77" s="61"/>
      <c r="H77" s="61"/>
      <c r="K77" s="448">
        <v>646</v>
      </c>
      <c r="L77" s="457" t="s">
        <v>2997</v>
      </c>
      <c r="M77" s="457" t="s">
        <v>2920</v>
      </c>
      <c r="N77" s="457" t="s">
        <v>2180</v>
      </c>
      <c r="O77" s="458" t="s">
        <v>1043</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row>
    <row r="78" spans="1:72" s="50" customFormat="1">
      <c r="G78" s="61"/>
      <c r="H78" s="61"/>
      <c r="K78" s="448">
        <v>642</v>
      </c>
      <c r="L78" s="457" t="s">
        <v>2998</v>
      </c>
      <c r="M78" s="457" t="s">
        <v>2921</v>
      </c>
      <c r="N78" s="457" t="s">
        <v>2180</v>
      </c>
      <c r="O78" s="458" t="s">
        <v>1043</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row>
    <row r="79" spans="1:72" s="50" customFormat="1">
      <c r="G79" s="61"/>
      <c r="H79" s="61"/>
      <c r="K79" s="448">
        <v>642</v>
      </c>
      <c r="L79" s="457" t="s">
        <v>2999</v>
      </c>
      <c r="M79" s="457" t="s">
        <v>2922</v>
      </c>
      <c r="N79" s="457" t="s">
        <v>2180</v>
      </c>
      <c r="O79" s="458" t="s">
        <v>1048</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row>
    <row r="80" spans="1:72" s="50" customFormat="1">
      <c r="G80" s="61"/>
      <c r="H80" s="61"/>
      <c r="K80" s="448">
        <v>642</v>
      </c>
      <c r="L80" s="457" t="s">
        <v>3000</v>
      </c>
      <c r="M80" s="457" t="s">
        <v>2923</v>
      </c>
      <c r="N80" s="457" t="s">
        <v>2180</v>
      </c>
      <c r="O80" s="458" t="s">
        <v>1043</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row>
    <row r="81" spans="1:72" s="50" customFormat="1">
      <c r="G81" s="61"/>
      <c r="H81" s="61"/>
      <c r="K81" s="449">
        <v>620</v>
      </c>
      <c r="L81" s="451" t="s">
        <v>3001</v>
      </c>
      <c r="M81" s="451" t="s">
        <v>2924</v>
      </c>
      <c r="N81" s="451" t="s">
        <v>2180</v>
      </c>
      <c r="O81" s="451" t="s">
        <v>1045</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row>
    <row r="82" spans="1:72" s="50" customFormat="1">
      <c r="G82" s="61"/>
      <c r="H82" s="61"/>
      <c r="K82" s="449">
        <v>615</v>
      </c>
      <c r="L82" s="451" t="s">
        <v>3003</v>
      </c>
      <c r="M82" s="451" t="s">
        <v>2927</v>
      </c>
      <c r="N82" s="451" t="s">
        <v>2180</v>
      </c>
      <c r="O82" s="451" t="s">
        <v>1040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row>
    <row r="83" spans="1:72" s="50" customFormat="1">
      <c r="G83" s="61"/>
      <c r="H83" s="61"/>
      <c r="K83" s="449">
        <v>615</v>
      </c>
      <c r="L83" s="451" t="s">
        <v>3004</v>
      </c>
      <c r="M83" s="451" t="s">
        <v>2928</v>
      </c>
      <c r="N83" s="451" t="s">
        <v>2180</v>
      </c>
      <c r="O83" s="451" t="s">
        <v>1043</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row>
    <row r="84" spans="1:72" s="50" customFormat="1">
      <c r="A84" s="30"/>
      <c r="B84" s="30"/>
      <c r="C84" s="30"/>
      <c r="D84" s="30"/>
      <c r="E84" s="30"/>
      <c r="F84" s="30"/>
      <c r="G84" s="51"/>
      <c r="H84" s="51"/>
      <c r="I84" s="30"/>
      <c r="J84" s="30"/>
      <c r="K84" s="51"/>
      <c r="L84" s="459"/>
      <c r="M84" s="459"/>
      <c r="N84" s="459"/>
      <c r="O84" s="466"/>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row>
    <row r="85" spans="1:72" s="50" customFormat="1" ht="51.75" customHeight="1">
      <c r="A85" s="190">
        <v>17</v>
      </c>
      <c r="B85" s="46" t="s">
        <v>564</v>
      </c>
      <c r="C85" s="135" t="s">
        <v>1843</v>
      </c>
      <c r="D85" s="46" t="s">
        <v>510</v>
      </c>
      <c r="E85" s="46" t="s">
        <v>2024</v>
      </c>
      <c r="F85" s="46" t="s">
        <v>2023</v>
      </c>
      <c r="G85" s="448">
        <v>3</v>
      </c>
      <c r="H85" s="109">
        <v>1</v>
      </c>
      <c r="I85" s="233" t="s">
        <v>2589</v>
      </c>
      <c r="J85" s="233" t="s">
        <v>3403</v>
      </c>
      <c r="K85" s="448">
        <v>694</v>
      </c>
      <c r="L85" s="457" t="s">
        <v>2138</v>
      </c>
      <c r="M85" s="457" t="s">
        <v>2914</v>
      </c>
      <c r="N85" s="457" t="s">
        <v>2180</v>
      </c>
      <c r="O85" s="458" t="s">
        <v>1053</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row>
    <row r="86" spans="1:72" s="50" customFormat="1">
      <c r="G86" s="61"/>
      <c r="H86" s="61"/>
      <c r="K86" s="449">
        <v>660</v>
      </c>
      <c r="L86" s="462" t="s">
        <v>2992</v>
      </c>
      <c r="M86" s="462" t="s">
        <v>2915</v>
      </c>
      <c r="N86" s="462" t="s">
        <v>2180</v>
      </c>
      <c r="O86" s="463" t="s">
        <v>1053</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row>
    <row r="87" spans="1:72" s="50" customFormat="1">
      <c r="G87" s="61"/>
      <c r="H87" s="61"/>
      <c r="K87" s="449">
        <v>632</v>
      </c>
      <c r="L87" s="462" t="s">
        <v>2994</v>
      </c>
      <c r="M87" s="462" t="s">
        <v>2917</v>
      </c>
      <c r="N87" s="462" t="s">
        <v>2180</v>
      </c>
      <c r="O87" s="463" t="s">
        <v>1052</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row>
    <row r="88" spans="1:72" s="50" customFormat="1" ht="15.75" customHeight="1">
      <c r="A88" s="30"/>
      <c r="B88" s="30"/>
      <c r="C88" s="30"/>
      <c r="D88" s="30"/>
      <c r="E88" s="30"/>
      <c r="F88" s="30"/>
      <c r="G88" s="51"/>
      <c r="H88" s="51"/>
      <c r="I88" s="30"/>
      <c r="J88" s="30"/>
      <c r="K88" s="51"/>
      <c r="L88" s="459"/>
      <c r="M88" s="459"/>
      <c r="N88" s="459"/>
      <c r="O88" s="466"/>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row>
    <row r="89" spans="1:72" s="50" customFormat="1" ht="30">
      <c r="A89" s="190">
        <v>18</v>
      </c>
      <c r="B89" s="46" t="s">
        <v>564</v>
      </c>
      <c r="C89" s="258" t="s">
        <v>623</v>
      </c>
      <c r="D89" s="258" t="s">
        <v>624</v>
      </c>
      <c r="E89" s="46" t="s">
        <v>2096</v>
      </c>
      <c r="F89" s="50" t="s">
        <v>622</v>
      </c>
      <c r="G89" s="448">
        <v>4</v>
      </c>
      <c r="H89" s="61">
        <v>2</v>
      </c>
      <c r="I89" s="233" t="s">
        <v>2590</v>
      </c>
      <c r="J89" s="233" t="s">
        <v>2883</v>
      </c>
      <c r="K89" s="448">
        <v>660</v>
      </c>
      <c r="L89" s="457" t="s">
        <v>3005</v>
      </c>
      <c r="M89" s="457" t="s">
        <v>2929</v>
      </c>
      <c r="N89" s="457" t="s">
        <v>2180</v>
      </c>
      <c r="O89" s="458" t="s">
        <v>1048</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row>
    <row r="90" spans="1:72" s="50" customFormat="1">
      <c r="G90" s="61"/>
      <c r="H90" s="61"/>
      <c r="K90" s="448">
        <v>632</v>
      </c>
      <c r="L90" s="457" t="s">
        <v>2980</v>
      </c>
      <c r="M90" s="457" t="s">
        <v>2892</v>
      </c>
      <c r="N90" s="457" t="s">
        <v>2180</v>
      </c>
      <c r="O90" s="458" t="s">
        <v>1051</v>
      </c>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row>
    <row r="91" spans="1:72" s="50" customFormat="1">
      <c r="G91" s="61"/>
      <c r="H91" s="61"/>
      <c r="K91" s="449">
        <v>632</v>
      </c>
      <c r="L91" s="451" t="s">
        <v>3006</v>
      </c>
      <c r="M91" s="451" t="s">
        <v>2930</v>
      </c>
      <c r="N91" s="451" t="s">
        <v>2180</v>
      </c>
      <c r="O91" s="451" t="s">
        <v>1062</v>
      </c>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row>
    <row r="92" spans="1:72" s="50" customFormat="1">
      <c r="G92" s="61"/>
      <c r="H92" s="61"/>
      <c r="K92" s="449">
        <v>632</v>
      </c>
      <c r="L92" s="451" t="s">
        <v>2981</v>
      </c>
      <c r="M92" s="451" t="s">
        <v>2893</v>
      </c>
      <c r="N92" s="451" t="s">
        <v>2180</v>
      </c>
      <c r="O92" s="451" t="s">
        <v>1054</v>
      </c>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row>
    <row r="93" spans="1:72" s="50" customFormat="1">
      <c r="A93" s="30"/>
      <c r="B93" s="30"/>
      <c r="C93" s="30"/>
      <c r="D93" s="30"/>
      <c r="E93" s="30"/>
      <c r="F93" s="30"/>
      <c r="G93" s="51"/>
      <c r="H93" s="51"/>
      <c r="I93" s="30"/>
      <c r="J93" s="30"/>
      <c r="K93" s="51"/>
      <c r="L93" s="459"/>
      <c r="M93" s="459"/>
      <c r="N93" s="459"/>
      <c r="O93" s="459"/>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row>
    <row r="94" spans="1:72" s="50" customFormat="1" ht="30">
      <c r="A94" s="50">
        <v>19</v>
      </c>
      <c r="B94" s="50" t="s">
        <v>674</v>
      </c>
      <c r="C94" s="50" t="s">
        <v>681</v>
      </c>
      <c r="D94" s="50" t="s">
        <v>112</v>
      </c>
      <c r="E94" s="50" t="s">
        <v>2022</v>
      </c>
      <c r="F94" s="50" t="s">
        <v>2021</v>
      </c>
      <c r="G94" s="61">
        <v>2</v>
      </c>
      <c r="H94" s="61">
        <v>1</v>
      </c>
      <c r="I94" s="50" t="s">
        <v>3372</v>
      </c>
      <c r="J94" s="50" t="s">
        <v>3404</v>
      </c>
      <c r="K94" s="61">
        <v>1000</v>
      </c>
      <c r="L94" s="258" t="s">
        <v>3408</v>
      </c>
      <c r="M94" s="457" t="s">
        <v>3398</v>
      </c>
      <c r="N94" s="457" t="s">
        <v>2180</v>
      </c>
      <c r="O94" s="458" t="s">
        <v>1044</v>
      </c>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row>
    <row r="95" spans="1:72" s="50" customFormat="1">
      <c r="G95" s="61"/>
      <c r="H95" s="61"/>
      <c r="K95" s="452">
        <v>632</v>
      </c>
      <c r="L95" s="462" t="s">
        <v>3399</v>
      </c>
      <c r="M95" s="462" t="s">
        <v>3400</v>
      </c>
      <c r="N95" s="462" t="s">
        <v>2180</v>
      </c>
      <c r="O95" s="463" t="s">
        <v>1058</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row>
    <row r="96" spans="1:72" s="50" customFormat="1">
      <c r="A96" s="30"/>
      <c r="B96" s="30"/>
      <c r="C96" s="30"/>
      <c r="D96" s="30"/>
      <c r="E96" s="30"/>
      <c r="F96" s="30"/>
      <c r="G96" s="51"/>
      <c r="H96" s="51"/>
      <c r="I96" s="30"/>
      <c r="J96" s="30"/>
      <c r="K96" s="51"/>
      <c r="L96" s="459"/>
      <c r="M96" s="459"/>
      <c r="N96" s="459"/>
      <c r="O96" s="466"/>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row>
    <row r="97" spans="1:72" s="433" customFormat="1">
      <c r="A97" s="50">
        <v>20</v>
      </c>
      <c r="B97" s="50" t="s">
        <v>834</v>
      </c>
      <c r="C97" s="50" t="s">
        <v>682</v>
      </c>
      <c r="D97" s="50" t="s">
        <v>691</v>
      </c>
      <c r="E97" s="50" t="s">
        <v>703</v>
      </c>
      <c r="F97" s="50" t="s">
        <v>726</v>
      </c>
      <c r="G97" s="61">
        <v>3</v>
      </c>
      <c r="H97" s="61">
        <v>2</v>
      </c>
      <c r="I97" s="50" t="s">
        <v>2591</v>
      </c>
      <c r="J97" s="50" t="s">
        <v>2884</v>
      </c>
      <c r="K97" s="61">
        <v>629</v>
      </c>
      <c r="L97" s="457" t="s">
        <v>3007</v>
      </c>
      <c r="M97" s="457" t="s">
        <v>2931</v>
      </c>
      <c r="N97" s="457" t="s">
        <v>2180</v>
      </c>
      <c r="O97" s="457" t="s">
        <v>3048</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row>
    <row r="98" spans="1:72" s="50" customFormat="1">
      <c r="G98" s="61"/>
      <c r="H98" s="61"/>
      <c r="K98" s="448">
        <v>629</v>
      </c>
      <c r="L98" s="457" t="s">
        <v>2136</v>
      </c>
      <c r="M98" s="457" t="s">
        <v>2903</v>
      </c>
      <c r="N98" s="457" t="s">
        <v>2180</v>
      </c>
      <c r="O98" s="458" t="s">
        <v>1058</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row>
    <row r="99" spans="1:72" s="50" customFormat="1">
      <c r="G99" s="61"/>
      <c r="H99" s="61"/>
      <c r="K99" s="449">
        <v>557</v>
      </c>
      <c r="L99" s="462" t="s">
        <v>3008</v>
      </c>
      <c r="M99" s="462" t="s">
        <v>2932</v>
      </c>
      <c r="N99" s="462" t="s">
        <v>2180</v>
      </c>
      <c r="O99" s="463" t="s">
        <v>1054</v>
      </c>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row>
    <row r="100" spans="1:72" s="50" customFormat="1">
      <c r="A100" s="30"/>
      <c r="B100" s="30"/>
      <c r="C100" s="30"/>
      <c r="D100" s="30"/>
      <c r="E100" s="30"/>
      <c r="F100" s="30"/>
      <c r="G100" s="51"/>
      <c r="H100" s="51"/>
      <c r="I100" s="30"/>
      <c r="J100" s="30"/>
      <c r="K100" s="51"/>
      <c r="L100" s="459"/>
      <c r="M100" s="459"/>
      <c r="N100" s="459"/>
      <c r="O100" s="466"/>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row>
    <row r="101" spans="1:72" s="50" customFormat="1" ht="37.5" customHeight="1">
      <c r="A101" s="190">
        <v>21</v>
      </c>
      <c r="B101" s="46" t="s">
        <v>862</v>
      </c>
      <c r="C101" s="135" t="s">
        <v>2001</v>
      </c>
      <c r="D101" s="46" t="s">
        <v>2020</v>
      </c>
      <c r="E101" s="46" t="s">
        <v>2019</v>
      </c>
      <c r="F101" s="46" t="s">
        <v>2018</v>
      </c>
      <c r="G101" s="448">
        <v>7</v>
      </c>
      <c r="H101" s="109">
        <v>4</v>
      </c>
      <c r="I101" s="233" t="s">
        <v>2592</v>
      </c>
      <c r="J101" s="233" t="s">
        <v>3409</v>
      </c>
      <c r="K101" s="448">
        <v>785</v>
      </c>
      <c r="L101" s="457" t="s">
        <v>3009</v>
      </c>
      <c r="M101" s="457" t="s">
        <v>2933</v>
      </c>
      <c r="N101" s="457" t="s">
        <v>2180</v>
      </c>
      <c r="O101" s="458" t="s">
        <v>1259</v>
      </c>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row>
    <row r="102" spans="1:72" s="50" customFormat="1">
      <c r="G102" s="61"/>
      <c r="H102" s="61"/>
      <c r="K102" s="448">
        <v>785</v>
      </c>
      <c r="L102" s="457" t="s">
        <v>2987</v>
      </c>
      <c r="M102" s="457" t="s">
        <v>2907</v>
      </c>
      <c r="N102" s="457" t="s">
        <v>2180</v>
      </c>
      <c r="O102" s="458" t="s">
        <v>1052</v>
      </c>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row>
    <row r="103" spans="1:72" s="50" customFormat="1">
      <c r="G103" s="61"/>
      <c r="H103" s="61"/>
      <c r="K103" s="449">
        <v>785</v>
      </c>
      <c r="L103" s="462" t="s">
        <v>3010</v>
      </c>
      <c r="M103" s="462" t="s">
        <v>2934</v>
      </c>
      <c r="N103" s="462" t="s">
        <v>2180</v>
      </c>
      <c r="O103" s="463" t="s">
        <v>1058</v>
      </c>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row>
    <row r="104" spans="1:72" s="50" customFormat="1">
      <c r="G104" s="61"/>
      <c r="H104" s="61"/>
      <c r="K104" s="448">
        <v>703</v>
      </c>
      <c r="L104" s="457" t="s">
        <v>2476</v>
      </c>
      <c r="M104" s="457" t="s">
        <v>2900</v>
      </c>
      <c r="N104" s="457" t="s">
        <v>2180</v>
      </c>
      <c r="O104" s="458" t="s">
        <v>1052</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row>
    <row r="105" spans="1:72" s="50" customFormat="1">
      <c r="G105" s="61"/>
      <c r="H105" s="61"/>
      <c r="K105" s="448">
        <v>626</v>
      </c>
      <c r="L105" s="457" t="s">
        <v>3011</v>
      </c>
      <c r="M105" s="457" t="s">
        <v>2935</v>
      </c>
      <c r="N105" s="457" t="s">
        <v>2180</v>
      </c>
      <c r="O105" s="458" t="s">
        <v>1268</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row>
    <row r="106" spans="1:72" s="50" customFormat="1">
      <c r="G106" s="61"/>
      <c r="H106" s="61"/>
      <c r="K106" s="449">
        <v>618</v>
      </c>
      <c r="L106" s="462" t="s">
        <v>3012</v>
      </c>
      <c r="M106" s="462" t="s">
        <v>2936</v>
      </c>
      <c r="N106" s="462" t="s">
        <v>2180</v>
      </c>
      <c r="O106" s="463" t="s">
        <v>1052</v>
      </c>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row>
    <row r="107" spans="1:72" s="50" customFormat="1">
      <c r="G107" s="61"/>
      <c r="H107" s="61"/>
      <c r="K107" s="449">
        <v>618</v>
      </c>
      <c r="L107" s="462" t="s">
        <v>3013</v>
      </c>
      <c r="M107" s="462" t="s">
        <v>2937</v>
      </c>
      <c r="N107" s="462" t="s">
        <v>2180</v>
      </c>
      <c r="O107" s="463" t="s">
        <v>1047</v>
      </c>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row>
    <row r="108" spans="1:72" s="50" customFormat="1">
      <c r="A108" s="30"/>
      <c r="B108" s="30"/>
      <c r="C108" s="30"/>
      <c r="D108" s="30"/>
      <c r="E108" s="30"/>
      <c r="F108" s="30"/>
      <c r="G108" s="51"/>
      <c r="H108" s="51"/>
      <c r="I108" s="30"/>
      <c r="J108" s="30"/>
      <c r="K108" s="51"/>
      <c r="L108" s="459"/>
      <c r="M108" s="459"/>
      <c r="N108" s="459"/>
      <c r="O108" s="466"/>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row>
    <row r="109" spans="1:72" s="50" customFormat="1" ht="75">
      <c r="A109" s="190">
        <v>22</v>
      </c>
      <c r="B109" s="46" t="s">
        <v>862</v>
      </c>
      <c r="C109" s="258" t="s">
        <v>2105</v>
      </c>
      <c r="D109" s="46" t="s">
        <v>2106</v>
      </c>
      <c r="E109" s="46" t="s">
        <v>2107</v>
      </c>
      <c r="F109" s="46" t="s">
        <v>2390</v>
      </c>
      <c r="G109" s="448">
        <v>4</v>
      </c>
      <c r="H109" s="109">
        <v>3</v>
      </c>
      <c r="I109" s="233" t="s">
        <v>2574</v>
      </c>
      <c r="J109" s="233" t="s">
        <v>2883</v>
      </c>
      <c r="K109" s="448">
        <v>645</v>
      </c>
      <c r="L109" s="457" t="s">
        <v>2476</v>
      </c>
      <c r="M109" s="457" t="s">
        <v>2900</v>
      </c>
      <c r="N109" s="457" t="s">
        <v>2180</v>
      </c>
      <c r="O109" s="458" t="s">
        <v>1052</v>
      </c>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row>
    <row r="110" spans="1:72" s="50" customFormat="1">
      <c r="G110" s="61"/>
      <c r="H110" s="61"/>
      <c r="K110" s="448">
        <v>626</v>
      </c>
      <c r="L110" s="457" t="s">
        <v>2980</v>
      </c>
      <c r="M110" s="457" t="s">
        <v>2892</v>
      </c>
      <c r="N110" s="457" t="s">
        <v>2180</v>
      </c>
      <c r="O110" s="458" t="s">
        <v>1051</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row>
    <row r="111" spans="1:72" s="50" customFormat="1">
      <c r="G111" s="61"/>
      <c r="H111" s="61"/>
      <c r="K111" s="448">
        <v>626</v>
      </c>
      <c r="L111" s="457" t="s">
        <v>3014</v>
      </c>
      <c r="M111" s="460" t="s">
        <v>2938</v>
      </c>
      <c r="N111" s="460" t="s">
        <v>2180</v>
      </c>
      <c r="O111" s="460" t="s">
        <v>1059</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row>
    <row r="112" spans="1:72" s="50" customFormat="1">
      <c r="G112" s="61"/>
      <c r="H112" s="61"/>
      <c r="K112" s="449">
        <v>626</v>
      </c>
      <c r="L112" s="462" t="s">
        <v>2981</v>
      </c>
      <c r="M112" s="462" t="s">
        <v>2893</v>
      </c>
      <c r="N112" s="462" t="s">
        <v>2180</v>
      </c>
      <c r="O112" s="463" t="s">
        <v>1054</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row>
    <row r="113" spans="1:72" s="50" customFormat="1">
      <c r="A113" s="30"/>
      <c r="B113" s="30"/>
      <c r="C113" s="30"/>
      <c r="D113" s="30"/>
      <c r="E113" s="30"/>
      <c r="F113" s="30"/>
      <c r="G113" s="51"/>
      <c r="H113" s="51"/>
      <c r="I113" s="30"/>
      <c r="J113" s="30"/>
      <c r="K113" s="51"/>
      <c r="L113" s="459"/>
      <c r="M113" s="459"/>
      <c r="N113" s="459"/>
      <c r="O113" s="466"/>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row>
    <row r="114" spans="1:72" s="50" customFormat="1">
      <c r="A114" s="50">
        <v>23</v>
      </c>
      <c r="B114" s="50" t="s">
        <v>993</v>
      </c>
      <c r="C114" s="50" t="s">
        <v>1928</v>
      </c>
      <c r="D114" s="50" t="s">
        <v>994</v>
      </c>
      <c r="E114" s="50" t="s">
        <v>2017</v>
      </c>
      <c r="F114" s="50" t="s">
        <v>2016</v>
      </c>
      <c r="G114" s="448">
        <v>12</v>
      </c>
      <c r="H114" s="61">
        <v>11</v>
      </c>
      <c r="I114" s="233" t="s">
        <v>2626</v>
      </c>
      <c r="J114" s="233" t="s">
        <v>2887</v>
      </c>
      <c r="K114" s="448">
        <v>861</v>
      </c>
      <c r="L114" s="457" t="s">
        <v>3015</v>
      </c>
      <c r="M114" s="457" t="s">
        <v>2939</v>
      </c>
      <c r="N114" s="457" t="s">
        <v>2180</v>
      </c>
      <c r="O114" s="458" t="s">
        <v>1043</v>
      </c>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row>
    <row r="115" spans="1:72" s="50" customFormat="1">
      <c r="G115" s="61"/>
      <c r="H115" s="61"/>
      <c r="K115" s="448">
        <v>825</v>
      </c>
      <c r="L115" s="457" t="s">
        <v>3016</v>
      </c>
      <c r="M115" s="457" t="s">
        <v>2940</v>
      </c>
      <c r="N115" s="457" t="s">
        <v>2180</v>
      </c>
      <c r="O115" s="458" t="s">
        <v>1045</v>
      </c>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row>
    <row r="116" spans="1:72" s="50" customFormat="1">
      <c r="G116" s="61"/>
      <c r="H116" s="61"/>
      <c r="K116" s="448">
        <v>800</v>
      </c>
      <c r="L116" s="457" t="s">
        <v>3017</v>
      </c>
      <c r="M116" s="457" t="s">
        <v>2941</v>
      </c>
      <c r="N116" s="457" t="s">
        <v>2180</v>
      </c>
      <c r="O116" s="458" t="s">
        <v>1049</v>
      </c>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row>
    <row r="117" spans="1:72" s="50" customFormat="1">
      <c r="G117" s="61"/>
      <c r="H117" s="61"/>
      <c r="K117" s="448">
        <v>790</v>
      </c>
      <c r="L117" s="457" t="s">
        <v>1948</v>
      </c>
      <c r="M117" s="457" t="s">
        <v>2942</v>
      </c>
      <c r="N117" s="457" t="s">
        <v>2180</v>
      </c>
      <c r="O117" s="458" t="s">
        <v>1045</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row>
    <row r="118" spans="1:72" s="50" customFormat="1">
      <c r="G118" s="61"/>
      <c r="H118" s="61"/>
      <c r="K118" s="448">
        <v>790</v>
      </c>
      <c r="L118" s="457" t="s">
        <v>2476</v>
      </c>
      <c r="M118" s="457" t="s">
        <v>2900</v>
      </c>
      <c r="N118" s="457" t="s">
        <v>2180</v>
      </c>
      <c r="O118" s="458" t="s">
        <v>1052</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row>
    <row r="119" spans="1:72" s="50" customFormat="1">
      <c r="G119" s="61"/>
      <c r="H119" s="61"/>
      <c r="K119" s="448">
        <v>783</v>
      </c>
      <c r="L119" s="457" t="s">
        <v>2749</v>
      </c>
      <c r="M119" s="457" t="s">
        <v>2943</v>
      </c>
      <c r="N119" s="457" t="s">
        <v>2180</v>
      </c>
      <c r="O119" s="458" t="s">
        <v>1049</v>
      </c>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row>
    <row r="120" spans="1:72" s="50" customFormat="1">
      <c r="G120" s="61"/>
      <c r="H120" s="61"/>
      <c r="K120" s="448">
        <v>783</v>
      </c>
      <c r="L120" s="457" t="s">
        <v>2993</v>
      </c>
      <c r="M120" s="457" t="s">
        <v>2916</v>
      </c>
      <c r="N120" s="457" t="s">
        <v>2180</v>
      </c>
      <c r="O120" s="458" t="s">
        <v>1047</v>
      </c>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row>
    <row r="121" spans="1:72" s="50" customFormat="1">
      <c r="G121" s="61"/>
      <c r="H121" s="61"/>
      <c r="K121" s="448">
        <v>783</v>
      </c>
      <c r="L121" s="457" t="s">
        <v>3018</v>
      </c>
      <c r="M121" s="457" t="s">
        <v>2944</v>
      </c>
      <c r="N121" s="457" t="s">
        <v>2180</v>
      </c>
      <c r="O121" s="458" t="s">
        <v>1047</v>
      </c>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row>
    <row r="122" spans="1:72" s="50" customFormat="1">
      <c r="G122" s="61"/>
      <c r="H122" s="61"/>
      <c r="K122" s="449">
        <v>783</v>
      </c>
      <c r="L122" s="451" t="s">
        <v>3019</v>
      </c>
      <c r="M122" s="451" t="s">
        <v>2945</v>
      </c>
      <c r="N122" s="451" t="s">
        <v>2180</v>
      </c>
      <c r="O122" s="451" t="s">
        <v>1055</v>
      </c>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row>
    <row r="123" spans="1:72" s="50" customFormat="1">
      <c r="G123" s="61"/>
      <c r="H123" s="61"/>
      <c r="K123" s="448">
        <v>783</v>
      </c>
      <c r="L123" s="457" t="s">
        <v>3020</v>
      </c>
      <c r="M123" s="457" t="s">
        <v>2946</v>
      </c>
      <c r="N123" s="457" t="s">
        <v>2180</v>
      </c>
      <c r="O123" s="458" t="s">
        <v>1042</v>
      </c>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row>
    <row r="124" spans="1:72" s="50" customFormat="1">
      <c r="G124" s="61"/>
      <c r="H124" s="61"/>
      <c r="K124" s="448">
        <v>783</v>
      </c>
      <c r="L124" s="457" t="s">
        <v>3004</v>
      </c>
      <c r="M124" s="457" t="s">
        <v>2928</v>
      </c>
      <c r="N124" s="457" t="s">
        <v>2180</v>
      </c>
      <c r="O124" s="458" t="s">
        <v>1043</v>
      </c>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row>
    <row r="125" spans="1:72" s="50" customFormat="1">
      <c r="G125" s="61"/>
      <c r="H125" s="61"/>
      <c r="K125" s="448">
        <v>750</v>
      </c>
      <c r="L125" s="457" t="s">
        <v>3021</v>
      </c>
      <c r="M125" s="457" t="s">
        <v>2947</v>
      </c>
      <c r="N125" s="457" t="s">
        <v>2180</v>
      </c>
      <c r="O125" s="458" t="s">
        <v>1064</v>
      </c>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row>
    <row r="126" spans="1:72" s="50" customFormat="1">
      <c r="A126" s="30"/>
      <c r="B126" s="30"/>
      <c r="C126" s="30"/>
      <c r="D126" s="30"/>
      <c r="E126" s="30"/>
      <c r="F126" s="30"/>
      <c r="G126" s="51"/>
      <c r="H126" s="51"/>
      <c r="I126" s="30"/>
      <c r="J126" s="30"/>
      <c r="K126" s="51"/>
      <c r="L126" s="459"/>
      <c r="M126" s="459"/>
      <c r="N126" s="459"/>
      <c r="O126" s="466"/>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row>
    <row r="127" spans="1:72" s="50" customFormat="1">
      <c r="A127" s="50">
        <v>24</v>
      </c>
      <c r="B127" s="50" t="s">
        <v>993</v>
      </c>
      <c r="C127" s="50" t="s">
        <v>991</v>
      </c>
      <c r="D127" s="50" t="s">
        <v>995</v>
      </c>
      <c r="E127" s="50" t="s">
        <v>2108</v>
      </c>
      <c r="F127" s="50" t="s">
        <v>2016</v>
      </c>
      <c r="G127" s="448">
        <v>5</v>
      </c>
      <c r="H127" s="61">
        <v>4</v>
      </c>
      <c r="I127" s="233" t="s">
        <v>2808</v>
      </c>
      <c r="J127" s="233" t="s">
        <v>2886</v>
      </c>
      <c r="K127" s="449">
        <v>799</v>
      </c>
      <c r="L127" s="462" t="s">
        <v>3022</v>
      </c>
      <c r="M127" s="462" t="s">
        <v>2948</v>
      </c>
      <c r="N127" s="462" t="s">
        <v>2180</v>
      </c>
      <c r="O127" s="463" t="s">
        <v>1103</v>
      </c>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row>
    <row r="128" spans="1:72" s="50" customFormat="1">
      <c r="G128" s="61"/>
      <c r="H128" s="61"/>
      <c r="K128" s="448">
        <v>785</v>
      </c>
      <c r="L128" s="457" t="s">
        <v>3023</v>
      </c>
      <c r="M128" s="457" t="s">
        <v>2949</v>
      </c>
      <c r="N128" s="457" t="s">
        <v>2180</v>
      </c>
      <c r="O128" s="458" t="s">
        <v>1104</v>
      </c>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row>
    <row r="129" spans="1:72" s="50" customFormat="1">
      <c r="G129" s="61"/>
      <c r="H129" s="61"/>
      <c r="K129" s="448">
        <v>785</v>
      </c>
      <c r="L129" s="457" t="s">
        <v>3024</v>
      </c>
      <c r="M129" s="457" t="s">
        <v>2950</v>
      </c>
      <c r="N129" s="457" t="s">
        <v>2180</v>
      </c>
      <c r="O129" s="458" t="s">
        <v>1104</v>
      </c>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row>
    <row r="130" spans="1:72" s="50" customFormat="1">
      <c r="G130" s="61"/>
      <c r="H130" s="61"/>
      <c r="K130" s="448">
        <v>785</v>
      </c>
      <c r="L130" s="457" t="s">
        <v>3025</v>
      </c>
      <c r="M130" s="457" t="s">
        <v>2951</v>
      </c>
      <c r="N130" s="457" t="s">
        <v>2180</v>
      </c>
      <c r="O130" s="458" t="s">
        <v>1103</v>
      </c>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row>
    <row r="131" spans="1:72" s="50" customFormat="1">
      <c r="G131" s="61"/>
      <c r="H131" s="61"/>
      <c r="K131" s="448">
        <v>751</v>
      </c>
      <c r="L131" s="457" t="s">
        <v>3026</v>
      </c>
      <c r="M131" s="457" t="s">
        <v>2952</v>
      </c>
      <c r="N131" s="457" t="s">
        <v>2180</v>
      </c>
      <c r="O131" s="458" t="s">
        <v>1043</v>
      </c>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row>
    <row r="132" spans="1:72" s="50" customFormat="1">
      <c r="A132" s="30"/>
      <c r="B132" s="30"/>
      <c r="C132" s="30"/>
      <c r="D132" s="30"/>
      <c r="E132" s="30"/>
      <c r="F132" s="30"/>
      <c r="G132" s="51"/>
      <c r="H132" s="51"/>
      <c r="I132" s="30"/>
      <c r="J132" s="30"/>
      <c r="K132" s="51"/>
      <c r="L132" s="459"/>
      <c r="M132" s="459"/>
      <c r="N132" s="459"/>
      <c r="O132" s="466"/>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row>
    <row r="133" spans="1:72" s="433" customFormat="1">
      <c r="A133" s="50">
        <v>25</v>
      </c>
      <c r="B133" s="50" t="s">
        <v>837</v>
      </c>
      <c r="C133" s="50" t="s">
        <v>1990</v>
      </c>
      <c r="D133" s="50" t="s">
        <v>1145</v>
      </c>
      <c r="E133" s="50" t="s">
        <v>2015</v>
      </c>
      <c r="F133" s="50" t="s">
        <v>2014</v>
      </c>
      <c r="G133" s="61">
        <v>4</v>
      </c>
      <c r="H133" s="61">
        <v>2</v>
      </c>
      <c r="I133" s="50" t="s">
        <v>2593</v>
      </c>
      <c r="J133" s="50" t="s">
        <v>3410</v>
      </c>
      <c r="K133" s="61">
        <v>668</v>
      </c>
      <c r="L133" s="457" t="s">
        <v>2138</v>
      </c>
      <c r="M133" s="457" t="s">
        <v>2914</v>
      </c>
      <c r="N133" s="457" t="s">
        <v>2180</v>
      </c>
      <c r="O133" s="457" t="s">
        <v>1053</v>
      </c>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row>
    <row r="134" spans="1:72" s="50" customFormat="1">
      <c r="G134" s="61"/>
      <c r="H134" s="61"/>
      <c r="K134" s="449">
        <v>645</v>
      </c>
      <c r="L134" s="449" t="s">
        <v>2992</v>
      </c>
      <c r="M134" s="449" t="s">
        <v>2915</v>
      </c>
      <c r="N134" s="449" t="s">
        <v>2180</v>
      </c>
      <c r="O134" s="449" t="s">
        <v>1053</v>
      </c>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row>
    <row r="135" spans="1:72" s="50" customFormat="1">
      <c r="G135" s="61"/>
      <c r="H135" s="61"/>
      <c r="K135" s="449">
        <v>626</v>
      </c>
      <c r="L135" s="462" t="s">
        <v>1914</v>
      </c>
      <c r="M135" s="462" t="s">
        <v>2894</v>
      </c>
      <c r="N135" s="462" t="s">
        <v>2180</v>
      </c>
      <c r="O135" s="463" t="s">
        <v>1040</v>
      </c>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row>
    <row r="136" spans="1:72" s="50" customFormat="1">
      <c r="G136" s="61"/>
      <c r="H136" s="61"/>
      <c r="K136" s="448">
        <v>626</v>
      </c>
      <c r="L136" s="457" t="s">
        <v>2994</v>
      </c>
      <c r="M136" s="457" t="s">
        <v>2917</v>
      </c>
      <c r="N136" s="457" t="s">
        <v>2180</v>
      </c>
      <c r="O136" s="458" t="s">
        <v>1052</v>
      </c>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row>
    <row r="137" spans="1:72" s="50" customFormat="1">
      <c r="A137" s="30"/>
      <c r="B137" s="30"/>
      <c r="C137" s="30"/>
      <c r="D137" s="30"/>
      <c r="E137" s="30"/>
      <c r="F137" s="30"/>
      <c r="G137" s="51"/>
      <c r="H137" s="51"/>
      <c r="I137" s="30"/>
      <c r="J137" s="30"/>
      <c r="K137" s="51"/>
      <c r="L137" s="459"/>
      <c r="M137" s="459"/>
      <c r="N137" s="459"/>
      <c r="O137" s="466"/>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row>
    <row r="138" spans="1:72" s="50" customFormat="1">
      <c r="A138" s="50">
        <v>26</v>
      </c>
      <c r="B138" s="50" t="s">
        <v>837</v>
      </c>
      <c r="C138" s="50" t="s">
        <v>1144</v>
      </c>
      <c r="D138" s="50" t="s">
        <v>112</v>
      </c>
      <c r="E138" s="50" t="s">
        <v>2110</v>
      </c>
      <c r="F138" s="50" t="s">
        <v>2014</v>
      </c>
      <c r="G138" s="448">
        <v>5</v>
      </c>
      <c r="H138" s="61">
        <v>2</v>
      </c>
      <c r="I138" s="233" t="s">
        <v>2575</v>
      </c>
      <c r="J138" s="233" t="s">
        <v>3406</v>
      </c>
      <c r="K138" s="448">
        <v>793</v>
      </c>
      <c r="L138" s="457" t="s">
        <v>2136</v>
      </c>
      <c r="M138" s="457" t="s">
        <v>2903</v>
      </c>
      <c r="N138" s="457" t="s">
        <v>2180</v>
      </c>
      <c r="O138" s="458" t="s">
        <v>1058</v>
      </c>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row>
    <row r="139" spans="1:72" s="50" customFormat="1">
      <c r="G139" s="61"/>
      <c r="H139" s="61"/>
      <c r="K139" s="448">
        <v>668</v>
      </c>
      <c r="L139" s="457" t="s">
        <v>2138</v>
      </c>
      <c r="M139" s="457" t="s">
        <v>2914</v>
      </c>
      <c r="N139" s="457" t="s">
        <v>2180</v>
      </c>
      <c r="O139" s="458" t="s">
        <v>1053</v>
      </c>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row>
    <row r="140" spans="1:72" s="50" customFormat="1">
      <c r="G140" s="61"/>
      <c r="H140" s="61"/>
      <c r="K140" s="449">
        <v>645</v>
      </c>
      <c r="L140" s="462" t="s">
        <v>2992</v>
      </c>
      <c r="M140" s="462" t="s">
        <v>2915</v>
      </c>
      <c r="N140" s="462" t="s">
        <v>2180</v>
      </c>
      <c r="O140" s="463" t="s">
        <v>1053</v>
      </c>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row>
    <row r="141" spans="1:72" s="50" customFormat="1">
      <c r="G141" s="61"/>
      <c r="H141" s="61"/>
      <c r="K141" s="449">
        <v>626</v>
      </c>
      <c r="L141" s="462" t="s">
        <v>2994</v>
      </c>
      <c r="M141" s="462" t="s">
        <v>2917</v>
      </c>
      <c r="N141" s="462" t="s">
        <v>2180</v>
      </c>
      <c r="O141" s="463" t="s">
        <v>1052</v>
      </c>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row>
    <row r="142" spans="1:72" s="50" customFormat="1">
      <c r="G142" s="61"/>
      <c r="H142" s="61"/>
      <c r="K142" s="449">
        <v>555</v>
      </c>
      <c r="L142" s="462" t="s">
        <v>3027</v>
      </c>
      <c r="M142" s="462" t="s">
        <v>2953</v>
      </c>
      <c r="N142" s="462" t="s">
        <v>2180</v>
      </c>
      <c r="O142" s="463" t="s">
        <v>1051</v>
      </c>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row>
    <row r="143" spans="1:72" s="50" customFormat="1">
      <c r="A143" s="30"/>
      <c r="B143" s="30"/>
      <c r="C143" s="30"/>
      <c r="D143" s="30"/>
      <c r="E143" s="30"/>
      <c r="F143" s="30"/>
      <c r="G143" s="51"/>
      <c r="H143" s="51"/>
      <c r="I143" s="30"/>
      <c r="J143" s="30"/>
      <c r="K143" s="51"/>
      <c r="L143" s="459"/>
      <c r="M143" s="459"/>
      <c r="N143" s="459"/>
      <c r="O143" s="466"/>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row>
    <row r="144" spans="1:72" s="50" customFormat="1">
      <c r="A144" s="50">
        <v>27</v>
      </c>
      <c r="B144" s="50" t="s">
        <v>839</v>
      </c>
      <c r="C144" s="50" t="s">
        <v>1163</v>
      </c>
      <c r="D144" s="50" t="s">
        <v>1165</v>
      </c>
      <c r="E144" s="50" t="s">
        <v>2013</v>
      </c>
      <c r="F144" s="50" t="s">
        <v>1169</v>
      </c>
      <c r="G144" s="448">
        <v>2</v>
      </c>
      <c r="H144" s="61">
        <v>1</v>
      </c>
      <c r="I144" s="233" t="s">
        <v>2594</v>
      </c>
      <c r="J144" s="233" t="s">
        <v>2888</v>
      </c>
      <c r="K144" s="448">
        <v>645</v>
      </c>
      <c r="L144" s="457" t="s">
        <v>2521</v>
      </c>
      <c r="M144" s="457" t="s">
        <v>2954</v>
      </c>
      <c r="N144" s="457" t="s">
        <v>2180</v>
      </c>
      <c r="O144" s="458" t="s">
        <v>1047</v>
      </c>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row>
    <row r="145" spans="1:72" s="50" customFormat="1">
      <c r="G145" s="61"/>
      <c r="H145" s="61"/>
      <c r="K145" s="449">
        <v>621</v>
      </c>
      <c r="L145" s="451" t="s">
        <v>1328</v>
      </c>
      <c r="M145" s="451" t="s">
        <v>2955</v>
      </c>
      <c r="N145" s="451" t="s">
        <v>2180</v>
      </c>
      <c r="O145" s="451" t="s">
        <v>1047</v>
      </c>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row>
    <row r="146" spans="1:72" s="50" customFormat="1">
      <c r="A146" s="30"/>
      <c r="B146" s="30"/>
      <c r="C146" s="30"/>
      <c r="D146" s="30"/>
      <c r="E146" s="30"/>
      <c r="F146" s="30"/>
      <c r="G146" s="51"/>
      <c r="H146" s="51"/>
      <c r="I146" s="30"/>
      <c r="J146" s="30"/>
      <c r="K146" s="51"/>
      <c r="L146" s="459"/>
      <c r="M146" s="459"/>
      <c r="N146" s="459"/>
      <c r="O146" s="466"/>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row>
    <row r="147" spans="1:72" s="50" customFormat="1">
      <c r="A147" s="50">
        <v>28</v>
      </c>
      <c r="B147" s="50" t="s">
        <v>839</v>
      </c>
      <c r="C147" s="50" t="s">
        <v>3104</v>
      </c>
      <c r="D147" s="50" t="s">
        <v>1166</v>
      </c>
      <c r="E147" s="50" t="s">
        <v>2340</v>
      </c>
      <c r="F147" s="50" t="s">
        <v>1170</v>
      </c>
      <c r="G147" s="448">
        <v>3</v>
      </c>
      <c r="H147" s="61">
        <v>1</v>
      </c>
      <c r="I147" s="233" t="s">
        <v>2576</v>
      </c>
      <c r="J147" s="233" t="s">
        <v>2889</v>
      </c>
      <c r="K147" s="448">
        <v>645</v>
      </c>
      <c r="L147" s="457" t="s">
        <v>3028</v>
      </c>
      <c r="M147" s="457" t="s">
        <v>2956</v>
      </c>
      <c r="N147" s="457" t="s">
        <v>2180</v>
      </c>
      <c r="O147" s="458" t="s">
        <v>2231</v>
      </c>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row>
    <row r="148" spans="1:72" s="50" customFormat="1">
      <c r="G148" s="61"/>
      <c r="H148" s="61"/>
      <c r="K148" s="449">
        <v>632</v>
      </c>
      <c r="L148" s="451" t="s">
        <v>2476</v>
      </c>
      <c r="M148" s="451" t="s">
        <v>2900</v>
      </c>
      <c r="N148" s="451" t="s">
        <v>2180</v>
      </c>
      <c r="O148" s="451" t="s">
        <v>1052</v>
      </c>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spans="1:72" s="50" customFormat="1">
      <c r="G149" s="61"/>
      <c r="H149" s="61"/>
      <c r="K149" s="449">
        <v>621</v>
      </c>
      <c r="L149" s="451" t="s">
        <v>3029</v>
      </c>
      <c r="M149" s="451" t="s">
        <v>2957</v>
      </c>
      <c r="N149" s="451" t="s">
        <v>2180</v>
      </c>
      <c r="O149" s="451" t="s">
        <v>3049</v>
      </c>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spans="1:72" s="50" customFormat="1">
      <c r="A150" s="30"/>
      <c r="B150" s="30"/>
      <c r="C150" s="30"/>
      <c r="D150" s="30"/>
      <c r="E150" s="30"/>
      <c r="F150" s="30"/>
      <c r="G150" s="51"/>
      <c r="H150" s="51"/>
      <c r="I150" s="30"/>
      <c r="J150" s="30"/>
      <c r="K150" s="51"/>
      <c r="L150" s="459"/>
      <c r="M150" s="459"/>
      <c r="N150" s="459"/>
      <c r="O150" s="466"/>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row>
    <row r="151" spans="1:72" s="50" customFormat="1">
      <c r="A151" s="50">
        <v>29</v>
      </c>
      <c r="B151" s="50" t="s">
        <v>838</v>
      </c>
      <c r="C151" s="50" t="s">
        <v>1173</v>
      </c>
      <c r="D151" s="50" t="s">
        <v>1174</v>
      </c>
      <c r="E151" s="50" t="s">
        <v>2012</v>
      </c>
      <c r="F151" s="50" t="s">
        <v>1175</v>
      </c>
      <c r="G151" s="448">
        <v>2</v>
      </c>
      <c r="H151" s="61">
        <v>2</v>
      </c>
      <c r="I151" s="233" t="s">
        <v>2630</v>
      </c>
      <c r="J151" s="233" t="s">
        <v>2888</v>
      </c>
      <c r="K151" s="448">
        <v>626</v>
      </c>
      <c r="L151" s="457" t="s">
        <v>3030</v>
      </c>
      <c r="M151" s="457" t="s">
        <v>2958</v>
      </c>
      <c r="N151" s="457" t="s">
        <v>2180</v>
      </c>
      <c r="O151" s="458" t="s">
        <v>1251</v>
      </c>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row>
    <row r="152" spans="1:72" s="50" customFormat="1">
      <c r="G152" s="61"/>
      <c r="H152" s="61"/>
      <c r="K152" s="448">
        <v>626</v>
      </c>
      <c r="L152" s="457" t="s">
        <v>3021</v>
      </c>
      <c r="M152" s="457" t="s">
        <v>2947</v>
      </c>
      <c r="N152" s="457" t="s">
        <v>2180</v>
      </c>
      <c r="O152" s="458" t="s">
        <v>1064</v>
      </c>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row>
    <row r="153" spans="1:72" s="50" customFormat="1">
      <c r="A153" s="30"/>
      <c r="B153" s="30"/>
      <c r="C153" s="30"/>
      <c r="D153" s="30"/>
      <c r="E153" s="30"/>
      <c r="F153" s="30"/>
      <c r="G153" s="51"/>
      <c r="H153" s="51"/>
      <c r="I153" s="30"/>
      <c r="J153" s="30"/>
      <c r="K153" s="51"/>
      <c r="L153" s="459"/>
      <c r="M153" s="459"/>
      <c r="N153" s="459"/>
      <c r="O153" s="466"/>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row>
    <row r="154" spans="1:72" s="50" customFormat="1">
      <c r="A154" s="50">
        <v>30</v>
      </c>
      <c r="B154" s="50" t="s">
        <v>838</v>
      </c>
      <c r="C154" s="50" t="s">
        <v>1186</v>
      </c>
      <c r="D154" s="50" t="s">
        <v>1190</v>
      </c>
      <c r="E154" s="50" t="s">
        <v>2237</v>
      </c>
      <c r="F154" s="50" t="s">
        <v>2238</v>
      </c>
      <c r="G154" s="448">
        <v>4</v>
      </c>
      <c r="H154" s="61">
        <v>2</v>
      </c>
      <c r="I154" s="233" t="s">
        <v>3412</v>
      </c>
      <c r="J154" s="233" t="s">
        <v>2883</v>
      </c>
      <c r="K154" s="448">
        <v>827</v>
      </c>
      <c r="L154" s="457" t="s">
        <v>3031</v>
      </c>
      <c r="M154" s="457" t="s">
        <v>2959</v>
      </c>
      <c r="N154" s="457" t="s">
        <v>2180</v>
      </c>
      <c r="O154" s="458" t="s">
        <v>1255</v>
      </c>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row>
    <row r="155" spans="1:72" s="50" customFormat="1">
      <c r="G155" s="61"/>
      <c r="H155" s="61"/>
      <c r="K155" s="449">
        <v>766</v>
      </c>
      <c r="L155" s="451" t="s">
        <v>3032</v>
      </c>
      <c r="M155" s="451" t="s">
        <v>2960</v>
      </c>
      <c r="N155" s="451" t="s">
        <v>2180</v>
      </c>
      <c r="O155" s="451" t="s">
        <v>1257</v>
      </c>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row>
    <row r="156" spans="1:72" s="50" customFormat="1">
      <c r="G156" s="61"/>
      <c r="H156" s="61"/>
      <c r="K156" s="448">
        <v>632</v>
      </c>
      <c r="L156" s="457" t="s">
        <v>3033</v>
      </c>
      <c r="M156" s="457" t="s">
        <v>2961</v>
      </c>
      <c r="N156" s="457" t="s">
        <v>2180</v>
      </c>
      <c r="O156" s="458" t="s">
        <v>1046</v>
      </c>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row>
    <row r="157" spans="1:72" s="50" customFormat="1">
      <c r="G157" s="61"/>
      <c r="H157" s="61"/>
      <c r="K157" s="449">
        <v>632</v>
      </c>
      <c r="L157" s="451" t="s">
        <v>3034</v>
      </c>
      <c r="M157" s="451" t="s">
        <v>2962</v>
      </c>
      <c r="N157" s="451" t="s">
        <v>2180</v>
      </c>
      <c r="O157" s="451" t="s">
        <v>1055</v>
      </c>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row>
    <row r="158" spans="1:72" s="50" customFormat="1">
      <c r="A158" s="30"/>
      <c r="B158" s="30"/>
      <c r="C158" s="30"/>
      <c r="D158" s="30"/>
      <c r="E158" s="30"/>
      <c r="F158" s="30"/>
      <c r="G158" s="51"/>
      <c r="H158" s="51"/>
      <c r="I158" s="30"/>
      <c r="J158" s="30"/>
      <c r="K158" s="51"/>
      <c r="L158" s="459"/>
      <c r="M158" s="459"/>
      <c r="N158" s="459"/>
      <c r="O158" s="466"/>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row>
    <row r="159" spans="1:72" s="50" customFormat="1">
      <c r="A159" s="50">
        <v>31</v>
      </c>
      <c r="B159" s="50" t="s">
        <v>1303</v>
      </c>
      <c r="C159" s="50" t="s">
        <v>1973</v>
      </c>
      <c r="D159" s="50" t="s">
        <v>2011</v>
      </c>
      <c r="E159" s="50" t="s">
        <v>2010</v>
      </c>
      <c r="F159" s="50" t="s">
        <v>1306</v>
      </c>
      <c r="G159" s="448">
        <v>4</v>
      </c>
      <c r="H159" s="61">
        <v>1</v>
      </c>
      <c r="I159" s="233" t="s">
        <v>2595</v>
      </c>
      <c r="J159" s="233" t="s">
        <v>2883</v>
      </c>
      <c r="K159" s="448">
        <v>793</v>
      </c>
      <c r="L159" s="457" t="s">
        <v>3035</v>
      </c>
      <c r="M159" s="457" t="s">
        <v>2963</v>
      </c>
      <c r="N159" s="457" t="s">
        <v>2180</v>
      </c>
      <c r="O159" s="458" t="s">
        <v>1060</v>
      </c>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row>
    <row r="160" spans="1:72" s="50" customFormat="1">
      <c r="G160" s="61"/>
      <c r="H160" s="61"/>
      <c r="K160" s="449">
        <v>626</v>
      </c>
      <c r="L160" s="451" t="s">
        <v>3036</v>
      </c>
      <c r="M160" s="451" t="s">
        <v>2964</v>
      </c>
      <c r="N160" s="451" t="s">
        <v>2180</v>
      </c>
      <c r="O160" s="451" t="s">
        <v>1058</v>
      </c>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row>
    <row r="161" spans="1:72" s="50" customFormat="1">
      <c r="G161" s="61"/>
      <c r="H161" s="61"/>
      <c r="K161" s="449">
        <v>626</v>
      </c>
      <c r="L161" s="451" t="s">
        <v>3037</v>
      </c>
      <c r="M161" s="451" t="s">
        <v>2965</v>
      </c>
      <c r="N161" s="451" t="s">
        <v>2180</v>
      </c>
      <c r="O161" s="451" t="s">
        <v>1113</v>
      </c>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row>
    <row r="162" spans="1:72" s="50" customFormat="1">
      <c r="G162" s="61"/>
      <c r="H162" s="61"/>
      <c r="K162" s="449">
        <v>626</v>
      </c>
      <c r="L162" s="451" t="s">
        <v>1328</v>
      </c>
      <c r="M162" s="451" t="s">
        <v>2955</v>
      </c>
      <c r="N162" s="451" t="s">
        <v>2180</v>
      </c>
      <c r="O162" s="451" t="s">
        <v>1047</v>
      </c>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row>
    <row r="163" spans="1:72" s="50" customFormat="1">
      <c r="A163" s="30"/>
      <c r="B163" s="30"/>
      <c r="C163" s="30"/>
      <c r="D163" s="30"/>
      <c r="E163" s="30"/>
      <c r="F163" s="30"/>
      <c r="G163" s="51"/>
      <c r="H163" s="51"/>
      <c r="I163" s="30"/>
      <c r="J163" s="30"/>
      <c r="K163" s="51"/>
      <c r="L163" s="459"/>
      <c r="M163" s="459"/>
      <c r="N163" s="459"/>
      <c r="O163" s="466"/>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row>
    <row r="164" spans="1:72" s="50" customFormat="1">
      <c r="A164" s="50">
        <v>32</v>
      </c>
      <c r="B164" s="50" t="s">
        <v>1303</v>
      </c>
      <c r="C164" s="50" t="s">
        <v>2240</v>
      </c>
      <c r="D164" s="50" t="s">
        <v>1304</v>
      </c>
      <c r="E164" s="50" t="s">
        <v>2341</v>
      </c>
      <c r="F164" s="50" t="s">
        <v>1306</v>
      </c>
      <c r="G164" s="448">
        <v>5</v>
      </c>
      <c r="H164" s="61">
        <v>3</v>
      </c>
      <c r="I164" s="233" t="s">
        <v>2596</v>
      </c>
      <c r="J164" s="233" t="s">
        <v>2885</v>
      </c>
      <c r="K164" s="448">
        <v>816</v>
      </c>
      <c r="L164" s="457" t="s">
        <v>3038</v>
      </c>
      <c r="M164" s="457" t="s">
        <v>2966</v>
      </c>
      <c r="N164" s="457" t="s">
        <v>2180</v>
      </c>
      <c r="O164" s="458" t="s">
        <v>1062</v>
      </c>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row>
    <row r="165" spans="1:72" s="50" customFormat="1">
      <c r="G165" s="61"/>
      <c r="H165" s="61"/>
      <c r="K165" s="449">
        <v>649</v>
      </c>
      <c r="L165" s="462" t="s">
        <v>3039</v>
      </c>
      <c r="M165" s="462" t="s">
        <v>2967</v>
      </c>
      <c r="N165" s="462" t="s">
        <v>2180</v>
      </c>
      <c r="O165" s="463" t="s">
        <v>1055</v>
      </c>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row>
    <row r="166" spans="1:72" s="50" customFormat="1">
      <c r="G166" s="61"/>
      <c r="H166" s="61"/>
      <c r="K166" s="448">
        <v>622</v>
      </c>
      <c r="L166" s="457" t="s">
        <v>3040</v>
      </c>
      <c r="M166" s="457" t="s">
        <v>2968</v>
      </c>
      <c r="N166" s="457" t="s">
        <v>2180</v>
      </c>
      <c r="O166" s="458" t="s">
        <v>1048</v>
      </c>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row>
    <row r="167" spans="1:72" s="50" customFormat="1">
      <c r="G167" s="61"/>
      <c r="H167" s="61"/>
      <c r="K167" s="448">
        <v>622</v>
      </c>
      <c r="L167" s="457" t="s">
        <v>3041</v>
      </c>
      <c r="M167" s="457" t="s">
        <v>2969</v>
      </c>
      <c r="N167" s="457" t="s">
        <v>2180</v>
      </c>
      <c r="O167" s="458" t="s">
        <v>1062</v>
      </c>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row>
    <row r="168" spans="1:72" s="50" customFormat="1">
      <c r="G168" s="61"/>
      <c r="H168" s="61"/>
      <c r="K168" s="449">
        <v>622</v>
      </c>
      <c r="L168" s="462" t="s">
        <v>1328</v>
      </c>
      <c r="M168" s="462" t="s">
        <v>2955</v>
      </c>
      <c r="N168" s="462" t="s">
        <v>2180</v>
      </c>
      <c r="O168" s="463" t="s">
        <v>1047</v>
      </c>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row>
    <row r="169" spans="1:72" s="50" customFormat="1">
      <c r="A169" s="30"/>
      <c r="B169" s="30"/>
      <c r="C169" s="30"/>
      <c r="D169" s="30"/>
      <c r="E169" s="30"/>
      <c r="F169" s="30"/>
      <c r="G169" s="51"/>
      <c r="H169" s="51"/>
      <c r="I169" s="30"/>
      <c r="J169" s="30"/>
      <c r="K169" s="51"/>
      <c r="L169" s="459"/>
      <c r="M169" s="459"/>
      <c r="N169" s="459"/>
      <c r="O169" s="466"/>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row>
    <row r="170" spans="1:72" s="50" customFormat="1">
      <c r="A170" s="50">
        <v>33</v>
      </c>
      <c r="B170" s="50" t="s">
        <v>840</v>
      </c>
      <c r="C170" s="50" t="s">
        <v>1350</v>
      </c>
      <c r="D170" s="50" t="s">
        <v>1352</v>
      </c>
      <c r="E170" s="50" t="s">
        <v>2009</v>
      </c>
      <c r="F170" s="50" t="s">
        <v>2008</v>
      </c>
      <c r="G170" s="448">
        <v>3</v>
      </c>
      <c r="H170" s="61">
        <v>2</v>
      </c>
      <c r="I170" s="233" t="s">
        <v>2597</v>
      </c>
      <c r="J170" s="233" t="s">
        <v>2884</v>
      </c>
      <c r="K170" s="448">
        <v>637</v>
      </c>
      <c r="L170" s="457" t="s">
        <v>2980</v>
      </c>
      <c r="M170" s="457" t="s">
        <v>2892</v>
      </c>
      <c r="N170" s="457" t="s">
        <v>2180</v>
      </c>
      <c r="O170" s="458" t="s">
        <v>1051</v>
      </c>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row>
    <row r="171" spans="1:72" s="50" customFormat="1">
      <c r="G171" s="61"/>
      <c r="H171" s="61"/>
      <c r="K171" s="448">
        <v>637</v>
      </c>
      <c r="L171" s="457" t="s">
        <v>3039</v>
      </c>
      <c r="M171" s="457" t="s">
        <v>2967</v>
      </c>
      <c r="N171" s="457" t="s">
        <v>2180</v>
      </c>
      <c r="O171" s="458" t="s">
        <v>1055</v>
      </c>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row>
    <row r="172" spans="1:72" s="50" customFormat="1">
      <c r="G172" s="61"/>
      <c r="H172" s="61"/>
      <c r="K172" s="449">
        <v>637</v>
      </c>
      <c r="L172" s="451" t="s">
        <v>2981</v>
      </c>
      <c r="M172" s="451" t="s">
        <v>2893</v>
      </c>
      <c r="N172" s="451" t="s">
        <v>2180</v>
      </c>
      <c r="O172" s="451" t="s">
        <v>1054</v>
      </c>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row>
    <row r="173" spans="1:72" s="50" customFormat="1">
      <c r="A173" s="30"/>
      <c r="B173" s="30"/>
      <c r="C173" s="30"/>
      <c r="D173" s="30"/>
      <c r="E173" s="30"/>
      <c r="F173" s="30"/>
      <c r="G173" s="51"/>
      <c r="H173" s="51"/>
      <c r="I173" s="30"/>
      <c r="J173" s="30"/>
      <c r="K173" s="51"/>
      <c r="L173" s="459"/>
      <c r="M173" s="459"/>
      <c r="N173" s="459"/>
      <c r="O173" s="459"/>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row>
    <row r="174" spans="1:72" s="50" customFormat="1">
      <c r="A174" s="50">
        <v>34</v>
      </c>
      <c r="B174" s="50" t="s">
        <v>2244</v>
      </c>
      <c r="C174" s="50" t="s">
        <v>2243</v>
      </c>
      <c r="D174" s="50" t="s">
        <v>2242</v>
      </c>
      <c r="E174" s="50" t="s">
        <v>2245</v>
      </c>
      <c r="F174" s="50" t="s">
        <v>2246</v>
      </c>
      <c r="G174" s="448">
        <v>6</v>
      </c>
      <c r="H174" s="61">
        <v>3</v>
      </c>
      <c r="I174" s="50" t="s">
        <v>2577</v>
      </c>
      <c r="J174" s="233" t="s">
        <v>3406</v>
      </c>
      <c r="K174" s="449">
        <v>677</v>
      </c>
      <c r="L174" s="451" t="s">
        <v>3042</v>
      </c>
      <c r="M174" s="451" t="s">
        <v>2970</v>
      </c>
      <c r="N174" s="451" t="s">
        <v>2180</v>
      </c>
      <c r="O174" s="451" t="s">
        <v>1268</v>
      </c>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row>
    <row r="175" spans="1:72" s="50" customFormat="1">
      <c r="G175" s="61"/>
      <c r="H175" s="61"/>
      <c r="K175" s="448">
        <v>637</v>
      </c>
      <c r="L175" s="457" t="s">
        <v>3043</v>
      </c>
      <c r="M175" s="457" t="s">
        <v>2971</v>
      </c>
      <c r="N175" s="457" t="s">
        <v>2180</v>
      </c>
      <c r="O175" s="458" t="s">
        <v>1058</v>
      </c>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row>
    <row r="176" spans="1:72" s="50" customFormat="1">
      <c r="G176" s="61"/>
      <c r="H176" s="61"/>
      <c r="K176" s="448">
        <v>619</v>
      </c>
      <c r="L176" s="457" t="s">
        <v>1961</v>
      </c>
      <c r="M176" s="457" t="s">
        <v>2972</v>
      </c>
      <c r="N176" s="457" t="s">
        <v>2180</v>
      </c>
      <c r="O176" s="458" t="s">
        <v>1059</v>
      </c>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row>
    <row r="177" spans="1:72" s="50" customFormat="1">
      <c r="G177" s="61"/>
      <c r="H177" s="61"/>
      <c r="K177" s="449">
        <v>619</v>
      </c>
      <c r="L177" s="451" t="s">
        <v>3044</v>
      </c>
      <c r="M177" s="451" t="s">
        <v>2973</v>
      </c>
      <c r="N177" s="451" t="s">
        <v>2180</v>
      </c>
      <c r="O177" s="451" t="s">
        <v>1040</v>
      </c>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row>
    <row r="178" spans="1:72" s="50" customFormat="1">
      <c r="G178" s="61"/>
      <c r="H178" s="61"/>
      <c r="K178" s="448">
        <v>619</v>
      </c>
      <c r="L178" s="457" t="s">
        <v>1596</v>
      </c>
      <c r="M178" s="457" t="s">
        <v>2974</v>
      </c>
      <c r="N178" s="457" t="s">
        <v>2180</v>
      </c>
      <c r="O178" s="458" t="s">
        <v>1254</v>
      </c>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row>
    <row r="179" spans="1:72" s="50" customFormat="1">
      <c r="G179" s="61"/>
      <c r="H179" s="61"/>
      <c r="K179" s="449">
        <v>585</v>
      </c>
      <c r="L179" s="451" t="s">
        <v>3045</v>
      </c>
      <c r="M179" s="451" t="s">
        <v>2975</v>
      </c>
      <c r="N179" s="451" t="s">
        <v>2180</v>
      </c>
      <c r="O179" s="451" t="s">
        <v>1058</v>
      </c>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row>
    <row r="180" spans="1:72" s="50" customFormat="1">
      <c r="A180" s="30"/>
      <c r="B180" s="30"/>
      <c r="C180" s="30"/>
      <c r="D180" s="30"/>
      <c r="E180" s="30"/>
      <c r="F180" s="30"/>
      <c r="G180" s="51"/>
      <c r="H180" s="51"/>
      <c r="I180" s="30"/>
      <c r="J180" s="30"/>
      <c r="K180" s="51"/>
      <c r="L180" s="459"/>
      <c r="M180" s="459"/>
      <c r="N180" s="459"/>
      <c r="O180" s="466"/>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row>
    <row r="181" spans="1:72" s="50" customFormat="1">
      <c r="A181" s="50">
        <v>35</v>
      </c>
      <c r="B181" s="50" t="s">
        <v>842</v>
      </c>
      <c r="C181" s="50" t="s">
        <v>1781</v>
      </c>
      <c r="D181" s="50" t="s">
        <v>2007</v>
      </c>
      <c r="E181" s="50" t="s">
        <v>2006</v>
      </c>
      <c r="F181" s="50" t="s">
        <v>2005</v>
      </c>
      <c r="G181" s="448">
        <v>3</v>
      </c>
      <c r="H181" s="61">
        <v>3</v>
      </c>
      <c r="I181" s="233" t="s">
        <v>2598</v>
      </c>
      <c r="J181" s="233" t="s">
        <v>2884</v>
      </c>
      <c r="K181" s="448">
        <v>788</v>
      </c>
      <c r="L181" s="457" t="s">
        <v>2980</v>
      </c>
      <c r="M181" s="457" t="s">
        <v>2892</v>
      </c>
      <c r="N181" s="457" t="s">
        <v>2180</v>
      </c>
      <c r="O181" s="458" t="s">
        <v>1051</v>
      </c>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row>
    <row r="182" spans="1:72" s="50" customFormat="1">
      <c r="G182" s="61"/>
      <c r="H182" s="61"/>
      <c r="K182" s="448">
        <v>788</v>
      </c>
      <c r="L182" s="457" t="s">
        <v>3040</v>
      </c>
      <c r="M182" s="457" t="s">
        <v>2968</v>
      </c>
      <c r="N182" s="457" t="s">
        <v>2180</v>
      </c>
      <c r="O182" s="458" t="s">
        <v>1048</v>
      </c>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row>
    <row r="183" spans="1:72" s="50" customFormat="1">
      <c r="G183" s="61"/>
      <c r="H183" s="61"/>
      <c r="K183" s="448">
        <v>788</v>
      </c>
      <c r="L183" s="457" t="s">
        <v>3046</v>
      </c>
      <c r="M183" s="457" t="s">
        <v>2976</v>
      </c>
      <c r="N183" s="457" t="s">
        <v>2180</v>
      </c>
      <c r="O183" s="458" t="s">
        <v>1048</v>
      </c>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row>
    <row r="184" spans="1:72" s="50" customFormat="1">
      <c r="A184" s="30"/>
      <c r="B184" s="30"/>
      <c r="C184" s="30"/>
      <c r="D184" s="30"/>
      <c r="E184" s="30"/>
      <c r="F184" s="30"/>
      <c r="G184" s="51"/>
      <c r="H184" s="51"/>
      <c r="I184" s="30"/>
      <c r="J184" s="30"/>
      <c r="K184" s="51"/>
      <c r="L184" s="459"/>
      <c r="M184" s="459"/>
      <c r="N184" s="459"/>
      <c r="O184" s="466"/>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row>
    <row r="185" spans="1:72" s="50" customFormat="1">
      <c r="A185" s="50">
        <v>36</v>
      </c>
      <c r="B185" s="50" t="s">
        <v>842</v>
      </c>
      <c r="C185" s="50" t="s">
        <v>2248</v>
      </c>
      <c r="D185" s="50" t="s">
        <v>2249</v>
      </c>
      <c r="E185" s="50" t="s">
        <v>2342</v>
      </c>
      <c r="F185" s="50" t="s">
        <v>2391</v>
      </c>
      <c r="G185" s="448">
        <v>4</v>
      </c>
      <c r="H185" s="61">
        <v>3</v>
      </c>
      <c r="I185" s="233" t="s">
        <v>2599</v>
      </c>
      <c r="J185" s="233" t="s">
        <v>2883</v>
      </c>
      <c r="K185" s="448">
        <v>623</v>
      </c>
      <c r="L185" s="457" t="s">
        <v>3040</v>
      </c>
      <c r="M185" s="457" t="s">
        <v>2968</v>
      </c>
      <c r="N185" s="457" t="s">
        <v>2180</v>
      </c>
      <c r="O185" s="458" t="s">
        <v>1048</v>
      </c>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row>
    <row r="186" spans="1:72" s="50" customFormat="1">
      <c r="G186" s="61"/>
      <c r="H186" s="61"/>
      <c r="K186" s="448">
        <v>623</v>
      </c>
      <c r="L186" s="457" t="s">
        <v>1983</v>
      </c>
      <c r="M186" s="457" t="s">
        <v>2977</v>
      </c>
      <c r="N186" s="457" t="s">
        <v>2180</v>
      </c>
      <c r="O186" s="458" t="s">
        <v>1266</v>
      </c>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row>
    <row r="187" spans="1:72" s="50" customFormat="1">
      <c r="G187" s="61"/>
      <c r="H187" s="61"/>
      <c r="K187" s="448">
        <v>623</v>
      </c>
      <c r="L187" s="457" t="s">
        <v>2989</v>
      </c>
      <c r="M187" s="457" t="s">
        <v>2910</v>
      </c>
      <c r="N187" s="457" t="s">
        <v>2180</v>
      </c>
      <c r="O187" s="458" t="s">
        <v>1051</v>
      </c>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row>
    <row r="188" spans="1:72" s="50" customFormat="1">
      <c r="G188" s="61"/>
      <c r="H188" s="61"/>
      <c r="K188" s="449">
        <v>623</v>
      </c>
      <c r="L188" s="451" t="s">
        <v>2136</v>
      </c>
      <c r="M188" s="451" t="s">
        <v>2903</v>
      </c>
      <c r="N188" s="451" t="s">
        <v>2180</v>
      </c>
      <c r="O188" s="451" t="s">
        <v>1058</v>
      </c>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row>
    <row r="189" spans="1:72" s="50" customFormat="1">
      <c r="A189" s="30"/>
      <c r="B189" s="30"/>
      <c r="C189" s="30"/>
      <c r="D189" s="30"/>
      <c r="E189" s="30"/>
      <c r="F189" s="30"/>
      <c r="G189" s="51"/>
      <c r="H189" s="51"/>
      <c r="I189" s="30"/>
      <c r="J189" s="30"/>
      <c r="K189" s="51"/>
      <c r="L189" s="459"/>
      <c r="M189" s="459"/>
      <c r="N189" s="459"/>
      <c r="O189" s="466"/>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row>
    <row r="190" spans="1:72" s="50" customFormat="1">
      <c r="A190" s="50">
        <v>37</v>
      </c>
      <c r="B190" s="50" t="s">
        <v>843</v>
      </c>
      <c r="C190" s="50" t="s">
        <v>1980</v>
      </c>
      <c r="D190" s="50" t="s">
        <v>2004</v>
      </c>
      <c r="E190" s="50" t="s">
        <v>2003</v>
      </c>
      <c r="F190" s="50" t="s">
        <v>2002</v>
      </c>
      <c r="G190" s="448">
        <v>4</v>
      </c>
      <c r="H190" s="61">
        <v>4</v>
      </c>
      <c r="I190" s="233" t="s">
        <v>2600</v>
      </c>
      <c r="J190" s="233" t="s">
        <v>3407</v>
      </c>
      <c r="K190" s="450">
        <v>788</v>
      </c>
      <c r="L190" s="467" t="s">
        <v>3047</v>
      </c>
      <c r="M190" s="467" t="s">
        <v>2978</v>
      </c>
      <c r="N190" s="467" t="s">
        <v>2180</v>
      </c>
      <c r="O190" s="468" t="s">
        <v>1116</v>
      </c>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row>
    <row r="191" spans="1:72" s="50" customFormat="1">
      <c r="G191" s="61"/>
      <c r="H191" s="61"/>
      <c r="K191" s="450">
        <v>634</v>
      </c>
      <c r="L191" s="467" t="s">
        <v>2476</v>
      </c>
      <c r="M191" s="467" t="s">
        <v>2900</v>
      </c>
      <c r="N191" s="467" t="s">
        <v>2180</v>
      </c>
      <c r="O191" s="468" t="s">
        <v>1052</v>
      </c>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row>
    <row r="192" spans="1:72" s="50" customFormat="1">
      <c r="G192" s="61"/>
      <c r="H192" s="61"/>
      <c r="K192" s="450">
        <v>622</v>
      </c>
      <c r="L192" s="467" t="s">
        <v>1983</v>
      </c>
      <c r="M192" s="467" t="s">
        <v>2977</v>
      </c>
      <c r="N192" s="467" t="s">
        <v>2180</v>
      </c>
      <c r="O192" s="468" t="s">
        <v>1266</v>
      </c>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row>
    <row r="193" spans="1:72" s="50" customFormat="1">
      <c r="G193" s="61"/>
      <c r="H193" s="61"/>
      <c r="K193" s="450">
        <v>622</v>
      </c>
      <c r="L193" s="467" t="s">
        <v>3037</v>
      </c>
      <c r="M193" s="467" t="s">
        <v>2965</v>
      </c>
      <c r="N193" s="467" t="s">
        <v>2180</v>
      </c>
      <c r="O193" s="468" t="s">
        <v>1113</v>
      </c>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row>
    <row r="194" spans="1:72" s="50" customFormat="1">
      <c r="A194" s="30"/>
      <c r="B194" s="30"/>
      <c r="C194" s="30"/>
      <c r="D194" s="30"/>
      <c r="E194" s="30"/>
      <c r="F194" s="30"/>
      <c r="G194" s="51"/>
      <c r="H194" s="51"/>
      <c r="I194" s="30"/>
      <c r="J194" s="30"/>
      <c r="K194" s="51"/>
      <c r="L194" s="459"/>
      <c r="M194" s="459"/>
      <c r="N194" s="459"/>
      <c r="O194" s="466"/>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row>
    <row r="195" spans="1:72" s="50" customFormat="1">
      <c r="A195" s="50">
        <v>38</v>
      </c>
      <c r="B195" s="50" t="s">
        <v>2251</v>
      </c>
      <c r="C195" s="50" t="s">
        <v>2379</v>
      </c>
      <c r="D195" s="50" t="s">
        <v>2252</v>
      </c>
      <c r="E195" s="50" t="s">
        <v>2343</v>
      </c>
      <c r="F195" s="50" t="s">
        <v>2002</v>
      </c>
      <c r="G195" s="448">
        <v>3</v>
      </c>
      <c r="H195" s="61">
        <v>3</v>
      </c>
      <c r="I195" s="233" t="s">
        <v>2601</v>
      </c>
      <c r="J195" s="233" t="s">
        <v>2882</v>
      </c>
      <c r="K195" s="450">
        <v>795</v>
      </c>
      <c r="L195" s="467" t="s">
        <v>3047</v>
      </c>
      <c r="M195" s="467" t="s">
        <v>2978</v>
      </c>
      <c r="N195" s="467" t="s">
        <v>2180</v>
      </c>
      <c r="O195" s="468" t="s">
        <v>1116</v>
      </c>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row>
    <row r="196" spans="1:72" s="50" customFormat="1">
      <c r="G196" s="61"/>
      <c r="H196" s="61"/>
      <c r="K196" s="450">
        <v>651</v>
      </c>
      <c r="L196" s="467" t="s">
        <v>2476</v>
      </c>
      <c r="M196" s="467" t="s">
        <v>2900</v>
      </c>
      <c r="N196" s="467" t="s">
        <v>2180</v>
      </c>
      <c r="O196" s="468" t="s">
        <v>1052</v>
      </c>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row>
    <row r="197" spans="1:72" s="50" customFormat="1">
      <c r="G197" s="61"/>
      <c r="H197" s="61"/>
      <c r="K197" s="450">
        <v>629</v>
      </c>
      <c r="L197" s="467" t="s">
        <v>3037</v>
      </c>
      <c r="M197" s="467" t="s">
        <v>2965</v>
      </c>
      <c r="N197" s="467" t="s">
        <v>2180</v>
      </c>
      <c r="O197" s="468" t="s">
        <v>1113</v>
      </c>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row>
    <row r="198" spans="1:72" s="50" customFormat="1">
      <c r="A198" s="446"/>
      <c r="B198" s="446"/>
      <c r="C198" s="446"/>
      <c r="D198" s="446"/>
      <c r="E198" s="446"/>
      <c r="F198" s="446"/>
      <c r="G198" s="57"/>
      <c r="H198" s="57"/>
      <c r="I198" s="446"/>
      <c r="J198" s="446"/>
      <c r="K198" s="57"/>
      <c r="L198" s="469"/>
      <c r="M198" s="469"/>
      <c r="N198" s="469"/>
      <c r="O198" s="470"/>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row>
    <row r="199" spans="1:72" s="50" customFormat="1">
      <c r="F199" s="310" t="s">
        <v>2320</v>
      </c>
      <c r="G199" s="448">
        <f>SUM(G3:G198)</f>
        <v>157</v>
      </c>
      <c r="H199" s="61">
        <f>SUM(H3:H198)</f>
        <v>102</v>
      </c>
      <c r="J199" s="233" t="s">
        <v>1207</v>
      </c>
      <c r="K199" s="61"/>
      <c r="L199" s="457"/>
      <c r="M199" s="457"/>
      <c r="N199" s="457"/>
      <c r="O199" s="458"/>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row>
    <row r="200" spans="1:72" s="50" customFormat="1">
      <c r="F200" s="46" t="s">
        <v>2321</v>
      </c>
      <c r="G200" s="61">
        <f>G199/A195</f>
        <v>4.1315789473684212</v>
      </c>
      <c r="H200" s="61">
        <f>H199/A195</f>
        <v>2.6842105263157894</v>
      </c>
      <c r="K200" s="61"/>
      <c r="L200" s="457"/>
      <c r="M200" s="457"/>
      <c r="N200" s="457"/>
      <c r="O200" s="458"/>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row>
    <row r="201" spans="1:72" s="50" customFormat="1">
      <c r="G201" s="61">
        <v>4.1315789473684212</v>
      </c>
      <c r="H201" s="61">
        <v>2.6842105263157894</v>
      </c>
      <c r="K201" s="61"/>
      <c r="L201" s="457"/>
      <c r="M201" s="457"/>
      <c r="N201" s="457"/>
      <c r="O201" s="458"/>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row>
    <row r="202" spans="1:72" s="50" customFormat="1">
      <c r="G202" s="61"/>
      <c r="H202" s="61"/>
      <c r="K202" s="61"/>
      <c r="L202" s="457"/>
      <c r="M202" s="457"/>
      <c r="N202" s="457"/>
      <c r="O202" s="458"/>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row>
    <row r="203" spans="1:72" s="50" customFormat="1">
      <c r="G203" s="61"/>
      <c r="H203" s="61"/>
      <c r="K203" s="61"/>
      <c r="L203" s="457"/>
      <c r="M203" s="457"/>
      <c r="N203" s="457"/>
      <c r="O203" s="458"/>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row>
    <row r="204" spans="1:72" s="50" customFormat="1">
      <c r="G204" s="61"/>
      <c r="H204" s="61"/>
      <c r="K204" s="61"/>
      <c r="L204" s="457"/>
      <c r="M204" s="457"/>
      <c r="N204" s="457"/>
      <c r="O204" s="458"/>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row>
    <row r="205" spans="1:72" s="50" customFormat="1">
      <c r="G205" s="61"/>
      <c r="H205" s="61"/>
      <c r="K205" s="61"/>
      <c r="L205" s="457"/>
      <c r="M205" s="457"/>
      <c r="N205" s="457"/>
      <c r="O205" s="458"/>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row>
    <row r="206" spans="1:72" s="50" customFormat="1">
      <c r="G206" s="61"/>
      <c r="H206" s="61"/>
      <c r="K206" s="61"/>
      <c r="L206" s="457"/>
      <c r="M206" s="457"/>
      <c r="N206" s="457"/>
      <c r="O206" s="458"/>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row>
    <row r="207" spans="1:72" s="50" customFormat="1">
      <c r="G207" s="61"/>
      <c r="H207" s="61"/>
      <c r="K207" s="61"/>
      <c r="L207" s="457"/>
      <c r="M207" s="457"/>
      <c r="N207" s="457"/>
      <c r="O207" s="458"/>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row>
    <row r="208" spans="1:72" s="50" customFormat="1">
      <c r="G208" s="61"/>
      <c r="H208" s="61"/>
      <c r="K208" s="61"/>
      <c r="L208" s="457"/>
      <c r="M208" s="457"/>
      <c r="N208" s="457"/>
      <c r="O208" s="458"/>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row>
    <row r="209" spans="7:72" s="50" customFormat="1">
      <c r="G209" s="61"/>
      <c r="H209" s="61"/>
      <c r="K209" s="61"/>
      <c r="L209" s="457"/>
      <c r="M209" s="457"/>
      <c r="N209" s="457"/>
      <c r="O209" s="458"/>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row>
    <row r="210" spans="7:72" s="50" customFormat="1">
      <c r="G210" s="61"/>
      <c r="H210" s="61"/>
      <c r="K210" s="61"/>
      <c r="L210" s="457"/>
      <c r="M210" s="457"/>
      <c r="N210" s="457"/>
      <c r="O210" s="458"/>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row>
    <row r="211" spans="7:72" s="50" customFormat="1">
      <c r="G211" s="61"/>
      <c r="H211" s="61"/>
      <c r="K211" s="61"/>
      <c r="L211" s="457"/>
      <c r="M211" s="457"/>
      <c r="N211" s="457"/>
      <c r="O211" s="458"/>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row>
    <row r="212" spans="7:72" s="50" customFormat="1">
      <c r="G212" s="61"/>
      <c r="H212" s="61"/>
      <c r="K212" s="61"/>
      <c r="L212" s="457"/>
      <c r="M212" s="457"/>
      <c r="N212" s="457"/>
      <c r="O212" s="458"/>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row>
    <row r="213" spans="7:72" s="50" customFormat="1">
      <c r="G213" s="61"/>
      <c r="H213" s="61"/>
      <c r="K213" s="61"/>
      <c r="L213" s="457"/>
      <c r="M213" s="457"/>
      <c r="N213" s="457"/>
      <c r="O213" s="458"/>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row>
    <row r="214" spans="7:72" s="50" customFormat="1">
      <c r="G214" s="61"/>
      <c r="H214" s="61"/>
      <c r="K214" s="61"/>
      <c r="L214" s="457"/>
      <c r="M214" s="457"/>
      <c r="N214" s="457"/>
      <c r="O214" s="458"/>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row>
    <row r="215" spans="7:72" s="50" customFormat="1">
      <c r="G215" s="61"/>
      <c r="H215" s="61"/>
      <c r="K215" s="61"/>
      <c r="L215" s="457"/>
      <c r="M215" s="457"/>
      <c r="N215" s="457"/>
      <c r="O215" s="458"/>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row>
    <row r="216" spans="7:72" s="50" customFormat="1">
      <c r="G216" s="61"/>
      <c r="H216" s="61"/>
      <c r="K216" s="61"/>
      <c r="L216" s="457"/>
      <c r="M216" s="457"/>
      <c r="N216" s="457"/>
      <c r="O216" s="458"/>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row>
    <row r="217" spans="7:72" s="50" customFormat="1">
      <c r="G217" s="61"/>
      <c r="H217" s="61"/>
      <c r="K217" s="61"/>
      <c r="L217" s="457"/>
      <c r="M217" s="457"/>
      <c r="N217" s="457"/>
      <c r="O217" s="458"/>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row>
    <row r="218" spans="7:72" s="50" customFormat="1">
      <c r="G218" s="61"/>
      <c r="H218" s="61"/>
      <c r="K218" s="61"/>
      <c r="L218" s="457"/>
      <c r="M218" s="457"/>
      <c r="N218" s="457"/>
      <c r="O218" s="458"/>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row>
    <row r="219" spans="7:72" s="50" customFormat="1">
      <c r="G219" s="61"/>
      <c r="H219" s="61"/>
      <c r="K219" s="61"/>
      <c r="L219" s="457"/>
      <c r="M219" s="457"/>
      <c r="N219" s="457"/>
      <c r="O219" s="458"/>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row>
    <row r="220" spans="7:72" s="50" customFormat="1">
      <c r="G220" s="61"/>
      <c r="H220" s="61"/>
      <c r="K220" s="61"/>
      <c r="L220" s="457"/>
      <c r="M220" s="457"/>
      <c r="N220" s="457"/>
      <c r="O220" s="458"/>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row>
    <row r="221" spans="7:72" s="50" customFormat="1">
      <c r="G221" s="61"/>
      <c r="H221" s="61"/>
      <c r="K221" s="61"/>
      <c r="L221" s="457"/>
      <c r="M221" s="457"/>
      <c r="N221" s="457"/>
      <c r="O221" s="458"/>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row>
    <row r="222" spans="7:72" s="50" customFormat="1">
      <c r="G222" s="61"/>
      <c r="H222" s="61"/>
      <c r="K222" s="61"/>
      <c r="L222" s="457"/>
      <c r="M222" s="457"/>
      <c r="N222" s="457"/>
      <c r="O222" s="458"/>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row>
    <row r="223" spans="7:72" s="50" customFormat="1">
      <c r="G223" s="61"/>
      <c r="H223" s="61"/>
      <c r="K223" s="61"/>
      <c r="L223" s="457"/>
      <c r="M223" s="457"/>
      <c r="N223" s="457"/>
      <c r="O223" s="458"/>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row>
    <row r="224" spans="7:72" s="50" customFormat="1">
      <c r="G224" s="61"/>
      <c r="H224" s="61"/>
      <c r="K224" s="61"/>
      <c r="L224" s="457"/>
      <c r="M224" s="457"/>
      <c r="N224" s="457"/>
      <c r="O224" s="458"/>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row>
    <row r="225" spans="7:72" s="50" customFormat="1">
      <c r="G225" s="61"/>
      <c r="H225" s="61"/>
      <c r="K225" s="61"/>
      <c r="L225" s="457"/>
      <c r="M225" s="457"/>
      <c r="N225" s="457"/>
      <c r="O225" s="458"/>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row>
    <row r="226" spans="7:72" s="50" customFormat="1">
      <c r="G226" s="61"/>
      <c r="H226" s="61"/>
      <c r="K226" s="61"/>
      <c r="L226" s="457"/>
      <c r="M226" s="457"/>
      <c r="N226" s="457"/>
      <c r="O226" s="458"/>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row>
    <row r="227" spans="7:72" s="50" customFormat="1">
      <c r="G227" s="61"/>
      <c r="H227" s="61"/>
      <c r="K227" s="61"/>
      <c r="L227" s="457"/>
      <c r="M227" s="457"/>
      <c r="N227" s="457"/>
      <c r="O227" s="458"/>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row>
    <row r="228" spans="7:72" s="50" customFormat="1">
      <c r="G228" s="61"/>
      <c r="H228" s="61"/>
      <c r="K228" s="61"/>
      <c r="L228" s="457"/>
      <c r="M228" s="457"/>
      <c r="N228" s="457"/>
      <c r="O228" s="458"/>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row>
    <row r="229" spans="7:72" s="50" customFormat="1">
      <c r="G229" s="61"/>
      <c r="H229" s="61"/>
      <c r="K229" s="61"/>
      <c r="L229" s="457"/>
      <c r="M229" s="457"/>
      <c r="N229" s="457"/>
      <c r="O229" s="458"/>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row>
    <row r="230" spans="7:72" s="50" customFormat="1">
      <c r="G230" s="61"/>
      <c r="H230" s="61"/>
      <c r="K230" s="61"/>
      <c r="L230" s="457"/>
      <c r="M230" s="457"/>
      <c r="N230" s="457"/>
      <c r="O230" s="458"/>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row>
    <row r="231" spans="7:72" s="50" customFormat="1">
      <c r="G231" s="61"/>
      <c r="H231" s="61"/>
      <c r="K231" s="61"/>
      <c r="L231" s="457"/>
      <c r="M231" s="457"/>
      <c r="N231" s="457"/>
      <c r="O231" s="458"/>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row>
    <row r="232" spans="7:72" s="50" customFormat="1">
      <c r="G232" s="61"/>
      <c r="H232" s="61"/>
      <c r="K232" s="61"/>
      <c r="L232" s="457"/>
      <c r="M232" s="457"/>
      <c r="N232" s="457"/>
      <c r="O232" s="458"/>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row>
    <row r="233" spans="7:72" s="50" customFormat="1">
      <c r="G233" s="61"/>
      <c r="H233" s="61"/>
      <c r="K233" s="61"/>
      <c r="L233" s="457"/>
      <c r="M233" s="457"/>
      <c r="N233" s="457"/>
      <c r="O233" s="458"/>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row>
    <row r="234" spans="7:72" s="50" customFormat="1">
      <c r="G234" s="61"/>
      <c r="H234" s="61"/>
      <c r="K234" s="61"/>
      <c r="L234" s="457"/>
      <c r="M234" s="457"/>
      <c r="N234" s="457"/>
      <c r="O234" s="458"/>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row>
    <row r="235" spans="7:72" s="50" customFormat="1">
      <c r="G235" s="61"/>
      <c r="H235" s="61"/>
      <c r="K235" s="61"/>
      <c r="L235" s="457"/>
      <c r="M235" s="457"/>
      <c r="N235" s="457"/>
      <c r="O235" s="458"/>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row>
    <row r="236" spans="7:72" s="50" customFormat="1">
      <c r="G236" s="61"/>
      <c r="H236" s="61"/>
      <c r="K236" s="61"/>
      <c r="L236" s="457"/>
      <c r="M236" s="457"/>
      <c r="N236" s="457"/>
      <c r="O236" s="458"/>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row>
    <row r="237" spans="7:72" s="50" customFormat="1">
      <c r="G237" s="61"/>
      <c r="H237" s="61"/>
      <c r="K237" s="61"/>
      <c r="L237" s="457"/>
      <c r="M237" s="457"/>
      <c r="N237" s="457"/>
      <c r="O237" s="458"/>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row>
    <row r="238" spans="7:72" s="50" customFormat="1">
      <c r="G238" s="61"/>
      <c r="H238" s="61"/>
      <c r="K238" s="61"/>
      <c r="L238" s="457"/>
      <c r="M238" s="457"/>
      <c r="N238" s="457"/>
      <c r="O238" s="458"/>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row>
    <row r="239" spans="7:72" s="50" customFormat="1">
      <c r="G239" s="61"/>
      <c r="H239" s="61"/>
      <c r="K239" s="61"/>
      <c r="L239" s="457"/>
      <c r="M239" s="457"/>
      <c r="N239" s="457"/>
      <c r="O239" s="458"/>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row>
    <row r="240" spans="7:72" s="50" customFormat="1">
      <c r="G240" s="61"/>
      <c r="H240" s="61"/>
      <c r="K240" s="61"/>
      <c r="L240" s="457"/>
      <c r="M240" s="457"/>
      <c r="N240" s="457"/>
      <c r="O240" s="458"/>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row>
    <row r="241" spans="7:72" s="50" customFormat="1">
      <c r="G241" s="61"/>
      <c r="H241" s="61"/>
      <c r="K241" s="61"/>
      <c r="L241" s="457"/>
      <c r="M241" s="457"/>
      <c r="N241" s="457"/>
      <c r="O241" s="458"/>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row>
  </sheetData>
  <autoFilter ref="K1:K262" xr:uid="{C4F667B7-E005-416F-B40B-937F90FFEB05}"/>
  <mergeCells count="1">
    <mergeCell ref="B1:F1"/>
  </mergeCells>
  <conditionalFormatting sqref="I3 I5 I9 K13:L17 I13 K19:L24 I19 I26 K30:L32 I30 I35 K37:L37 I37 I41 K47:L48 I47 I51 I62 I70 I85 K89:L92 I89 K98:L99 I101 K109:L110 I109 K114:L121 I114 K127:L131 I127 I138 K144:L144 I144 K147:L147 I147 K151:L152 I151 K154:L154 I154 K159:L159 I159 K164:L168 I164 I170 I181 I190 I195 K35:L35 K3:L3 K195:L197 K135:L136 K101:L107 K85:L87 K62:L64 K51:L51 K41:L42 K26:L27 K138:L142 K190:L193 K9:L11 K75:L80 K70:L70 K175:L176 K181:L183 K185:L187 K156:L156 K170:L171 K39:L39 K44:L45 K59:L59 K55:L55 K112:L112 K123:L125 K178:L178 K91:M92 O91:O92">
    <cfRule type="containsText" dxfId="254" priority="182" operator="containsText" text="Meta Candidates ">
      <formula>NOT(ISERROR(SEARCH("Meta Candidates ",I3)))</formula>
    </cfRule>
    <cfRule type="containsText" dxfId="253" priority="183" operator="containsText" text="Phrase: ">
      <formula>NOT(ISERROR(SEARCH("Phrase: ",I3)))</formula>
    </cfRule>
    <cfRule type="containsText" dxfId="252" priority="184" operator="containsText" text="&lt;&lt;&lt;&lt;&lt; Phrase">
      <formula>NOT(ISERROR(SEARCH("&lt;&lt;&lt;&lt;&lt; Phrase",I3)))</formula>
    </cfRule>
    <cfRule type="containsText" dxfId="251" priority="185" operator="containsText" text="&gt;&gt;&gt;&gt;&gt; ">
      <formula>NOT(ISERROR(SEARCH("&gt;&gt;&gt;&gt;&gt; ",I3)))</formula>
    </cfRule>
  </conditionalFormatting>
  <conditionalFormatting sqref="J171:J172 J3 J94:J96 J174:J184 J189:J1048576 G174:G1048576 G3 K93:M93 G19:G96 J19:J92 J98:J132 G98:G132 G134:G172 J134:J169 G5 J5:M5 G9:G17 J9:J17 O5 J7 G7 O93">
    <cfRule type="containsText" dxfId="250" priority="181" operator="containsText" text="Processing inter">
      <formula>NOT(ISERROR(SEARCH("Processing inter",G3)))</formula>
    </cfRule>
  </conditionalFormatting>
  <conditionalFormatting sqref="K3:L3 K9:L17 K75:L80 K94:L96 K156:L156 K158:L159 K175:L176 K189:L1048576 K19:L27 K29:L32 K34:L37 K39:L42 K44:L48 K59:L59 K61:L64 K55:L55 K98:L110 K112:L121 K123:L132 K135:L144 K178:L178 K180:L187 K163:L171 K150:L154 K146:L147 K91:M92 K84:L92 K69:L70 K73:L73 K50:L51 O91:O92">
    <cfRule type="containsText" dxfId="249" priority="180" operator="containsText" text=" E ">
      <formula>NOT(ISERROR(SEARCH(" E ",K3)))</formula>
    </cfRule>
  </conditionalFormatting>
  <conditionalFormatting sqref="K7:L7">
    <cfRule type="containsText" dxfId="248" priority="175" operator="containsText" text=" E ">
      <formula>NOT(ISERROR(SEARCH(" E ",K7)))</formula>
    </cfRule>
  </conditionalFormatting>
  <conditionalFormatting sqref="K7:L7">
    <cfRule type="containsText" dxfId="247" priority="176" operator="containsText" text="Meta Candidates ">
      <formula>NOT(ISERROR(SEARCH("Meta Candidates ",K7)))</formula>
    </cfRule>
    <cfRule type="containsText" dxfId="246" priority="177" operator="containsText" text="Phrase: ">
      <formula>NOT(ISERROR(SEARCH("Phrase: ",K7)))</formula>
    </cfRule>
    <cfRule type="containsText" dxfId="245" priority="178" operator="containsText" text="&lt;&lt;&lt;&lt;&lt; Phrase">
      <formula>NOT(ISERROR(SEARCH("&lt;&lt;&lt;&lt;&lt; Phrase",K7)))</formula>
    </cfRule>
    <cfRule type="containsText" dxfId="244" priority="179" operator="containsText" text="&gt;&gt;&gt;&gt;&gt; ">
      <formula>NOT(ISERROR(SEARCH("&gt;&gt;&gt;&gt;&gt; ",K7)))</formula>
    </cfRule>
  </conditionalFormatting>
  <conditionalFormatting sqref="K74:L74">
    <cfRule type="containsText" dxfId="243" priority="170" operator="containsText" text=" E ">
      <formula>NOT(ISERROR(SEARCH(" E ",K74)))</formula>
    </cfRule>
  </conditionalFormatting>
  <conditionalFormatting sqref="K74:L74">
    <cfRule type="containsText" dxfId="242" priority="171" operator="containsText" text="Meta Candidates ">
      <formula>NOT(ISERROR(SEARCH("Meta Candidates ",K74)))</formula>
    </cfRule>
    <cfRule type="containsText" dxfId="241" priority="172" operator="containsText" text="Phrase: ">
      <formula>NOT(ISERROR(SEARCH("Phrase: ",K74)))</formula>
    </cfRule>
    <cfRule type="containsText" dxfId="240" priority="173" operator="containsText" text="&lt;&lt;&lt;&lt;&lt; Phrase">
      <formula>NOT(ISERROR(SEARCH("&lt;&lt;&lt;&lt;&lt; Phrase",K74)))</formula>
    </cfRule>
    <cfRule type="containsText" dxfId="239" priority="174" operator="containsText" text="&gt;&gt;&gt;&gt;&gt; ">
      <formula>NOT(ISERROR(SEARCH("&gt;&gt;&gt;&gt;&gt; ",K74)))</formula>
    </cfRule>
  </conditionalFormatting>
  <conditionalFormatting sqref="J170">
    <cfRule type="containsText" dxfId="238" priority="164" operator="containsText" text="Processing inter">
      <formula>NOT(ISERROR(SEARCH("Processing inter",J170)))</formula>
    </cfRule>
  </conditionalFormatting>
  <conditionalFormatting sqref="I185">
    <cfRule type="containsText" dxfId="237" priority="160" operator="containsText" text="Meta Candidates ">
      <formula>NOT(ISERROR(SEARCH("Meta Candidates ",I185)))</formula>
    </cfRule>
    <cfRule type="containsText" dxfId="236" priority="161" operator="containsText" text="Phrase: ">
      <formula>NOT(ISERROR(SEARCH("Phrase: ",I185)))</formula>
    </cfRule>
    <cfRule type="containsText" dxfId="235" priority="162" operator="containsText" text="&lt;&lt;&lt;&lt;&lt; Phrase">
      <formula>NOT(ISERROR(SEARCH("&lt;&lt;&lt;&lt;&lt; Phrase",I185)))</formula>
    </cfRule>
    <cfRule type="containsText" dxfId="234" priority="163" operator="containsText" text="&gt;&gt;&gt;&gt;&gt; ">
      <formula>NOT(ISERROR(SEARCH("&gt;&gt;&gt;&gt;&gt; ",I185)))</formula>
    </cfRule>
  </conditionalFormatting>
  <conditionalFormatting sqref="J185:J188">
    <cfRule type="containsText" dxfId="233" priority="159" operator="containsText" text="Processing inter">
      <formula>NOT(ISERROR(SEARCH("Processing inter",J185)))</formula>
    </cfRule>
  </conditionalFormatting>
  <conditionalFormatting sqref="M2">
    <cfRule type="containsText" dxfId="232" priority="157" operator="containsText" text="Current (Electrical Current">
      <formula>NOT(ISERROR(SEARCH("Current (Electrical Current",M2)))</formula>
    </cfRule>
  </conditionalFormatting>
  <conditionalFormatting sqref="P1">
    <cfRule type="containsText" dxfId="231" priority="156" operator="containsText" text="MSH">
      <formula>NOT(ISERROR(SEARCH("MSH",P1)))</formula>
    </cfRule>
  </conditionalFormatting>
  <conditionalFormatting sqref="A93:J93">
    <cfRule type="containsText" dxfId="230" priority="155" operator="containsText" text="Processing inter">
      <formula>NOT(ISERROR(SEARCH("Processing inter",A93)))</formula>
    </cfRule>
  </conditionalFormatting>
  <conditionalFormatting sqref="K157:M157 O157">
    <cfRule type="containsText" dxfId="229" priority="151" operator="containsText" text="Meta Candidates ">
      <formula>NOT(ISERROR(SEARCH("Meta Candidates ",K157)))</formula>
    </cfRule>
    <cfRule type="containsText" dxfId="228" priority="152" operator="containsText" text="Phrase: ">
      <formula>NOT(ISERROR(SEARCH("Phrase: ",K157)))</formula>
    </cfRule>
    <cfRule type="containsText" dxfId="227" priority="153" operator="containsText" text="&lt;&lt;&lt;&lt;&lt; Phrase">
      <formula>NOT(ISERROR(SEARCH("&lt;&lt;&lt;&lt;&lt; Phrase",K157)))</formula>
    </cfRule>
    <cfRule type="containsText" dxfId="226" priority="154" operator="containsText" text="&gt;&gt;&gt;&gt;&gt; ">
      <formula>NOT(ISERROR(SEARCH("&gt;&gt;&gt;&gt;&gt; ",K157)))</formula>
    </cfRule>
  </conditionalFormatting>
  <conditionalFormatting sqref="K157:M157 O157">
    <cfRule type="containsText" dxfId="225" priority="150" operator="containsText" text=" E ">
      <formula>NOT(ISERROR(SEARCH(" E ",K157)))</formula>
    </cfRule>
  </conditionalFormatting>
  <conditionalFormatting sqref="K155:M155 O155">
    <cfRule type="containsText" dxfId="224" priority="146" operator="containsText" text="Meta Candidates ">
      <formula>NOT(ISERROR(SEARCH("Meta Candidates ",K155)))</formula>
    </cfRule>
    <cfRule type="containsText" dxfId="223" priority="147" operator="containsText" text="Phrase: ">
      <formula>NOT(ISERROR(SEARCH("Phrase: ",K155)))</formula>
    </cfRule>
    <cfRule type="containsText" dxfId="222" priority="148" operator="containsText" text="&lt;&lt;&lt;&lt;&lt; Phrase">
      <formula>NOT(ISERROR(SEARCH("&lt;&lt;&lt;&lt;&lt; Phrase",K155)))</formula>
    </cfRule>
    <cfRule type="containsText" dxfId="221" priority="149" operator="containsText" text="&gt;&gt;&gt;&gt;&gt; ">
      <formula>NOT(ISERROR(SEARCH("&gt;&gt;&gt;&gt;&gt; ",K155)))</formula>
    </cfRule>
  </conditionalFormatting>
  <conditionalFormatting sqref="K155:M155 O155">
    <cfRule type="containsText" dxfId="220" priority="145" operator="containsText" text=" E ">
      <formula>NOT(ISERROR(SEARCH(" E ",K155)))</formula>
    </cfRule>
  </conditionalFormatting>
  <conditionalFormatting sqref="K172:M172 O172">
    <cfRule type="containsText" dxfId="219" priority="141" operator="containsText" text="Meta Candidates ">
      <formula>NOT(ISERROR(SEARCH("Meta Candidates ",K172)))</formula>
    </cfRule>
    <cfRule type="containsText" dxfId="218" priority="142" operator="containsText" text="Phrase: ">
      <formula>NOT(ISERROR(SEARCH("Phrase: ",K172)))</formula>
    </cfRule>
    <cfRule type="containsText" dxfId="217" priority="143" operator="containsText" text="&lt;&lt;&lt;&lt;&lt; Phrase">
      <formula>NOT(ISERROR(SEARCH("&lt;&lt;&lt;&lt;&lt; Phrase",K172)))</formula>
    </cfRule>
    <cfRule type="containsText" dxfId="216" priority="144" operator="containsText" text="&gt;&gt;&gt;&gt;&gt; ">
      <formula>NOT(ISERROR(SEARCH("&gt;&gt;&gt;&gt;&gt; ",K172)))</formula>
    </cfRule>
  </conditionalFormatting>
  <conditionalFormatting sqref="K172:M172 O172">
    <cfRule type="containsText" dxfId="215" priority="140" operator="containsText" text=" E ">
      <formula>NOT(ISERROR(SEARCH(" E ",K172)))</formula>
    </cfRule>
  </conditionalFormatting>
  <conditionalFormatting sqref="A18:M18 O18">
    <cfRule type="containsText" dxfId="214" priority="130" operator="containsText" text="Processing inter">
      <formula>NOT(ISERROR(SEARCH("Processing inter",A18)))</formula>
    </cfRule>
  </conditionalFormatting>
  <conditionalFormatting sqref="K58:M58 O58">
    <cfRule type="containsText" dxfId="213" priority="80" operator="containsText" text=" E ">
      <formula>NOT(ISERROR(SEARCH(" E ",K58)))</formula>
    </cfRule>
  </conditionalFormatting>
  <conditionalFormatting sqref="K28:M28 O28">
    <cfRule type="containsText" dxfId="212" priority="126" operator="containsText" text="Meta Candidates ">
      <formula>NOT(ISERROR(SEARCH("Meta Candidates ",K28)))</formula>
    </cfRule>
    <cfRule type="containsText" dxfId="211" priority="127" operator="containsText" text="Phrase: ">
      <formula>NOT(ISERROR(SEARCH("Phrase: ",K28)))</formula>
    </cfRule>
    <cfRule type="containsText" dxfId="210" priority="128" operator="containsText" text="&lt;&lt;&lt;&lt;&lt; Phrase">
      <formula>NOT(ISERROR(SEARCH("&lt;&lt;&lt;&lt;&lt; Phrase",K28)))</formula>
    </cfRule>
    <cfRule type="containsText" dxfId="209" priority="129" operator="containsText" text="&gt;&gt;&gt;&gt;&gt; ">
      <formula>NOT(ISERROR(SEARCH("&gt;&gt;&gt;&gt;&gt; ",K28)))</formula>
    </cfRule>
  </conditionalFormatting>
  <conditionalFormatting sqref="K28:M28 O28">
    <cfRule type="containsText" dxfId="208" priority="125" operator="containsText" text=" E ">
      <formula>NOT(ISERROR(SEARCH(" E ",K28)))</formula>
    </cfRule>
  </conditionalFormatting>
  <conditionalFormatting sqref="K33:M33 O33">
    <cfRule type="containsText" dxfId="207" priority="121" operator="containsText" text="Meta Candidates ">
      <formula>NOT(ISERROR(SEARCH("Meta Candidates ",K33)))</formula>
    </cfRule>
    <cfRule type="containsText" dxfId="206" priority="122" operator="containsText" text="Phrase: ">
      <formula>NOT(ISERROR(SEARCH("Phrase: ",K33)))</formula>
    </cfRule>
    <cfRule type="containsText" dxfId="205" priority="123" operator="containsText" text="&lt;&lt;&lt;&lt;&lt; Phrase">
      <formula>NOT(ISERROR(SEARCH("&lt;&lt;&lt;&lt;&lt; Phrase",K33)))</formula>
    </cfRule>
    <cfRule type="containsText" dxfId="204" priority="124" operator="containsText" text="&gt;&gt;&gt;&gt;&gt; ">
      <formula>NOT(ISERROR(SEARCH("&gt;&gt;&gt;&gt;&gt; ",K33)))</formula>
    </cfRule>
  </conditionalFormatting>
  <conditionalFormatting sqref="K33:M33 O33">
    <cfRule type="containsText" dxfId="203" priority="120" operator="containsText" text=" E ">
      <formula>NOT(ISERROR(SEARCH(" E ",K33)))</formula>
    </cfRule>
  </conditionalFormatting>
  <conditionalFormatting sqref="K38:M38 O38">
    <cfRule type="containsText" dxfId="202" priority="116" operator="containsText" text="Meta Candidates ">
      <formula>NOT(ISERROR(SEARCH("Meta Candidates ",K38)))</formula>
    </cfRule>
    <cfRule type="containsText" dxfId="201" priority="117" operator="containsText" text="Phrase: ">
      <formula>NOT(ISERROR(SEARCH("Phrase: ",K38)))</formula>
    </cfRule>
    <cfRule type="containsText" dxfId="200" priority="118" operator="containsText" text="&lt;&lt;&lt;&lt;&lt; Phrase">
      <formula>NOT(ISERROR(SEARCH("&lt;&lt;&lt;&lt;&lt; Phrase",K38)))</formula>
    </cfRule>
    <cfRule type="containsText" dxfId="199" priority="119" operator="containsText" text="&gt;&gt;&gt;&gt;&gt; ">
      <formula>NOT(ISERROR(SEARCH("&gt;&gt;&gt;&gt;&gt; ",K38)))</formula>
    </cfRule>
  </conditionalFormatting>
  <conditionalFormatting sqref="K38:M38 O38">
    <cfRule type="containsText" dxfId="198" priority="115" operator="containsText" text=" E ">
      <formula>NOT(ISERROR(SEARCH(" E ",K38)))</formula>
    </cfRule>
  </conditionalFormatting>
  <conditionalFormatting sqref="K43:M43 O43">
    <cfRule type="containsText" dxfId="197" priority="111" operator="containsText" text="Meta Candidates ">
      <formula>NOT(ISERROR(SEARCH("Meta Candidates ",K43)))</formula>
    </cfRule>
    <cfRule type="containsText" dxfId="196" priority="112" operator="containsText" text="Phrase: ">
      <formula>NOT(ISERROR(SEARCH("Phrase: ",K43)))</formula>
    </cfRule>
    <cfRule type="containsText" dxfId="195" priority="113" operator="containsText" text="&lt;&lt;&lt;&lt;&lt; Phrase">
      <formula>NOT(ISERROR(SEARCH("&lt;&lt;&lt;&lt;&lt; Phrase",K43)))</formula>
    </cfRule>
    <cfRule type="containsText" dxfId="194" priority="114" operator="containsText" text="&gt;&gt;&gt;&gt;&gt; ">
      <formula>NOT(ISERROR(SEARCH("&gt;&gt;&gt;&gt;&gt; ",K43)))</formula>
    </cfRule>
  </conditionalFormatting>
  <conditionalFormatting sqref="K43:M43 O43">
    <cfRule type="containsText" dxfId="193" priority="110" operator="containsText" text=" E ">
      <formula>NOT(ISERROR(SEARCH(" E ",K43)))</formula>
    </cfRule>
  </conditionalFormatting>
  <conditionalFormatting sqref="K56:M56 O56">
    <cfRule type="containsText" dxfId="192" priority="106" operator="containsText" text="Meta Candidates ">
      <formula>NOT(ISERROR(SEARCH("Meta Candidates ",K56)))</formula>
    </cfRule>
    <cfRule type="containsText" dxfId="191" priority="107" operator="containsText" text="Phrase: ">
      <formula>NOT(ISERROR(SEARCH("Phrase: ",K56)))</formula>
    </cfRule>
    <cfRule type="containsText" dxfId="190" priority="108" operator="containsText" text="&lt;&lt;&lt;&lt;&lt; Phrase">
      <formula>NOT(ISERROR(SEARCH("&lt;&lt;&lt;&lt;&lt; Phrase",K56)))</formula>
    </cfRule>
    <cfRule type="containsText" dxfId="189" priority="109" operator="containsText" text="&gt;&gt;&gt;&gt;&gt; ">
      <formula>NOT(ISERROR(SEARCH("&gt;&gt;&gt;&gt;&gt; ",K56)))</formula>
    </cfRule>
  </conditionalFormatting>
  <conditionalFormatting sqref="K56:M56 O56">
    <cfRule type="containsText" dxfId="188" priority="105" operator="containsText" text=" E ">
      <formula>NOT(ISERROR(SEARCH(" E ",K56)))</formula>
    </cfRule>
  </conditionalFormatting>
  <conditionalFormatting sqref="K60:M60 O60">
    <cfRule type="containsText" dxfId="187" priority="101" operator="containsText" text="Meta Candidates ">
      <formula>NOT(ISERROR(SEARCH("Meta Candidates ",K60)))</formula>
    </cfRule>
    <cfRule type="containsText" dxfId="186" priority="102" operator="containsText" text="Phrase: ">
      <formula>NOT(ISERROR(SEARCH("Phrase: ",K60)))</formula>
    </cfRule>
    <cfRule type="containsText" dxfId="185" priority="103" operator="containsText" text="&lt;&lt;&lt;&lt;&lt; Phrase">
      <formula>NOT(ISERROR(SEARCH("&lt;&lt;&lt;&lt;&lt; Phrase",K60)))</formula>
    </cfRule>
    <cfRule type="containsText" dxfId="184" priority="104" operator="containsText" text="&gt;&gt;&gt;&gt;&gt; ">
      <formula>NOT(ISERROR(SEARCH("&gt;&gt;&gt;&gt;&gt; ",K60)))</formula>
    </cfRule>
  </conditionalFormatting>
  <conditionalFormatting sqref="K60:M60 O60">
    <cfRule type="containsText" dxfId="183" priority="100" operator="containsText" text=" E ">
      <formula>NOT(ISERROR(SEARCH(" E ",K60)))</formula>
    </cfRule>
  </conditionalFormatting>
  <conditionalFormatting sqref="K52:M53 O52:O53">
    <cfRule type="containsText" dxfId="182" priority="96" operator="containsText" text="Meta Candidates ">
      <formula>NOT(ISERROR(SEARCH("Meta Candidates ",K52)))</formula>
    </cfRule>
    <cfRule type="containsText" dxfId="181" priority="97" operator="containsText" text="Phrase: ">
      <formula>NOT(ISERROR(SEARCH("Phrase: ",K52)))</formula>
    </cfRule>
    <cfRule type="containsText" dxfId="180" priority="98" operator="containsText" text="&lt;&lt;&lt;&lt;&lt; Phrase">
      <formula>NOT(ISERROR(SEARCH("&lt;&lt;&lt;&lt;&lt; Phrase",K52)))</formula>
    </cfRule>
    <cfRule type="containsText" dxfId="179" priority="99" operator="containsText" text="&gt;&gt;&gt;&gt;&gt; ">
      <formula>NOT(ISERROR(SEARCH("&gt;&gt;&gt;&gt;&gt; ",K52)))</formula>
    </cfRule>
  </conditionalFormatting>
  <conditionalFormatting sqref="K52:M53 O52:O53">
    <cfRule type="containsText" dxfId="178" priority="95" operator="containsText" text=" E ">
      <formula>NOT(ISERROR(SEARCH(" E ",K52)))</formula>
    </cfRule>
  </conditionalFormatting>
  <conditionalFormatting sqref="K54:M54 O54">
    <cfRule type="containsText" dxfId="177" priority="91" operator="containsText" text="Meta Candidates ">
      <formula>NOT(ISERROR(SEARCH("Meta Candidates ",K54)))</formula>
    </cfRule>
    <cfRule type="containsText" dxfId="176" priority="92" operator="containsText" text="Phrase: ">
      <formula>NOT(ISERROR(SEARCH("Phrase: ",K54)))</formula>
    </cfRule>
    <cfRule type="containsText" dxfId="175" priority="93" operator="containsText" text="&lt;&lt;&lt;&lt;&lt; Phrase">
      <formula>NOT(ISERROR(SEARCH("&lt;&lt;&lt;&lt;&lt; Phrase",K54)))</formula>
    </cfRule>
    <cfRule type="containsText" dxfId="174" priority="94" operator="containsText" text="&gt;&gt;&gt;&gt;&gt; ">
      <formula>NOT(ISERROR(SEARCH("&gt;&gt;&gt;&gt;&gt; ",K54)))</formula>
    </cfRule>
  </conditionalFormatting>
  <conditionalFormatting sqref="K54:M54 O54">
    <cfRule type="containsText" dxfId="173" priority="90" operator="containsText" text=" E ">
      <formula>NOT(ISERROR(SEARCH(" E ",K54)))</formula>
    </cfRule>
  </conditionalFormatting>
  <conditionalFormatting sqref="K57:M57 O57">
    <cfRule type="containsText" dxfId="172" priority="86" operator="containsText" text="Meta Candidates ">
      <formula>NOT(ISERROR(SEARCH("Meta Candidates ",K57)))</formula>
    </cfRule>
    <cfRule type="containsText" dxfId="171" priority="87" operator="containsText" text="Phrase: ">
      <formula>NOT(ISERROR(SEARCH("Phrase: ",K57)))</formula>
    </cfRule>
    <cfRule type="containsText" dxfId="170" priority="88" operator="containsText" text="&lt;&lt;&lt;&lt;&lt; Phrase">
      <formula>NOT(ISERROR(SEARCH("&lt;&lt;&lt;&lt;&lt; Phrase",K57)))</formula>
    </cfRule>
    <cfRule type="containsText" dxfId="169" priority="89" operator="containsText" text="&gt;&gt;&gt;&gt;&gt; ">
      <formula>NOT(ISERROR(SEARCH("&gt;&gt;&gt;&gt;&gt; ",K57)))</formula>
    </cfRule>
  </conditionalFormatting>
  <conditionalFormatting sqref="K57:M57 O57">
    <cfRule type="containsText" dxfId="168" priority="85" operator="containsText" text=" E ">
      <formula>NOT(ISERROR(SEARCH(" E ",K57)))</formula>
    </cfRule>
  </conditionalFormatting>
  <conditionalFormatting sqref="K58:M58 O58">
    <cfRule type="containsText" dxfId="167" priority="81" operator="containsText" text="Meta Candidates ">
      <formula>NOT(ISERROR(SEARCH("Meta Candidates ",K58)))</formula>
    </cfRule>
    <cfRule type="containsText" dxfId="166" priority="82" operator="containsText" text="Phrase: ">
      <formula>NOT(ISERROR(SEARCH("Phrase: ",K58)))</formula>
    </cfRule>
    <cfRule type="containsText" dxfId="165" priority="83" operator="containsText" text="&lt;&lt;&lt;&lt;&lt; Phrase">
      <formula>NOT(ISERROR(SEARCH("&lt;&lt;&lt;&lt;&lt; Phrase",K58)))</formula>
    </cfRule>
    <cfRule type="containsText" dxfId="164" priority="84" operator="containsText" text="&gt;&gt;&gt;&gt;&gt; ">
      <formula>NOT(ISERROR(SEARCH("&gt;&gt;&gt;&gt;&gt; ",K58)))</formula>
    </cfRule>
  </conditionalFormatting>
  <conditionalFormatting sqref="K111 M111 O111">
    <cfRule type="containsText" dxfId="163" priority="76" operator="containsText" text="Meta Candidates ">
      <formula>NOT(ISERROR(SEARCH("Meta Candidates ",K111)))</formula>
    </cfRule>
    <cfRule type="containsText" dxfId="162" priority="77" operator="containsText" text="Phrase: ">
      <formula>NOT(ISERROR(SEARCH("Phrase: ",K111)))</formula>
    </cfRule>
    <cfRule type="containsText" dxfId="161" priority="78" operator="containsText" text="&lt;&lt;&lt;&lt;&lt; Phrase">
      <formula>NOT(ISERROR(SEARCH("&lt;&lt;&lt;&lt;&lt; Phrase",K111)))</formula>
    </cfRule>
    <cfRule type="containsText" dxfId="160" priority="79" operator="containsText" text="&gt;&gt;&gt;&gt;&gt; ">
      <formula>NOT(ISERROR(SEARCH("&gt;&gt;&gt;&gt;&gt; ",K111)))</formula>
    </cfRule>
  </conditionalFormatting>
  <conditionalFormatting sqref="K111 M111 O111">
    <cfRule type="containsText" dxfId="159" priority="75" operator="containsText" text=" E ">
      <formula>NOT(ISERROR(SEARCH(" E ",K111)))</formula>
    </cfRule>
  </conditionalFormatting>
  <conditionalFormatting sqref="L111">
    <cfRule type="containsText" dxfId="158" priority="71" operator="containsText" text="Meta Candidates ">
      <formula>NOT(ISERROR(SEARCH("Meta Candidates ",L111)))</formula>
    </cfRule>
    <cfRule type="containsText" dxfId="157" priority="72" operator="containsText" text="Phrase: ">
      <formula>NOT(ISERROR(SEARCH("Phrase: ",L111)))</formula>
    </cfRule>
    <cfRule type="containsText" dxfId="156" priority="73" operator="containsText" text="&lt;&lt;&lt;&lt;&lt; Phrase">
      <formula>NOT(ISERROR(SEARCH("&lt;&lt;&lt;&lt;&lt; Phrase",L111)))</formula>
    </cfRule>
    <cfRule type="containsText" dxfId="155" priority="74" operator="containsText" text="&gt;&gt;&gt;&gt;&gt; ">
      <formula>NOT(ISERROR(SEARCH("&gt;&gt;&gt;&gt;&gt; ",L111)))</formula>
    </cfRule>
  </conditionalFormatting>
  <conditionalFormatting sqref="L111">
    <cfRule type="containsText" dxfId="154" priority="70" operator="containsText" text=" E ">
      <formula>NOT(ISERROR(SEARCH(" E ",L111)))</formula>
    </cfRule>
  </conditionalFormatting>
  <conditionalFormatting sqref="K122:M122 O122">
    <cfRule type="containsText" dxfId="153" priority="66" operator="containsText" text="Meta Candidates ">
      <formula>NOT(ISERROR(SEARCH("Meta Candidates ",K122)))</formula>
    </cfRule>
    <cfRule type="containsText" dxfId="152" priority="67" operator="containsText" text="Phrase: ">
      <formula>NOT(ISERROR(SEARCH("Phrase: ",K122)))</formula>
    </cfRule>
    <cfRule type="containsText" dxfId="151" priority="68" operator="containsText" text="&lt;&lt;&lt;&lt;&lt; Phrase">
      <formula>NOT(ISERROR(SEARCH("&lt;&lt;&lt;&lt;&lt; Phrase",K122)))</formula>
    </cfRule>
    <cfRule type="containsText" dxfId="150" priority="69" operator="containsText" text="&gt;&gt;&gt;&gt;&gt; ">
      <formula>NOT(ISERROR(SEARCH("&gt;&gt;&gt;&gt;&gt; ",K122)))</formula>
    </cfRule>
  </conditionalFormatting>
  <conditionalFormatting sqref="K122:M122 O122">
    <cfRule type="containsText" dxfId="149" priority="65" operator="containsText" text=" E ">
      <formula>NOT(ISERROR(SEARCH(" E ",K122)))</formula>
    </cfRule>
  </conditionalFormatting>
  <conditionalFormatting sqref="K177:M177 O177">
    <cfRule type="containsText" dxfId="148" priority="61" operator="containsText" text="Meta Candidates ">
      <formula>NOT(ISERROR(SEARCH("Meta Candidates ",K177)))</formula>
    </cfRule>
    <cfRule type="containsText" dxfId="147" priority="62" operator="containsText" text="Phrase: ">
      <formula>NOT(ISERROR(SEARCH("Phrase: ",K177)))</formula>
    </cfRule>
    <cfRule type="containsText" dxfId="146" priority="63" operator="containsText" text="&lt;&lt;&lt;&lt;&lt; Phrase">
      <formula>NOT(ISERROR(SEARCH("&lt;&lt;&lt;&lt;&lt; Phrase",K177)))</formula>
    </cfRule>
    <cfRule type="containsText" dxfId="145" priority="64" operator="containsText" text="&gt;&gt;&gt;&gt;&gt; ">
      <formula>NOT(ISERROR(SEARCH("&gt;&gt;&gt;&gt;&gt; ",K177)))</formula>
    </cfRule>
  </conditionalFormatting>
  <conditionalFormatting sqref="K177:M177 O177">
    <cfRule type="containsText" dxfId="144" priority="60" operator="containsText" text=" E ">
      <formula>NOT(ISERROR(SEARCH(" E ",K177)))</formula>
    </cfRule>
  </conditionalFormatting>
  <conditionalFormatting sqref="K174:M174 O174">
    <cfRule type="containsText" dxfId="143" priority="56" operator="containsText" text="Meta Candidates ">
      <formula>NOT(ISERROR(SEARCH("Meta Candidates ",K174)))</formula>
    </cfRule>
    <cfRule type="containsText" dxfId="142" priority="57" operator="containsText" text="Phrase: ">
      <formula>NOT(ISERROR(SEARCH("Phrase: ",K174)))</formula>
    </cfRule>
    <cfRule type="containsText" dxfId="141" priority="58" operator="containsText" text="&lt;&lt;&lt;&lt;&lt; Phrase">
      <formula>NOT(ISERROR(SEARCH("&lt;&lt;&lt;&lt;&lt; Phrase",K174)))</formula>
    </cfRule>
    <cfRule type="containsText" dxfId="140" priority="59" operator="containsText" text="&gt;&gt;&gt;&gt;&gt; ">
      <formula>NOT(ISERROR(SEARCH("&gt;&gt;&gt;&gt;&gt; ",K174)))</formula>
    </cfRule>
  </conditionalFormatting>
  <conditionalFormatting sqref="K174:M174 O174">
    <cfRule type="containsText" dxfId="139" priority="55" operator="containsText" text=" E ">
      <formula>NOT(ISERROR(SEARCH(" E ",K174)))</formula>
    </cfRule>
  </conditionalFormatting>
  <conditionalFormatting sqref="K179:M179 O179">
    <cfRule type="containsText" dxfId="138" priority="51" operator="containsText" text="Meta Candidates ">
      <formula>NOT(ISERROR(SEARCH("Meta Candidates ",K179)))</formula>
    </cfRule>
    <cfRule type="containsText" dxfId="137" priority="52" operator="containsText" text="Phrase: ">
      <formula>NOT(ISERROR(SEARCH("Phrase: ",K179)))</formula>
    </cfRule>
    <cfRule type="containsText" dxfId="136" priority="53" operator="containsText" text="&lt;&lt;&lt;&lt;&lt; Phrase">
      <formula>NOT(ISERROR(SEARCH("&lt;&lt;&lt;&lt;&lt; Phrase",K179)))</formula>
    </cfRule>
    <cfRule type="containsText" dxfId="135" priority="54" operator="containsText" text="&gt;&gt;&gt;&gt;&gt; ">
      <formula>NOT(ISERROR(SEARCH("&gt;&gt;&gt;&gt;&gt; ",K179)))</formula>
    </cfRule>
  </conditionalFormatting>
  <conditionalFormatting sqref="K179:M179 O179">
    <cfRule type="containsText" dxfId="134" priority="50" operator="containsText" text=" E ">
      <formula>NOT(ISERROR(SEARCH(" E ",K179)))</formula>
    </cfRule>
  </conditionalFormatting>
  <conditionalFormatting sqref="K188:M188 O188">
    <cfRule type="containsText" dxfId="133" priority="46" operator="containsText" text="Meta Candidates ">
      <formula>NOT(ISERROR(SEARCH("Meta Candidates ",K188)))</formula>
    </cfRule>
    <cfRule type="containsText" dxfId="132" priority="47" operator="containsText" text="Phrase: ">
      <formula>NOT(ISERROR(SEARCH("Phrase: ",K188)))</formula>
    </cfRule>
    <cfRule type="containsText" dxfId="131" priority="48" operator="containsText" text="&lt;&lt;&lt;&lt;&lt; Phrase">
      <formula>NOT(ISERROR(SEARCH("&lt;&lt;&lt;&lt;&lt; Phrase",K188)))</formula>
    </cfRule>
    <cfRule type="containsText" dxfId="130" priority="49" operator="containsText" text="&gt;&gt;&gt;&gt;&gt; ">
      <formula>NOT(ISERROR(SEARCH("&gt;&gt;&gt;&gt;&gt; ",K188)))</formula>
    </cfRule>
  </conditionalFormatting>
  <conditionalFormatting sqref="K188:M188 O188">
    <cfRule type="containsText" dxfId="129" priority="45" operator="containsText" text=" E ">
      <formula>NOT(ISERROR(SEARCH(" E ",K188)))</formula>
    </cfRule>
  </conditionalFormatting>
  <conditionalFormatting sqref="K160:M162 O160:O162">
    <cfRule type="containsText" dxfId="128" priority="41" operator="containsText" text="Meta Candidates ">
      <formula>NOT(ISERROR(SEARCH("Meta Candidates ",K160)))</formula>
    </cfRule>
    <cfRule type="containsText" dxfId="127" priority="42" operator="containsText" text="Phrase: ">
      <formula>NOT(ISERROR(SEARCH("Phrase: ",K160)))</formula>
    </cfRule>
    <cfRule type="containsText" dxfId="126" priority="43" operator="containsText" text="&lt;&lt;&lt;&lt;&lt; Phrase">
      <formula>NOT(ISERROR(SEARCH("&lt;&lt;&lt;&lt;&lt; Phrase",K160)))</formula>
    </cfRule>
    <cfRule type="containsText" dxfId="125" priority="44" operator="containsText" text="&gt;&gt;&gt;&gt;&gt; ">
      <formula>NOT(ISERROR(SEARCH("&gt;&gt;&gt;&gt;&gt; ",K160)))</formula>
    </cfRule>
  </conditionalFormatting>
  <conditionalFormatting sqref="K160:M162 O160:O162">
    <cfRule type="containsText" dxfId="124" priority="40" operator="containsText" text=" E ">
      <formula>NOT(ISERROR(SEARCH(" E ",K160)))</formula>
    </cfRule>
  </conditionalFormatting>
  <conditionalFormatting sqref="K148:M149 O148:O149">
    <cfRule type="containsText" dxfId="123" priority="36" operator="containsText" text="Meta Candidates ">
      <formula>NOT(ISERROR(SEARCH("Meta Candidates ",K148)))</formula>
    </cfRule>
    <cfRule type="containsText" dxfId="122" priority="37" operator="containsText" text="Phrase: ">
      <formula>NOT(ISERROR(SEARCH("Phrase: ",K148)))</formula>
    </cfRule>
    <cfRule type="containsText" dxfId="121" priority="38" operator="containsText" text="&lt;&lt;&lt;&lt;&lt; Phrase">
      <formula>NOT(ISERROR(SEARCH("&lt;&lt;&lt;&lt;&lt; Phrase",K148)))</formula>
    </cfRule>
    <cfRule type="containsText" dxfId="120" priority="39" operator="containsText" text="&gt;&gt;&gt;&gt;&gt; ">
      <formula>NOT(ISERROR(SEARCH("&gt;&gt;&gt;&gt;&gt; ",K148)))</formula>
    </cfRule>
  </conditionalFormatting>
  <conditionalFormatting sqref="K148:M149 O148:O149">
    <cfRule type="containsText" dxfId="119" priority="35" operator="containsText" text=" E ">
      <formula>NOT(ISERROR(SEARCH(" E ",K148)))</formula>
    </cfRule>
  </conditionalFormatting>
  <conditionalFormatting sqref="K145:M145 O145">
    <cfRule type="containsText" dxfId="118" priority="31" operator="containsText" text="Meta Candidates ">
      <formula>NOT(ISERROR(SEARCH("Meta Candidates ",K145)))</formula>
    </cfRule>
    <cfRule type="containsText" dxfId="117" priority="32" operator="containsText" text="Phrase: ">
      <formula>NOT(ISERROR(SEARCH("Phrase: ",K145)))</formula>
    </cfRule>
    <cfRule type="containsText" dxfId="116" priority="33" operator="containsText" text="&lt;&lt;&lt;&lt;&lt; Phrase">
      <formula>NOT(ISERROR(SEARCH("&lt;&lt;&lt;&lt;&lt; Phrase",K145)))</formula>
    </cfRule>
    <cfRule type="containsText" dxfId="115" priority="34" operator="containsText" text="&gt;&gt;&gt;&gt;&gt; ">
      <formula>NOT(ISERROR(SEARCH("&gt;&gt;&gt;&gt;&gt; ",K145)))</formula>
    </cfRule>
  </conditionalFormatting>
  <conditionalFormatting sqref="K145:M145 O145">
    <cfRule type="containsText" dxfId="114" priority="30" operator="containsText" text=" E ">
      <formula>NOT(ISERROR(SEARCH(" E ",K145)))</formula>
    </cfRule>
  </conditionalFormatting>
  <conditionalFormatting sqref="K81:M83 O81:O83">
    <cfRule type="containsText" dxfId="113" priority="26" operator="containsText" text="Meta Candidates ">
      <formula>NOT(ISERROR(SEARCH("Meta Candidates ",K81)))</formula>
    </cfRule>
    <cfRule type="containsText" dxfId="112" priority="27" operator="containsText" text="Phrase: ">
      <formula>NOT(ISERROR(SEARCH("Phrase: ",K81)))</formula>
    </cfRule>
    <cfRule type="containsText" dxfId="111" priority="28" operator="containsText" text="&lt;&lt;&lt;&lt;&lt; Phrase">
      <formula>NOT(ISERROR(SEARCH("&lt;&lt;&lt;&lt;&lt; Phrase",K81)))</formula>
    </cfRule>
    <cfRule type="containsText" dxfId="110" priority="29" operator="containsText" text="&gt;&gt;&gt;&gt;&gt; ">
      <formula>NOT(ISERROR(SEARCH("&gt;&gt;&gt;&gt;&gt; ",K81)))</formula>
    </cfRule>
  </conditionalFormatting>
  <conditionalFormatting sqref="K81:M83 O81:O83">
    <cfRule type="containsText" dxfId="109" priority="25" operator="containsText" text=" E ">
      <formula>NOT(ISERROR(SEARCH(" E ",K81)))</formula>
    </cfRule>
  </conditionalFormatting>
  <conditionalFormatting sqref="K65:M68 O65:O68">
    <cfRule type="containsText" dxfId="108" priority="21" operator="containsText" text="Meta Candidates ">
      <formula>NOT(ISERROR(SEARCH("Meta Candidates ",K65)))</formula>
    </cfRule>
    <cfRule type="containsText" dxfId="107" priority="22" operator="containsText" text="Phrase: ">
      <formula>NOT(ISERROR(SEARCH("Phrase: ",K65)))</formula>
    </cfRule>
    <cfRule type="containsText" dxfId="106" priority="23" operator="containsText" text="&lt;&lt;&lt;&lt;&lt; Phrase">
      <formula>NOT(ISERROR(SEARCH("&lt;&lt;&lt;&lt;&lt; Phrase",K65)))</formula>
    </cfRule>
    <cfRule type="containsText" dxfId="105" priority="24" operator="containsText" text="&gt;&gt;&gt;&gt;&gt; ">
      <formula>NOT(ISERROR(SEARCH("&gt;&gt;&gt;&gt;&gt; ",K65)))</formula>
    </cfRule>
  </conditionalFormatting>
  <conditionalFormatting sqref="K65:M68 O65:O68">
    <cfRule type="containsText" dxfId="104" priority="20" operator="containsText" text=" E ">
      <formula>NOT(ISERROR(SEARCH(" E ",K65)))</formula>
    </cfRule>
  </conditionalFormatting>
  <conditionalFormatting sqref="K71:M72 O71:O72">
    <cfRule type="containsText" dxfId="103" priority="16" operator="containsText" text="Meta Candidates ">
      <formula>NOT(ISERROR(SEARCH("Meta Candidates ",K71)))</formula>
    </cfRule>
    <cfRule type="containsText" dxfId="102" priority="17" operator="containsText" text="Phrase: ">
      <formula>NOT(ISERROR(SEARCH("Phrase: ",K71)))</formula>
    </cfRule>
    <cfRule type="containsText" dxfId="101" priority="18" operator="containsText" text="&lt;&lt;&lt;&lt;&lt; Phrase">
      <formula>NOT(ISERROR(SEARCH("&lt;&lt;&lt;&lt;&lt; Phrase",K71)))</formula>
    </cfRule>
    <cfRule type="containsText" dxfId="100" priority="19" operator="containsText" text="&gt;&gt;&gt;&gt;&gt; ">
      <formula>NOT(ISERROR(SEARCH("&gt;&gt;&gt;&gt;&gt; ",K71)))</formula>
    </cfRule>
  </conditionalFormatting>
  <conditionalFormatting sqref="K71:M72 O71:O72">
    <cfRule type="containsText" dxfId="99" priority="15" operator="containsText" text=" E ">
      <formula>NOT(ISERROR(SEARCH(" E ",K71)))</formula>
    </cfRule>
  </conditionalFormatting>
  <conditionalFormatting sqref="A4:M4 O4:XFD4">
    <cfRule type="containsText" dxfId="98" priority="14" operator="containsText" text="Processing inter">
      <formula>NOT(ISERROR(SEARCH("Processing inter",A4)))</formula>
    </cfRule>
  </conditionalFormatting>
  <conditionalFormatting sqref="A6:M6 O6:XFD6">
    <cfRule type="containsText" dxfId="97" priority="13" operator="containsText" text="Processing inter">
      <formula>NOT(ISERROR(SEARCH("Processing inter",A6)))</formula>
    </cfRule>
  </conditionalFormatting>
  <conditionalFormatting sqref="A8:M8 O8:XFD8">
    <cfRule type="containsText" dxfId="96" priority="12" operator="containsText" text="Processing inter">
      <formula>NOT(ISERROR(SEARCH("Processing inter",A8)))</formula>
    </cfRule>
  </conditionalFormatting>
  <conditionalFormatting sqref="K49:M49 O49">
    <cfRule type="containsText" dxfId="95" priority="8" operator="containsText" text="Meta Candidates ">
      <formula>NOT(ISERROR(SEARCH("Meta Candidates ",K49)))</formula>
    </cfRule>
    <cfRule type="containsText" dxfId="94" priority="9" operator="containsText" text="Phrase: ">
      <formula>NOT(ISERROR(SEARCH("Phrase: ",K49)))</formula>
    </cfRule>
    <cfRule type="containsText" dxfId="93" priority="10" operator="containsText" text="&lt;&lt;&lt;&lt;&lt; Phrase">
      <formula>NOT(ISERROR(SEARCH("&lt;&lt;&lt;&lt;&lt; Phrase",K49)))</formula>
    </cfRule>
    <cfRule type="containsText" dxfId="92" priority="11" operator="containsText" text="&gt;&gt;&gt;&gt;&gt; ">
      <formula>NOT(ISERROR(SEARCH("&gt;&gt;&gt;&gt;&gt; ",K49)))</formula>
    </cfRule>
  </conditionalFormatting>
  <conditionalFormatting sqref="K49:M49 O49">
    <cfRule type="containsText" dxfId="91" priority="7" operator="containsText" text=" E ">
      <formula>NOT(ISERROR(SEARCH(" E ",K49)))</formula>
    </cfRule>
  </conditionalFormatting>
  <conditionalFormatting sqref="K134:M134 O134">
    <cfRule type="containsText" dxfId="90" priority="3" operator="containsText" text="Meta Candidates ">
      <formula>NOT(ISERROR(SEARCH("Meta Candidates ",K134)))</formula>
    </cfRule>
    <cfRule type="containsText" dxfId="89" priority="4" operator="containsText" text="Phrase: ">
      <formula>NOT(ISERROR(SEARCH("Phrase: ",K134)))</formula>
    </cfRule>
    <cfRule type="containsText" dxfId="88" priority="5" operator="containsText" text="&lt;&lt;&lt;&lt;&lt; Phrase">
      <formula>NOT(ISERROR(SEARCH("&lt;&lt;&lt;&lt;&lt; Phrase",K134)))</formula>
    </cfRule>
    <cfRule type="containsText" dxfId="87" priority="6" operator="containsText" text="&gt;&gt;&gt;&gt;&gt; ">
      <formula>NOT(ISERROR(SEARCH("&gt;&gt;&gt;&gt;&gt; ",K134)))</formula>
    </cfRule>
  </conditionalFormatting>
  <conditionalFormatting sqref="K134:M134 O134">
    <cfRule type="containsText" dxfId="86" priority="2" operator="containsText" text=" E ">
      <formula>NOT(ISERROR(SEARCH(" E ",K134)))</formula>
    </cfRule>
  </conditionalFormatting>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7E0B-3A71-4CEA-8116-531F82B7CE01}">
  <sheetPr>
    <tabColor rgb="FF00B050"/>
  </sheetPr>
  <dimension ref="A1:GV424"/>
  <sheetViews>
    <sheetView topLeftCell="B1" zoomScale="90" zoomScaleNormal="90" workbookViewId="0">
      <pane ySplit="2" topLeftCell="A222" activePane="bottomLeft" state="frozen"/>
      <selection activeCell="H2" sqref="H2"/>
      <selection pane="bottomLeft" activeCell="H2" sqref="H2"/>
    </sheetView>
  </sheetViews>
  <sheetFormatPr defaultColWidth="9.140625" defaultRowHeight="12.75"/>
  <cols>
    <col min="1" max="2" width="9.140625" style="9"/>
    <col min="3" max="3" width="19.28515625" style="155" customWidth="1"/>
    <col min="4" max="4" width="23.28515625" style="11" customWidth="1"/>
    <col min="5" max="5" width="18.5703125" style="11" customWidth="1"/>
    <col min="6" max="6" width="13.5703125" style="11" customWidth="1"/>
    <col min="7" max="7" width="12.85546875" style="11" customWidth="1"/>
    <col min="8" max="8" width="17.5703125" style="495" customWidth="1"/>
    <col min="9" max="9" width="21.28515625" style="495" customWidth="1"/>
    <col min="10" max="10" width="18.85546875" style="495" customWidth="1"/>
    <col min="11" max="11" width="18.85546875" style="11" customWidth="1"/>
    <col min="12" max="12" width="23.85546875" style="11" customWidth="1"/>
    <col min="13" max="13" width="10.7109375" style="495" customWidth="1"/>
    <col min="14" max="14" width="33.42578125" style="9" customWidth="1"/>
    <col min="15" max="15" width="15.28515625" style="9" customWidth="1"/>
    <col min="16" max="16" width="50" style="9" customWidth="1"/>
    <col min="17" max="17" width="34.5703125" style="9" customWidth="1"/>
    <col min="18" max="16384" width="9.140625" style="473"/>
  </cols>
  <sheetData>
    <row r="1" spans="1:17" ht="39" customHeight="1">
      <c r="A1" s="982" t="s">
        <v>2569</v>
      </c>
      <c r="B1" s="983"/>
      <c r="C1" s="983"/>
      <c r="D1" s="983"/>
      <c r="E1" s="983"/>
      <c r="F1" s="983"/>
      <c r="G1" s="984"/>
      <c r="H1" s="1000" t="s">
        <v>3911</v>
      </c>
      <c r="I1" s="1001"/>
      <c r="J1" s="1001"/>
      <c r="K1" s="1001"/>
      <c r="L1" s="1001"/>
      <c r="M1" s="1001"/>
      <c r="N1" s="1001"/>
      <c r="O1" s="1001"/>
      <c r="P1" s="1001"/>
      <c r="Q1" s="1001"/>
    </row>
    <row r="2" spans="1:17" ht="89.25" customHeight="1">
      <c r="A2" s="474" t="s">
        <v>1412</v>
      </c>
      <c r="B2" s="474"/>
      <c r="C2" s="474" t="s">
        <v>2042</v>
      </c>
      <c r="D2" s="474" t="s">
        <v>5</v>
      </c>
      <c r="E2" s="474" t="s">
        <v>6</v>
      </c>
      <c r="F2" s="474" t="s">
        <v>2041</v>
      </c>
      <c r="G2" s="474" t="s">
        <v>9</v>
      </c>
      <c r="H2" s="475" t="s">
        <v>3908</v>
      </c>
      <c r="I2" s="475" t="s">
        <v>3909</v>
      </c>
      <c r="J2" s="475" t="s">
        <v>3907</v>
      </c>
      <c r="K2" s="476" t="s">
        <v>1926</v>
      </c>
      <c r="L2" s="476" t="s">
        <v>3414</v>
      </c>
      <c r="M2" s="475" t="s">
        <v>2044</v>
      </c>
      <c r="N2" s="476" t="s">
        <v>1552</v>
      </c>
      <c r="O2" s="476" t="s">
        <v>3877</v>
      </c>
      <c r="P2" s="476" t="s">
        <v>1622</v>
      </c>
      <c r="Q2" s="476" t="s">
        <v>1925</v>
      </c>
    </row>
    <row r="3" spans="1:17" ht="16.5" customHeight="1">
      <c r="A3" s="154">
        <v>1</v>
      </c>
      <c r="B3" s="154"/>
      <c r="C3" s="155" t="s">
        <v>22</v>
      </c>
      <c r="D3" s="155" t="s">
        <v>24</v>
      </c>
      <c r="E3" s="155" t="s">
        <v>24</v>
      </c>
      <c r="F3" s="155" t="s">
        <v>26</v>
      </c>
      <c r="G3" s="155" t="s">
        <v>2040</v>
      </c>
      <c r="H3" s="477">
        <v>2</v>
      </c>
      <c r="I3" s="477">
        <v>2</v>
      </c>
      <c r="J3" s="477">
        <v>0</v>
      </c>
      <c r="K3" s="155" t="s">
        <v>2578</v>
      </c>
      <c r="L3" s="155" t="s">
        <v>2602</v>
      </c>
      <c r="M3" s="477">
        <v>604</v>
      </c>
      <c r="N3" s="154" t="s">
        <v>1542</v>
      </c>
      <c r="O3" s="154" t="s">
        <v>1543</v>
      </c>
      <c r="P3" s="154" t="s">
        <v>1541</v>
      </c>
      <c r="Q3" s="154" t="s">
        <v>1040</v>
      </c>
    </row>
    <row r="4" spans="1:17">
      <c r="A4" s="154"/>
      <c r="B4" s="154"/>
      <c r="D4" s="155"/>
      <c r="E4" s="155"/>
      <c r="F4" s="155"/>
      <c r="G4" s="155"/>
      <c r="H4" s="477"/>
      <c r="I4" s="477"/>
      <c r="J4" s="477"/>
      <c r="K4" s="155"/>
      <c r="L4" s="155"/>
      <c r="M4" s="477">
        <v>604</v>
      </c>
      <c r="N4" s="154" t="s">
        <v>1540</v>
      </c>
      <c r="O4" s="154" t="s">
        <v>1218</v>
      </c>
      <c r="P4" s="154" t="s">
        <v>2786</v>
      </c>
      <c r="Q4" s="154" t="s">
        <v>1062</v>
      </c>
    </row>
    <row r="5" spans="1:17">
      <c r="A5" s="154"/>
      <c r="B5" s="154"/>
      <c r="D5" s="155"/>
      <c r="E5" s="155"/>
      <c r="F5" s="155"/>
      <c r="G5" s="155"/>
      <c r="H5" s="477"/>
      <c r="I5" s="477"/>
      <c r="J5" s="477"/>
      <c r="K5" s="155"/>
      <c r="L5" s="155"/>
      <c r="M5" s="477">
        <v>645</v>
      </c>
      <c r="N5" s="154" t="s">
        <v>1237</v>
      </c>
      <c r="O5" s="154" t="s">
        <v>1219</v>
      </c>
      <c r="P5" s="154" t="s">
        <v>2180</v>
      </c>
      <c r="Q5" s="154" t="s">
        <v>1062</v>
      </c>
    </row>
    <row r="6" spans="1:17">
      <c r="A6" s="526"/>
      <c r="B6" s="526"/>
      <c r="C6" s="526"/>
      <c r="D6" s="526"/>
      <c r="E6" s="526"/>
      <c r="F6" s="526"/>
      <c r="G6" s="526"/>
      <c r="H6" s="527"/>
      <c r="I6" s="527"/>
      <c r="J6" s="527"/>
      <c r="K6" s="526"/>
      <c r="L6" s="526"/>
      <c r="M6" s="527"/>
      <c r="N6" s="526"/>
      <c r="O6" s="526"/>
      <c r="P6" s="526"/>
      <c r="Q6" s="526"/>
    </row>
    <row r="7" spans="1:17" ht="25.5">
      <c r="A7" s="155">
        <v>2</v>
      </c>
      <c r="B7" s="155"/>
      <c r="C7" s="155" t="s">
        <v>22</v>
      </c>
      <c r="D7" s="155" t="s">
        <v>2426</v>
      </c>
      <c r="E7" s="155" t="s">
        <v>38</v>
      </c>
      <c r="F7" s="155" t="s">
        <v>2387</v>
      </c>
      <c r="G7" s="155" t="s">
        <v>2040</v>
      </c>
      <c r="H7" s="477">
        <v>1</v>
      </c>
      <c r="I7" s="477">
        <v>1</v>
      </c>
      <c r="J7" s="477">
        <v>0</v>
      </c>
      <c r="K7" s="155" t="s">
        <v>2843</v>
      </c>
      <c r="L7" s="155" t="s">
        <v>2603</v>
      </c>
      <c r="M7" s="477">
        <v>666</v>
      </c>
      <c r="N7" s="154" t="s">
        <v>2466</v>
      </c>
      <c r="O7" s="154" t="s">
        <v>2256</v>
      </c>
      <c r="P7" s="154" t="s">
        <v>2467</v>
      </c>
      <c r="Q7" s="154" t="s">
        <v>1112</v>
      </c>
    </row>
    <row r="8" spans="1:17">
      <c r="A8" s="155"/>
      <c r="B8" s="155"/>
      <c r="D8" s="155"/>
      <c r="E8" s="155"/>
      <c r="F8" s="155"/>
      <c r="G8" s="155"/>
      <c r="H8" s="477"/>
      <c r="I8" s="477"/>
      <c r="J8" s="477"/>
      <c r="K8" s="155"/>
      <c r="L8" s="155"/>
      <c r="M8" s="521" t="s">
        <v>3052</v>
      </c>
      <c r="N8" s="522" t="s">
        <v>3052</v>
      </c>
      <c r="O8" s="522" t="s">
        <v>3878</v>
      </c>
      <c r="P8" s="522" t="s">
        <v>2180</v>
      </c>
      <c r="Q8" s="522" t="s">
        <v>3052</v>
      </c>
    </row>
    <row r="9" spans="1:17">
      <c r="A9" s="526"/>
      <c r="B9" s="526"/>
      <c r="C9" s="526"/>
      <c r="D9" s="526"/>
      <c r="E9" s="526"/>
      <c r="F9" s="526"/>
      <c r="G9" s="526"/>
      <c r="H9" s="527"/>
      <c r="I9" s="527"/>
      <c r="J9" s="527"/>
      <c r="K9" s="526"/>
      <c r="L9" s="526"/>
      <c r="M9" s="527"/>
      <c r="N9" s="526"/>
      <c r="O9" s="526"/>
      <c r="P9" s="526"/>
      <c r="Q9" s="526"/>
    </row>
    <row r="10" spans="1:17" ht="33" customHeight="1">
      <c r="A10" s="154">
        <v>3</v>
      </c>
      <c r="B10" s="154"/>
      <c r="C10" s="155" t="s">
        <v>48</v>
      </c>
      <c r="D10" s="155" t="s">
        <v>1557</v>
      </c>
      <c r="E10" s="155" t="s">
        <v>50</v>
      </c>
      <c r="F10" s="155" t="s">
        <v>2039</v>
      </c>
      <c r="G10" s="155" t="s">
        <v>2038</v>
      </c>
      <c r="H10" s="477">
        <v>3</v>
      </c>
      <c r="I10" s="477">
        <v>2</v>
      </c>
      <c r="J10" s="477">
        <v>1</v>
      </c>
      <c r="K10" s="155" t="s">
        <v>2579</v>
      </c>
      <c r="L10" s="155" t="s">
        <v>2084</v>
      </c>
      <c r="M10" s="523">
        <v>604</v>
      </c>
      <c r="N10" s="524" t="s">
        <v>1497</v>
      </c>
      <c r="O10" s="524" t="s">
        <v>1498</v>
      </c>
      <c r="P10" s="524" t="s">
        <v>1922</v>
      </c>
      <c r="Q10" s="524" t="s">
        <v>1051</v>
      </c>
    </row>
    <row r="11" spans="1:17">
      <c r="A11" s="154"/>
      <c r="B11" s="154"/>
      <c r="D11" s="155"/>
      <c r="E11" s="155"/>
      <c r="F11" s="155"/>
      <c r="G11" s="155"/>
      <c r="H11" s="477"/>
      <c r="I11" s="477"/>
      <c r="J11" s="477"/>
      <c r="K11" s="155"/>
      <c r="L11" s="155"/>
      <c r="M11" s="521">
        <v>770</v>
      </c>
      <c r="N11" s="522" t="s">
        <v>2468</v>
      </c>
      <c r="O11" s="522" t="s">
        <v>1478</v>
      </c>
      <c r="P11" s="522" t="s">
        <v>2469</v>
      </c>
      <c r="Q11" s="522" t="s">
        <v>1046</v>
      </c>
    </row>
    <row r="12" spans="1:17">
      <c r="A12" s="154"/>
      <c r="B12" s="154"/>
      <c r="D12" s="155"/>
      <c r="E12" s="155"/>
      <c r="F12" s="155"/>
      <c r="G12" s="155"/>
      <c r="H12" s="477"/>
      <c r="I12" s="477"/>
      <c r="J12" s="477"/>
      <c r="K12" s="155"/>
      <c r="L12" s="155"/>
      <c r="M12" s="477">
        <v>604</v>
      </c>
      <c r="N12" s="154" t="s">
        <v>1487</v>
      </c>
      <c r="O12" s="154" t="s">
        <v>1488</v>
      </c>
      <c r="P12" s="154" t="s">
        <v>2522</v>
      </c>
      <c r="Q12" s="154" t="s">
        <v>1051</v>
      </c>
    </row>
    <row r="13" spans="1:17">
      <c r="A13" s="154"/>
      <c r="B13" s="154"/>
      <c r="D13" s="155"/>
      <c r="E13" s="155"/>
      <c r="F13" s="155"/>
      <c r="G13" s="155"/>
      <c r="H13" s="477"/>
      <c r="I13" s="477"/>
      <c r="J13" s="477"/>
      <c r="K13" s="155"/>
      <c r="L13" s="155"/>
      <c r="M13" s="477">
        <v>812</v>
      </c>
      <c r="N13" s="154" t="s">
        <v>2979</v>
      </c>
      <c r="O13" s="154" t="s">
        <v>1507</v>
      </c>
      <c r="P13" s="154" t="s">
        <v>2180</v>
      </c>
      <c r="Q13" s="154" t="s">
        <v>1055</v>
      </c>
    </row>
    <row r="14" spans="1:17">
      <c r="A14" s="526"/>
      <c r="B14" s="526"/>
      <c r="C14" s="526"/>
      <c r="D14" s="526"/>
      <c r="E14" s="526"/>
      <c r="F14" s="526"/>
      <c r="G14" s="526"/>
      <c r="H14" s="527"/>
      <c r="I14" s="527"/>
      <c r="J14" s="527"/>
      <c r="K14" s="526"/>
      <c r="L14" s="526"/>
      <c r="M14" s="527"/>
      <c r="N14" s="526"/>
      <c r="O14" s="526"/>
      <c r="P14" s="526"/>
      <c r="Q14" s="526"/>
    </row>
    <row r="15" spans="1:17" ht="34.5" customHeight="1">
      <c r="A15" s="155">
        <v>4</v>
      </c>
      <c r="B15" s="155"/>
      <c r="C15" s="155" t="s">
        <v>48</v>
      </c>
      <c r="D15" s="155" t="s">
        <v>397</v>
      </c>
      <c r="E15" s="155" t="s">
        <v>63</v>
      </c>
      <c r="F15" s="155" t="s">
        <v>2299</v>
      </c>
      <c r="G15" s="155" t="s">
        <v>2038</v>
      </c>
      <c r="H15" s="477">
        <v>3</v>
      </c>
      <c r="I15" s="477">
        <v>2</v>
      </c>
      <c r="J15" s="477">
        <v>1</v>
      </c>
      <c r="K15" s="155" t="s">
        <v>2580</v>
      </c>
      <c r="L15" s="155" t="s">
        <v>2604</v>
      </c>
      <c r="M15" s="523">
        <v>586</v>
      </c>
      <c r="N15" s="524" t="s">
        <v>1497</v>
      </c>
      <c r="O15" s="524" t="s">
        <v>1498</v>
      </c>
      <c r="P15" s="524" t="s">
        <v>1922</v>
      </c>
      <c r="Q15" s="524" t="s">
        <v>1051</v>
      </c>
    </row>
    <row r="16" spans="1:17">
      <c r="A16" s="155"/>
      <c r="B16" s="155"/>
      <c r="D16" s="155"/>
      <c r="E16" s="155"/>
      <c r="F16" s="155"/>
      <c r="G16" s="155"/>
      <c r="H16" s="477"/>
      <c r="I16" s="477"/>
      <c r="J16" s="477"/>
      <c r="K16" s="155"/>
      <c r="L16" s="155"/>
      <c r="M16" s="477">
        <v>617</v>
      </c>
      <c r="N16" s="154" t="s">
        <v>2271</v>
      </c>
      <c r="O16" s="154" t="s">
        <v>2258</v>
      </c>
      <c r="P16" s="154" t="s">
        <v>2471</v>
      </c>
      <c r="Q16" s="154" t="s">
        <v>1046</v>
      </c>
    </row>
    <row r="17" spans="1:17">
      <c r="A17" s="155"/>
      <c r="B17" s="155"/>
      <c r="D17" s="155"/>
      <c r="E17" s="155"/>
      <c r="F17" s="155"/>
      <c r="G17" s="155"/>
      <c r="H17" s="477"/>
      <c r="I17" s="477"/>
      <c r="J17" s="477"/>
      <c r="K17" s="155"/>
      <c r="L17" s="155"/>
      <c r="M17" s="477">
        <v>586</v>
      </c>
      <c r="N17" s="154" t="s">
        <v>2270</v>
      </c>
      <c r="O17" s="154" t="s">
        <v>2257</v>
      </c>
      <c r="P17" s="154" t="s">
        <v>2291</v>
      </c>
      <c r="Q17" s="154" t="s">
        <v>1046</v>
      </c>
    </row>
    <row r="18" spans="1:17">
      <c r="A18" s="155"/>
      <c r="B18" s="155"/>
      <c r="D18" s="155"/>
      <c r="E18" s="155"/>
      <c r="F18" s="155"/>
      <c r="G18" s="155"/>
      <c r="H18" s="477"/>
      <c r="I18" s="477"/>
      <c r="J18" s="477"/>
      <c r="K18" s="155"/>
      <c r="L18" s="155"/>
      <c r="M18" s="477">
        <v>632</v>
      </c>
      <c r="N18" s="154" t="s">
        <v>2980</v>
      </c>
      <c r="O18" s="154" t="s">
        <v>1361</v>
      </c>
      <c r="P18" s="154" t="s">
        <v>2180</v>
      </c>
      <c r="Q18" s="154" t="s">
        <v>1051</v>
      </c>
    </row>
    <row r="19" spans="1:17">
      <c r="A19" s="155"/>
      <c r="B19" s="155"/>
      <c r="D19" s="155"/>
      <c r="E19" s="155"/>
      <c r="F19" s="155"/>
      <c r="G19" s="155"/>
      <c r="H19" s="477"/>
      <c r="I19" s="477"/>
      <c r="J19" s="477"/>
      <c r="K19" s="155"/>
      <c r="L19" s="155"/>
      <c r="M19" s="477">
        <v>632</v>
      </c>
      <c r="N19" s="154" t="s">
        <v>2979</v>
      </c>
      <c r="O19" s="154" t="s">
        <v>1507</v>
      </c>
      <c r="P19" s="154" t="s">
        <v>2180</v>
      </c>
      <c r="Q19" s="154" t="s">
        <v>1055</v>
      </c>
    </row>
    <row r="20" spans="1:17">
      <c r="A20" s="526"/>
      <c r="B20" s="526"/>
      <c r="C20" s="526"/>
      <c r="D20" s="526"/>
      <c r="E20" s="526"/>
      <c r="F20" s="526"/>
      <c r="G20" s="526"/>
      <c r="H20" s="527"/>
      <c r="I20" s="527"/>
      <c r="J20" s="527"/>
      <c r="K20" s="526"/>
      <c r="L20" s="526"/>
      <c r="M20" s="527"/>
      <c r="N20" s="526"/>
      <c r="O20" s="526"/>
      <c r="P20" s="526"/>
      <c r="Q20" s="526"/>
    </row>
    <row r="21" spans="1:17" ht="45.75" customHeight="1">
      <c r="A21" s="154">
        <v>5</v>
      </c>
      <c r="B21" s="154"/>
      <c r="C21" s="155" t="s">
        <v>74</v>
      </c>
      <c r="D21" s="155" t="s">
        <v>3415</v>
      </c>
      <c r="E21" s="155" t="s">
        <v>76</v>
      </c>
      <c r="F21" s="155" t="s">
        <v>2037</v>
      </c>
      <c r="G21" s="155" t="s">
        <v>2036</v>
      </c>
      <c r="H21" s="155">
        <v>6</v>
      </c>
      <c r="I21" s="175">
        <v>6</v>
      </c>
      <c r="J21" s="175">
        <v>5</v>
      </c>
      <c r="K21" s="155" t="s">
        <v>4183</v>
      </c>
      <c r="L21" s="155" t="s">
        <v>2605</v>
      </c>
      <c r="M21" s="523">
        <v>641</v>
      </c>
      <c r="N21" s="524" t="s">
        <v>1419</v>
      </c>
      <c r="O21" s="524" t="s">
        <v>2259</v>
      </c>
      <c r="P21" s="524" t="s">
        <v>2294</v>
      </c>
      <c r="Q21" s="524" t="s">
        <v>1046</v>
      </c>
    </row>
    <row r="22" spans="1:17">
      <c r="A22" s="154"/>
      <c r="B22" s="154"/>
      <c r="D22" s="155"/>
      <c r="E22" s="155"/>
      <c r="F22" s="155"/>
      <c r="G22" s="155"/>
      <c r="H22" s="477"/>
      <c r="I22" s="477"/>
      <c r="J22" s="477"/>
      <c r="K22" s="155"/>
      <c r="L22" s="155"/>
      <c r="M22" s="523">
        <v>624</v>
      </c>
      <c r="N22" s="524" t="s">
        <v>2732</v>
      </c>
      <c r="O22" s="524" t="s">
        <v>1911</v>
      </c>
      <c r="P22" s="524" t="s">
        <v>2787</v>
      </c>
      <c r="Q22" s="524" t="s">
        <v>1263</v>
      </c>
    </row>
    <row r="23" spans="1:17">
      <c r="A23" s="154"/>
      <c r="B23" s="154"/>
      <c r="D23" s="155"/>
      <c r="E23" s="155"/>
      <c r="F23" s="155"/>
      <c r="G23" s="155"/>
      <c r="H23" s="477"/>
      <c r="I23" s="477"/>
      <c r="J23" s="477"/>
      <c r="K23" s="155"/>
      <c r="L23" s="155"/>
      <c r="M23" s="477">
        <v>800</v>
      </c>
      <c r="N23" s="154" t="s">
        <v>2273</v>
      </c>
      <c r="O23" s="154" t="s">
        <v>1909</v>
      </c>
      <c r="P23" s="154" t="s">
        <v>2788</v>
      </c>
      <c r="Q23" s="154" t="s">
        <v>1046</v>
      </c>
    </row>
    <row r="24" spans="1:17">
      <c r="A24" s="154"/>
      <c r="B24" s="154"/>
      <c r="D24" s="155"/>
      <c r="E24" s="155"/>
      <c r="F24" s="155"/>
      <c r="G24" s="155"/>
      <c r="H24" s="477"/>
      <c r="I24" s="477"/>
      <c r="J24" s="477"/>
      <c r="K24" s="155"/>
      <c r="L24" s="155"/>
      <c r="M24" s="523">
        <v>578</v>
      </c>
      <c r="N24" s="524" t="s">
        <v>2280</v>
      </c>
      <c r="O24" s="524" t="s">
        <v>1907</v>
      </c>
      <c r="P24" s="524" t="s">
        <v>2789</v>
      </c>
      <c r="Q24" s="524" t="s">
        <v>1046</v>
      </c>
    </row>
    <row r="25" spans="1:17">
      <c r="A25" s="154"/>
      <c r="B25" s="154"/>
      <c r="D25" s="155"/>
      <c r="E25" s="155"/>
      <c r="F25" s="155"/>
      <c r="G25" s="155"/>
      <c r="H25" s="477"/>
      <c r="I25" s="477"/>
      <c r="J25" s="477"/>
      <c r="K25" s="155"/>
      <c r="L25" s="155"/>
      <c r="M25" s="523">
        <v>578</v>
      </c>
      <c r="N25" s="524" t="s">
        <v>2278</v>
      </c>
      <c r="O25" s="524" t="s">
        <v>1994</v>
      </c>
      <c r="P25" s="524" t="s">
        <v>2768</v>
      </c>
      <c r="Q25" s="524" t="s">
        <v>1263</v>
      </c>
    </row>
    <row r="26" spans="1:17">
      <c r="A26" s="154"/>
      <c r="B26" s="154"/>
      <c r="D26" s="155"/>
      <c r="E26" s="155"/>
      <c r="F26" s="155"/>
      <c r="G26" s="155"/>
      <c r="H26" s="477"/>
      <c r="I26" s="477"/>
      <c r="J26" s="477"/>
      <c r="K26" s="155"/>
      <c r="L26" s="155"/>
      <c r="M26" s="523">
        <v>578</v>
      </c>
      <c r="N26" s="524" t="s">
        <v>2733</v>
      </c>
      <c r="O26" s="524" t="s">
        <v>3879</v>
      </c>
      <c r="P26" s="524" t="s">
        <v>2790</v>
      </c>
      <c r="Q26" s="524" t="s">
        <v>1043</v>
      </c>
    </row>
    <row r="27" spans="1:17">
      <c r="A27" s="154"/>
      <c r="B27" s="154"/>
      <c r="D27" s="155"/>
      <c r="E27" s="155"/>
      <c r="F27" s="155"/>
      <c r="G27" s="155"/>
      <c r="H27" s="477"/>
      <c r="I27" s="477"/>
      <c r="J27" s="477"/>
      <c r="K27" s="155"/>
      <c r="L27" s="155"/>
      <c r="M27" s="477">
        <v>626</v>
      </c>
      <c r="N27" s="154" t="s">
        <v>2983</v>
      </c>
      <c r="O27" s="154" t="s">
        <v>1418</v>
      </c>
      <c r="P27" s="154" t="s">
        <v>2180</v>
      </c>
      <c r="Q27" s="154" t="s">
        <v>1263</v>
      </c>
    </row>
    <row r="28" spans="1:17">
      <c r="A28" s="526"/>
      <c r="B28" s="526"/>
      <c r="C28" s="526"/>
      <c r="D28" s="526"/>
      <c r="E28" s="526"/>
      <c r="F28" s="526"/>
      <c r="G28" s="526"/>
      <c r="H28" s="527"/>
      <c r="I28" s="527"/>
      <c r="J28" s="527"/>
      <c r="K28" s="526"/>
      <c r="L28" s="526"/>
      <c r="M28" s="527"/>
      <c r="N28" s="526"/>
      <c r="O28" s="526"/>
      <c r="P28" s="526"/>
      <c r="Q28" s="526"/>
    </row>
    <row r="29" spans="1:17" ht="49.5" customHeight="1">
      <c r="A29" s="155">
        <v>6</v>
      </c>
      <c r="B29" s="155"/>
      <c r="C29" s="155" t="s">
        <v>74</v>
      </c>
      <c r="D29" s="155" t="s">
        <v>2302</v>
      </c>
      <c r="E29" s="155" t="s">
        <v>90</v>
      </c>
      <c r="F29" s="155" t="s">
        <v>2303</v>
      </c>
      <c r="G29" s="155" t="s">
        <v>2388</v>
      </c>
      <c r="H29" s="477">
        <v>6</v>
      </c>
      <c r="I29" s="477">
        <v>6</v>
      </c>
      <c r="J29" s="477">
        <v>4</v>
      </c>
      <c r="K29" s="155" t="s">
        <v>2582</v>
      </c>
      <c r="L29" s="155" t="s">
        <v>2606</v>
      </c>
      <c r="M29" s="523">
        <v>731</v>
      </c>
      <c r="N29" s="524" t="s">
        <v>1914</v>
      </c>
      <c r="O29" s="524" t="s">
        <v>1913</v>
      </c>
      <c r="P29" s="524" t="s">
        <v>1912</v>
      </c>
      <c r="Q29" s="524" t="s">
        <v>1040</v>
      </c>
    </row>
    <row r="30" spans="1:17">
      <c r="A30" s="155"/>
      <c r="B30" s="155"/>
      <c r="D30" s="155"/>
      <c r="E30" s="155"/>
      <c r="F30" s="155"/>
      <c r="G30" s="155"/>
      <c r="H30" s="477"/>
      <c r="I30" s="477"/>
      <c r="J30" s="477"/>
      <c r="K30" s="155"/>
      <c r="L30" s="155"/>
      <c r="M30" s="477">
        <v>557</v>
      </c>
      <c r="N30" s="154" t="s">
        <v>2734</v>
      </c>
      <c r="O30" s="154" t="s">
        <v>2260</v>
      </c>
      <c r="P30" s="154" t="s">
        <v>2295</v>
      </c>
      <c r="Q30" s="154" t="s">
        <v>1103</v>
      </c>
    </row>
    <row r="31" spans="1:17">
      <c r="A31" s="155"/>
      <c r="B31" s="155"/>
      <c r="D31" s="155"/>
      <c r="E31" s="155"/>
      <c r="F31" s="155"/>
      <c r="G31" s="155"/>
      <c r="H31" s="477"/>
      <c r="I31" s="477"/>
      <c r="J31" s="477"/>
      <c r="K31" s="155"/>
      <c r="L31" s="155"/>
      <c r="M31" s="477">
        <v>584</v>
      </c>
      <c r="N31" s="154" t="s">
        <v>2273</v>
      </c>
      <c r="O31" s="154" t="s">
        <v>1909</v>
      </c>
      <c r="P31" s="154" t="s">
        <v>2788</v>
      </c>
      <c r="Q31" s="154" t="s">
        <v>1046</v>
      </c>
    </row>
    <row r="32" spans="1:17">
      <c r="A32" s="155"/>
      <c r="B32" s="155"/>
      <c r="D32" s="155"/>
      <c r="E32" s="155"/>
      <c r="F32" s="155"/>
      <c r="G32" s="155"/>
      <c r="H32" s="477"/>
      <c r="I32" s="477"/>
      <c r="J32" s="477"/>
      <c r="K32" s="155"/>
      <c r="L32" s="155"/>
      <c r="M32" s="523">
        <v>564</v>
      </c>
      <c r="N32" s="524" t="s">
        <v>2280</v>
      </c>
      <c r="O32" s="524" t="s">
        <v>1907</v>
      </c>
      <c r="P32" s="524" t="s">
        <v>2789</v>
      </c>
      <c r="Q32" s="524" t="s">
        <v>1046</v>
      </c>
    </row>
    <row r="33" spans="1:17">
      <c r="A33" s="155"/>
      <c r="B33" s="155"/>
      <c r="D33" s="155"/>
      <c r="E33" s="155"/>
      <c r="F33" s="155"/>
      <c r="G33" s="155"/>
      <c r="H33" s="477"/>
      <c r="I33" s="477"/>
      <c r="J33" s="477"/>
      <c r="K33" s="155"/>
      <c r="L33" s="155"/>
      <c r="M33" s="523">
        <v>564</v>
      </c>
      <c r="N33" s="524" t="s">
        <v>2278</v>
      </c>
      <c r="O33" s="524" t="s">
        <v>1994</v>
      </c>
      <c r="P33" s="524" t="s">
        <v>2768</v>
      </c>
      <c r="Q33" s="524" t="s">
        <v>1263</v>
      </c>
    </row>
    <row r="34" spans="1:17">
      <c r="A34" s="155"/>
      <c r="B34" s="155"/>
      <c r="D34" s="155"/>
      <c r="E34" s="155"/>
      <c r="F34" s="155"/>
      <c r="G34" s="155"/>
      <c r="H34" s="477"/>
      <c r="I34" s="477"/>
      <c r="J34" s="477"/>
      <c r="K34" s="155"/>
      <c r="L34" s="155"/>
      <c r="M34" s="523">
        <v>564</v>
      </c>
      <c r="N34" s="524" t="s">
        <v>2733</v>
      </c>
      <c r="O34" s="524" t="s">
        <v>3879</v>
      </c>
      <c r="P34" s="524" t="s">
        <v>2790</v>
      </c>
      <c r="Q34" s="524" t="s">
        <v>1043</v>
      </c>
    </row>
    <row r="35" spans="1:17">
      <c r="A35" s="155"/>
      <c r="B35" s="155"/>
      <c r="D35" s="155"/>
      <c r="E35" s="155"/>
      <c r="F35" s="155"/>
      <c r="G35" s="155"/>
      <c r="H35" s="477"/>
      <c r="I35" s="477"/>
      <c r="J35" s="477"/>
      <c r="K35" s="155"/>
      <c r="L35" s="155"/>
      <c r="M35" s="477">
        <v>617</v>
      </c>
      <c r="N35" s="154" t="s">
        <v>2984</v>
      </c>
      <c r="O35" s="154" t="s">
        <v>3880</v>
      </c>
      <c r="P35" s="154" t="s">
        <v>2180</v>
      </c>
      <c r="Q35" s="154" t="s">
        <v>1103</v>
      </c>
    </row>
    <row r="36" spans="1:17">
      <c r="A36" s="155"/>
      <c r="B36" s="155"/>
      <c r="D36" s="155"/>
      <c r="E36" s="155"/>
      <c r="F36" s="155"/>
      <c r="G36" s="155"/>
      <c r="H36" s="477"/>
      <c r="I36" s="477"/>
      <c r="J36" s="477"/>
      <c r="K36" s="155"/>
      <c r="L36" s="155"/>
      <c r="M36" s="477">
        <v>617</v>
      </c>
      <c r="N36" s="154" t="s">
        <v>2983</v>
      </c>
      <c r="O36" s="154" t="s">
        <v>1911</v>
      </c>
      <c r="P36" s="154" t="s">
        <v>2180</v>
      </c>
      <c r="Q36" s="154" t="s">
        <v>1263</v>
      </c>
    </row>
    <row r="37" spans="1:17">
      <c r="A37" s="526"/>
      <c r="B37" s="526"/>
      <c r="C37" s="526"/>
      <c r="D37" s="526"/>
      <c r="E37" s="526"/>
      <c r="F37" s="526"/>
      <c r="G37" s="526"/>
      <c r="H37" s="527"/>
      <c r="I37" s="527"/>
      <c r="J37" s="527"/>
      <c r="K37" s="526"/>
      <c r="L37" s="526"/>
      <c r="M37" s="527"/>
      <c r="N37" s="526"/>
      <c r="O37" s="526"/>
      <c r="P37" s="526"/>
      <c r="Q37" s="526"/>
    </row>
    <row r="38" spans="1:17" ht="43.5" customHeight="1">
      <c r="A38" s="154">
        <v>7</v>
      </c>
      <c r="B38" s="154"/>
      <c r="C38" s="155" t="s">
        <v>96</v>
      </c>
      <c r="D38" s="155" t="s">
        <v>2000</v>
      </c>
      <c r="E38" s="155" t="s">
        <v>98</v>
      </c>
      <c r="F38" s="155" t="s">
        <v>2035</v>
      </c>
      <c r="G38" s="155" t="s">
        <v>2034</v>
      </c>
      <c r="H38" s="477">
        <v>3</v>
      </c>
      <c r="I38" s="477">
        <v>3</v>
      </c>
      <c r="J38" s="477">
        <v>1</v>
      </c>
      <c r="K38" s="155" t="s">
        <v>2583</v>
      </c>
      <c r="L38" s="155" t="s">
        <v>2607</v>
      </c>
      <c r="M38" s="523">
        <v>784</v>
      </c>
      <c r="N38" s="524" t="s">
        <v>2735</v>
      </c>
      <c r="O38" s="524" t="s">
        <v>1822</v>
      </c>
      <c r="P38" s="524" t="s">
        <v>1942</v>
      </c>
      <c r="Q38" s="524" t="s">
        <v>1052</v>
      </c>
    </row>
    <row r="39" spans="1:17">
      <c r="A39" s="154"/>
      <c r="B39" s="154"/>
      <c r="D39" s="155"/>
      <c r="E39" s="155"/>
      <c r="F39" s="155"/>
      <c r="G39" s="155"/>
      <c r="H39" s="477"/>
      <c r="I39" s="477"/>
      <c r="J39" s="477"/>
      <c r="K39" s="155"/>
      <c r="L39" s="155"/>
      <c r="M39" s="477">
        <v>575</v>
      </c>
      <c r="N39" s="154" t="s">
        <v>1904</v>
      </c>
      <c r="O39" s="154" t="s">
        <v>1903</v>
      </c>
      <c r="P39" s="154" t="s">
        <v>1902</v>
      </c>
      <c r="Q39" s="154" t="s">
        <v>1058</v>
      </c>
    </row>
    <row r="40" spans="1:17">
      <c r="A40" s="154"/>
      <c r="B40" s="154"/>
      <c r="D40" s="155"/>
      <c r="E40" s="155"/>
      <c r="F40" s="155"/>
      <c r="G40" s="155"/>
      <c r="H40" s="477"/>
      <c r="I40" s="477"/>
      <c r="J40" s="477"/>
      <c r="K40" s="155"/>
      <c r="L40" s="155"/>
      <c r="M40" s="477">
        <v>575</v>
      </c>
      <c r="N40" s="154" t="s">
        <v>2474</v>
      </c>
      <c r="O40" s="154" t="s">
        <v>2071</v>
      </c>
      <c r="P40" s="154" t="s">
        <v>2475</v>
      </c>
      <c r="Q40" s="154" t="s">
        <v>1270</v>
      </c>
    </row>
    <row r="41" spans="1:17">
      <c r="A41" s="154"/>
      <c r="B41" s="154"/>
      <c r="D41" s="155"/>
      <c r="E41" s="155"/>
      <c r="F41" s="155"/>
      <c r="G41" s="155"/>
      <c r="H41" s="477"/>
      <c r="I41" s="477"/>
      <c r="J41" s="477"/>
      <c r="K41" s="155"/>
      <c r="L41" s="155"/>
      <c r="M41" s="477">
        <v>871</v>
      </c>
      <c r="N41" s="154" t="s">
        <v>2985</v>
      </c>
      <c r="O41" s="154" t="s">
        <v>3881</v>
      </c>
      <c r="P41" s="154" t="s">
        <v>2180</v>
      </c>
      <c r="Q41" s="154" t="s">
        <v>1267</v>
      </c>
    </row>
    <row r="42" spans="1:17">
      <c r="A42" s="526"/>
      <c r="B42" s="526"/>
      <c r="C42" s="526"/>
      <c r="D42" s="526"/>
      <c r="E42" s="526"/>
      <c r="F42" s="526"/>
      <c r="G42" s="526"/>
      <c r="H42" s="527"/>
      <c r="I42" s="527"/>
      <c r="J42" s="527"/>
      <c r="K42" s="526"/>
      <c r="L42" s="526"/>
      <c r="M42" s="527"/>
      <c r="N42" s="526"/>
      <c r="O42" s="526"/>
      <c r="P42" s="526"/>
      <c r="Q42" s="526"/>
    </row>
    <row r="43" spans="1:17" ht="38.25" customHeight="1">
      <c r="A43" s="155">
        <v>8</v>
      </c>
      <c r="B43" s="155"/>
      <c r="C43" s="155" t="s">
        <v>96</v>
      </c>
      <c r="D43" s="155" t="s">
        <v>2307</v>
      </c>
      <c r="E43" s="155" t="s">
        <v>112</v>
      </c>
      <c r="F43" s="155" t="s">
        <v>2308</v>
      </c>
      <c r="G43" s="155" t="s">
        <v>2389</v>
      </c>
      <c r="H43" s="477">
        <v>3</v>
      </c>
      <c r="I43" s="477">
        <v>3</v>
      </c>
      <c r="J43" s="477">
        <v>2</v>
      </c>
      <c r="K43" s="155" t="s">
        <v>2570</v>
      </c>
      <c r="L43" s="155" t="s">
        <v>2608</v>
      </c>
      <c r="M43" s="523">
        <v>623</v>
      </c>
      <c r="N43" s="524" t="s">
        <v>2476</v>
      </c>
      <c r="O43" s="524" t="s">
        <v>1822</v>
      </c>
      <c r="P43" s="524" t="s">
        <v>1942</v>
      </c>
      <c r="Q43" s="524" t="s">
        <v>1052</v>
      </c>
    </row>
    <row r="44" spans="1:17">
      <c r="A44" s="155"/>
      <c r="B44" s="155"/>
      <c r="D44" s="155"/>
      <c r="E44" s="155"/>
      <c r="F44" s="155"/>
      <c r="G44" s="155"/>
      <c r="H44" s="477"/>
      <c r="I44" s="477"/>
      <c r="J44" s="477"/>
      <c r="K44" s="155"/>
      <c r="L44" s="155"/>
      <c r="M44" s="523">
        <v>623</v>
      </c>
      <c r="N44" s="524" t="s">
        <v>2282</v>
      </c>
      <c r="O44" s="524" t="s">
        <v>2265</v>
      </c>
      <c r="P44" s="524" t="s">
        <v>2479</v>
      </c>
      <c r="Q44" s="524" t="s">
        <v>1056</v>
      </c>
    </row>
    <row r="45" spans="1:17">
      <c r="A45" s="155"/>
      <c r="B45" s="155"/>
      <c r="D45" s="155"/>
      <c r="E45" s="155"/>
      <c r="F45" s="155"/>
      <c r="G45" s="155"/>
      <c r="H45" s="477"/>
      <c r="I45" s="477"/>
      <c r="J45" s="477"/>
      <c r="K45" s="155"/>
      <c r="L45" s="155"/>
      <c r="M45" s="477">
        <v>586</v>
      </c>
      <c r="N45" s="154" t="s">
        <v>2474</v>
      </c>
      <c r="O45" s="154" t="s">
        <v>2071</v>
      </c>
      <c r="P45" s="154" t="s">
        <v>2475</v>
      </c>
      <c r="Q45" s="154" t="s">
        <v>1270</v>
      </c>
    </row>
    <row r="46" spans="1:17">
      <c r="A46" s="155"/>
      <c r="B46" s="155"/>
      <c r="D46" s="155"/>
      <c r="E46" s="155"/>
      <c r="F46" s="155"/>
      <c r="G46" s="155"/>
      <c r="H46" s="477"/>
      <c r="I46" s="477"/>
      <c r="J46" s="477"/>
      <c r="K46" s="155"/>
      <c r="L46" s="155"/>
      <c r="M46" s="477">
        <v>753</v>
      </c>
      <c r="N46" s="154" t="s">
        <v>1815</v>
      </c>
      <c r="O46" s="154" t="s">
        <v>1814</v>
      </c>
      <c r="P46" s="154" t="s">
        <v>1951</v>
      </c>
      <c r="Q46" s="154" t="s">
        <v>1051</v>
      </c>
    </row>
    <row r="47" spans="1:17">
      <c r="A47" s="155"/>
      <c r="B47" s="155"/>
      <c r="D47" s="155"/>
      <c r="E47" s="155"/>
      <c r="F47" s="155"/>
      <c r="G47" s="155"/>
      <c r="H47" s="477"/>
      <c r="I47" s="477"/>
      <c r="J47" s="477"/>
      <c r="K47" s="155"/>
      <c r="L47" s="155"/>
      <c r="M47" s="477">
        <v>799</v>
      </c>
      <c r="N47" s="154" t="s">
        <v>2136</v>
      </c>
      <c r="O47" s="154" t="s">
        <v>2111</v>
      </c>
      <c r="P47" s="154" t="s">
        <v>2180</v>
      </c>
      <c r="Q47" s="154" t="s">
        <v>1058</v>
      </c>
    </row>
    <row r="48" spans="1:17">
      <c r="A48" s="526"/>
      <c r="B48" s="526"/>
      <c r="C48" s="526"/>
      <c r="D48" s="526"/>
      <c r="E48" s="526"/>
      <c r="F48" s="526"/>
      <c r="G48" s="526"/>
      <c r="H48" s="527"/>
      <c r="I48" s="527"/>
      <c r="J48" s="527"/>
      <c r="K48" s="526"/>
      <c r="L48" s="526"/>
      <c r="M48" s="527"/>
      <c r="N48" s="526"/>
      <c r="O48" s="526"/>
      <c r="P48" s="526"/>
      <c r="Q48" s="526"/>
    </row>
    <row r="49" spans="1:17" ht="45" customHeight="1">
      <c r="A49" s="154">
        <v>9</v>
      </c>
      <c r="B49" s="154"/>
      <c r="C49" s="155" t="s">
        <v>123</v>
      </c>
      <c r="D49" s="155" t="s">
        <v>1894</v>
      </c>
      <c r="E49" s="155" t="s">
        <v>2033</v>
      </c>
      <c r="F49" s="155" t="s">
        <v>2032</v>
      </c>
      <c r="G49" s="155" t="s">
        <v>2031</v>
      </c>
      <c r="H49" s="477">
        <v>4</v>
      </c>
      <c r="I49" s="477">
        <v>2</v>
      </c>
      <c r="J49" s="477">
        <v>1</v>
      </c>
      <c r="K49" s="155" t="s">
        <v>2584</v>
      </c>
      <c r="L49" s="155" t="s">
        <v>2087</v>
      </c>
      <c r="M49" s="523">
        <v>640</v>
      </c>
      <c r="N49" s="524" t="s">
        <v>2483</v>
      </c>
      <c r="O49" s="524" t="s">
        <v>2484</v>
      </c>
      <c r="P49" s="524" t="s">
        <v>2769</v>
      </c>
      <c r="Q49" s="524" t="s">
        <v>1269</v>
      </c>
    </row>
    <row r="50" spans="1:17">
      <c r="A50" s="154"/>
      <c r="B50" s="154"/>
      <c r="D50" s="155"/>
      <c r="E50" s="155"/>
      <c r="F50" s="155"/>
      <c r="G50" s="155"/>
      <c r="H50" s="477"/>
      <c r="I50" s="477"/>
      <c r="J50" s="477"/>
      <c r="K50" s="477"/>
      <c r="L50" s="481"/>
      <c r="M50" s="477">
        <v>593</v>
      </c>
      <c r="N50" s="154" t="s">
        <v>2488</v>
      </c>
      <c r="O50" s="154" t="s">
        <v>1880</v>
      </c>
      <c r="P50" s="154" t="s">
        <v>2489</v>
      </c>
      <c r="Q50" s="154" t="s">
        <v>1062</v>
      </c>
    </row>
    <row r="51" spans="1:17">
      <c r="A51" s="154"/>
      <c r="B51" s="154"/>
      <c r="D51" s="155"/>
      <c r="E51" s="155"/>
      <c r="F51" s="155"/>
      <c r="G51" s="155"/>
      <c r="H51" s="477"/>
      <c r="I51" s="477"/>
      <c r="J51" s="477"/>
      <c r="K51" s="477"/>
      <c r="L51" s="481"/>
      <c r="M51" s="477">
        <v>593</v>
      </c>
      <c r="N51" s="154" t="s">
        <v>1888</v>
      </c>
      <c r="O51" s="154" t="s">
        <v>1887</v>
      </c>
      <c r="P51" s="154" t="s">
        <v>1886</v>
      </c>
      <c r="Q51" s="154" t="s">
        <v>1040</v>
      </c>
    </row>
    <row r="52" spans="1:17">
      <c r="A52" s="154"/>
      <c r="B52" s="154"/>
      <c r="D52" s="155"/>
      <c r="E52" s="155"/>
      <c r="F52" s="155"/>
      <c r="G52" s="155"/>
      <c r="H52" s="477"/>
      <c r="I52" s="477"/>
      <c r="J52" s="477"/>
      <c r="K52" s="155"/>
      <c r="L52" s="155"/>
      <c r="M52" s="477">
        <v>631</v>
      </c>
      <c r="N52" s="154" t="s">
        <v>1884</v>
      </c>
      <c r="O52" s="154" t="s">
        <v>1883</v>
      </c>
      <c r="P52" s="154" t="s">
        <v>1882</v>
      </c>
      <c r="Q52" s="154" t="s">
        <v>1046</v>
      </c>
    </row>
    <row r="53" spans="1:17">
      <c r="A53" s="526"/>
      <c r="B53" s="526"/>
      <c r="C53" s="526"/>
      <c r="D53" s="526"/>
      <c r="E53" s="526"/>
      <c r="F53" s="526"/>
      <c r="G53" s="526"/>
      <c r="H53" s="527"/>
      <c r="I53" s="527"/>
      <c r="J53" s="527"/>
      <c r="K53" s="526"/>
      <c r="L53" s="526"/>
      <c r="M53" s="527"/>
      <c r="N53" s="526"/>
      <c r="O53" s="526"/>
      <c r="P53" s="526"/>
      <c r="Q53" s="526"/>
    </row>
    <row r="54" spans="1:17" ht="54.75" customHeight="1">
      <c r="A54" s="155">
        <v>10</v>
      </c>
      <c r="B54" s="155"/>
      <c r="C54" s="155" t="s">
        <v>123</v>
      </c>
      <c r="D54" s="155" t="s">
        <v>488</v>
      </c>
      <c r="E54" s="155" t="s">
        <v>139</v>
      </c>
      <c r="F54" s="155" t="s">
        <v>2344</v>
      </c>
      <c r="G54" s="155" t="s">
        <v>2031</v>
      </c>
      <c r="H54" s="477">
        <v>2</v>
      </c>
      <c r="I54" s="477">
        <v>2</v>
      </c>
      <c r="J54" s="477">
        <v>0</v>
      </c>
      <c r="K54" s="155" t="s">
        <v>2585</v>
      </c>
      <c r="L54" s="155" t="s">
        <v>2609</v>
      </c>
      <c r="M54" s="477">
        <v>793</v>
      </c>
      <c r="N54" s="154" t="s">
        <v>2486</v>
      </c>
      <c r="O54" s="154" t="s">
        <v>2313</v>
      </c>
      <c r="P54" s="154" t="s">
        <v>2770</v>
      </c>
      <c r="Q54" s="154" t="s">
        <v>1051</v>
      </c>
    </row>
    <row r="55" spans="1:17">
      <c r="A55" s="155"/>
      <c r="B55" s="155"/>
      <c r="D55" s="155"/>
      <c r="E55" s="155"/>
      <c r="F55" s="155"/>
      <c r="G55" s="155"/>
      <c r="H55" s="477"/>
      <c r="I55" s="477"/>
      <c r="J55" s="477"/>
      <c r="K55" s="155"/>
      <c r="L55" s="155"/>
      <c r="M55" s="477">
        <v>578</v>
      </c>
      <c r="N55" s="154" t="s">
        <v>2488</v>
      </c>
      <c r="O55" s="154" t="s">
        <v>1880</v>
      </c>
      <c r="P55" s="154" t="s">
        <v>2489</v>
      </c>
      <c r="Q55" s="154" t="s">
        <v>1062</v>
      </c>
    </row>
    <row r="56" spans="1:17">
      <c r="A56" s="155"/>
      <c r="B56" s="155"/>
      <c r="D56" s="155"/>
      <c r="E56" s="155"/>
      <c r="F56" s="155"/>
      <c r="G56" s="155"/>
      <c r="H56" s="477"/>
      <c r="I56" s="477"/>
      <c r="J56" s="477"/>
      <c r="K56" s="155"/>
      <c r="L56" s="155"/>
      <c r="M56" s="477">
        <v>793</v>
      </c>
      <c r="N56" s="154" t="s">
        <v>2980</v>
      </c>
      <c r="O56" s="154" t="s">
        <v>1361</v>
      </c>
      <c r="P56" s="154" t="s">
        <v>2180</v>
      </c>
      <c r="Q56" s="154" t="s">
        <v>1051</v>
      </c>
    </row>
    <row r="57" spans="1:17">
      <c r="A57" s="155"/>
      <c r="B57" s="155"/>
      <c r="D57" s="155"/>
      <c r="E57" s="155"/>
      <c r="F57" s="155"/>
      <c r="G57" s="155"/>
      <c r="H57" s="477"/>
      <c r="I57" s="477"/>
      <c r="J57" s="477"/>
      <c r="K57" s="155"/>
      <c r="L57" s="155"/>
      <c r="M57" s="477">
        <v>645</v>
      </c>
      <c r="N57" s="154" t="s">
        <v>2483</v>
      </c>
      <c r="O57" s="154" t="s">
        <v>2484</v>
      </c>
      <c r="P57" s="154" t="s">
        <v>2180</v>
      </c>
      <c r="Q57" s="154" t="s">
        <v>1269</v>
      </c>
    </row>
    <row r="58" spans="1:17">
      <c r="A58" s="526"/>
      <c r="B58" s="526"/>
      <c r="C58" s="526"/>
      <c r="D58" s="526"/>
      <c r="E58" s="526"/>
      <c r="F58" s="526"/>
      <c r="G58" s="526"/>
      <c r="H58" s="527"/>
      <c r="I58" s="527"/>
      <c r="J58" s="527"/>
      <c r="K58" s="526"/>
      <c r="L58" s="526"/>
      <c r="M58" s="527"/>
      <c r="N58" s="526"/>
      <c r="O58" s="526"/>
      <c r="P58" s="526"/>
      <c r="Q58" s="526"/>
    </row>
    <row r="59" spans="1:17" ht="45" customHeight="1">
      <c r="A59" s="154">
        <v>11</v>
      </c>
      <c r="B59" s="154"/>
      <c r="C59" s="155" t="s">
        <v>284</v>
      </c>
      <c r="D59" s="155" t="s">
        <v>3136</v>
      </c>
      <c r="E59" s="155" t="s">
        <v>285</v>
      </c>
      <c r="F59" s="155" t="s">
        <v>2030</v>
      </c>
      <c r="G59" s="155" t="s">
        <v>2029</v>
      </c>
      <c r="H59" s="477">
        <v>5</v>
      </c>
      <c r="I59" s="477">
        <v>5</v>
      </c>
      <c r="J59" s="477">
        <v>3</v>
      </c>
      <c r="K59" s="155" t="s">
        <v>2586</v>
      </c>
      <c r="L59" s="155" t="s">
        <v>2610</v>
      </c>
      <c r="M59" s="523">
        <v>570</v>
      </c>
      <c r="N59" s="524" t="s">
        <v>2134</v>
      </c>
      <c r="O59" s="524" t="s">
        <v>1877</v>
      </c>
      <c r="P59" s="524" t="s">
        <v>2791</v>
      </c>
      <c r="Q59" s="524" t="s">
        <v>1046</v>
      </c>
    </row>
    <row r="60" spans="1:17">
      <c r="A60" s="154"/>
      <c r="B60" s="154"/>
      <c r="D60" s="155"/>
      <c r="E60" s="155"/>
      <c r="F60" s="155"/>
      <c r="G60" s="155"/>
      <c r="H60" s="477"/>
      <c r="I60" s="477"/>
      <c r="J60" s="477"/>
      <c r="K60" s="155"/>
      <c r="L60" s="155"/>
      <c r="M60" s="477">
        <v>570</v>
      </c>
      <c r="N60" s="154" t="s">
        <v>1875</v>
      </c>
      <c r="O60" s="154" t="s">
        <v>1874</v>
      </c>
      <c r="P60" s="154" t="s">
        <v>1873</v>
      </c>
      <c r="Q60" s="154" t="s">
        <v>1046</v>
      </c>
    </row>
    <row r="61" spans="1:17">
      <c r="A61" s="154"/>
      <c r="B61" s="154"/>
      <c r="D61" s="155"/>
      <c r="E61" s="155"/>
      <c r="F61" s="155"/>
      <c r="G61" s="155"/>
      <c r="H61" s="477"/>
      <c r="I61" s="477"/>
      <c r="J61" s="477"/>
      <c r="K61" s="155"/>
      <c r="L61" s="155"/>
      <c r="M61" s="477">
        <v>751</v>
      </c>
      <c r="N61" s="154" t="s">
        <v>1872</v>
      </c>
      <c r="O61" s="154" t="s">
        <v>1871</v>
      </c>
      <c r="P61" s="154" t="s">
        <v>1870</v>
      </c>
      <c r="Q61" s="154" t="s">
        <v>1046</v>
      </c>
    </row>
    <row r="62" spans="1:17">
      <c r="A62" s="154"/>
      <c r="B62" s="154"/>
      <c r="D62" s="155"/>
      <c r="E62" s="155"/>
      <c r="F62" s="155"/>
      <c r="G62" s="155"/>
      <c r="H62" s="477"/>
      <c r="I62" s="477"/>
      <c r="J62" s="477"/>
      <c r="K62" s="155"/>
      <c r="L62" s="155"/>
      <c r="M62" s="523">
        <v>570</v>
      </c>
      <c r="N62" s="524" t="s">
        <v>1856</v>
      </c>
      <c r="O62" s="524" t="s">
        <v>1855</v>
      </c>
      <c r="P62" s="524" t="s">
        <v>2792</v>
      </c>
      <c r="Q62" s="524" t="s">
        <v>1051</v>
      </c>
    </row>
    <row r="63" spans="1:17">
      <c r="A63" s="154"/>
      <c r="B63" s="154"/>
      <c r="D63" s="155"/>
      <c r="E63" s="155"/>
      <c r="F63" s="155"/>
      <c r="G63" s="155"/>
      <c r="H63" s="477"/>
      <c r="I63" s="477"/>
      <c r="J63" s="477"/>
      <c r="K63" s="155"/>
      <c r="L63" s="155"/>
      <c r="M63" s="523">
        <v>604</v>
      </c>
      <c r="N63" s="524" t="s">
        <v>1869</v>
      </c>
      <c r="O63" s="524" t="s">
        <v>1868</v>
      </c>
      <c r="P63" s="524" t="s">
        <v>1867</v>
      </c>
      <c r="Q63" s="524" t="s">
        <v>1114</v>
      </c>
    </row>
    <row r="64" spans="1:17">
      <c r="A64" s="526"/>
      <c r="B64" s="526"/>
      <c r="C64" s="526"/>
      <c r="D64" s="526"/>
      <c r="E64" s="526"/>
      <c r="F64" s="526"/>
      <c r="G64" s="526"/>
      <c r="H64" s="527"/>
      <c r="I64" s="527"/>
      <c r="J64" s="527"/>
      <c r="K64" s="526"/>
      <c r="L64" s="526"/>
      <c r="M64" s="527"/>
      <c r="N64" s="526"/>
      <c r="O64" s="526"/>
      <c r="P64" s="526"/>
      <c r="Q64" s="526"/>
    </row>
    <row r="65" spans="1:17" ht="51">
      <c r="A65" s="154">
        <v>12</v>
      </c>
      <c r="B65" s="154"/>
      <c r="C65" s="155" t="s">
        <v>831</v>
      </c>
      <c r="D65" s="155" t="s">
        <v>2104</v>
      </c>
      <c r="E65" s="155" t="s">
        <v>112</v>
      </c>
      <c r="F65" s="155" t="s">
        <v>2103</v>
      </c>
      <c r="G65" s="155" t="s">
        <v>2029</v>
      </c>
      <c r="H65" s="477">
        <v>3</v>
      </c>
      <c r="I65" s="477">
        <v>3</v>
      </c>
      <c r="J65" s="477">
        <v>1</v>
      </c>
      <c r="K65" s="155" t="s">
        <v>2587</v>
      </c>
      <c r="L65" s="155" t="s">
        <v>2611</v>
      </c>
      <c r="M65" s="477">
        <v>617</v>
      </c>
      <c r="N65" s="154" t="s">
        <v>2490</v>
      </c>
      <c r="O65" s="154" t="s">
        <v>2491</v>
      </c>
      <c r="P65" s="154" t="s">
        <v>2492</v>
      </c>
      <c r="Q65" s="154" t="s">
        <v>1046</v>
      </c>
    </row>
    <row r="66" spans="1:17">
      <c r="A66" s="154"/>
      <c r="B66" s="154"/>
      <c r="D66" s="155"/>
      <c r="E66" s="155"/>
      <c r="F66" s="154"/>
      <c r="G66" s="154"/>
      <c r="H66" s="477"/>
      <c r="I66" s="477"/>
      <c r="J66" s="477"/>
      <c r="K66" s="155"/>
      <c r="L66" s="155"/>
      <c r="M66" s="477">
        <v>604</v>
      </c>
      <c r="N66" s="154" t="s">
        <v>1875</v>
      </c>
      <c r="O66" s="154" t="s">
        <v>1874</v>
      </c>
      <c r="P66" s="154" t="s">
        <v>1873</v>
      </c>
      <c r="Q66" s="154" t="s">
        <v>1046</v>
      </c>
    </row>
    <row r="67" spans="1:17">
      <c r="A67" s="154"/>
      <c r="B67" s="154"/>
      <c r="D67" s="155"/>
      <c r="E67" s="155"/>
      <c r="F67" s="154"/>
      <c r="G67" s="154"/>
      <c r="H67" s="477"/>
      <c r="I67" s="477"/>
      <c r="J67" s="477"/>
      <c r="K67" s="155"/>
      <c r="L67" s="155"/>
      <c r="M67" s="523">
        <v>770</v>
      </c>
      <c r="N67" s="524" t="s">
        <v>2136</v>
      </c>
      <c r="O67" s="524" t="s">
        <v>2111</v>
      </c>
      <c r="P67" s="524" t="s">
        <v>2494</v>
      </c>
      <c r="Q67" s="524" t="s">
        <v>1058</v>
      </c>
    </row>
    <row r="68" spans="1:17">
      <c r="A68" s="154"/>
      <c r="B68" s="154"/>
      <c r="D68" s="155"/>
      <c r="E68" s="155"/>
      <c r="F68" s="154"/>
      <c r="G68" s="154"/>
      <c r="H68" s="477"/>
      <c r="I68" s="477"/>
      <c r="J68" s="477"/>
      <c r="K68" s="155"/>
      <c r="L68" s="155"/>
      <c r="M68" s="477">
        <v>645</v>
      </c>
      <c r="N68" s="154" t="s">
        <v>2988</v>
      </c>
      <c r="O68" s="154" t="s">
        <v>1877</v>
      </c>
      <c r="P68" s="154" t="s">
        <v>2180</v>
      </c>
      <c r="Q68" s="154" t="s">
        <v>1046</v>
      </c>
    </row>
    <row r="69" spans="1:17">
      <c r="A69" s="526"/>
      <c r="B69" s="526"/>
      <c r="C69" s="526"/>
      <c r="D69" s="526"/>
      <c r="E69" s="526"/>
      <c r="F69" s="526"/>
      <c r="G69" s="526"/>
      <c r="H69" s="527"/>
      <c r="I69" s="527"/>
      <c r="J69" s="527"/>
      <c r="K69" s="526"/>
      <c r="L69" s="526"/>
      <c r="M69" s="527"/>
      <c r="N69" s="526"/>
      <c r="O69" s="526"/>
      <c r="P69" s="526"/>
      <c r="Q69" s="526"/>
    </row>
    <row r="70" spans="1:17" ht="39.75" customHeight="1">
      <c r="A70" s="154">
        <v>13</v>
      </c>
      <c r="B70" s="154"/>
      <c r="C70" s="155" t="s">
        <v>287</v>
      </c>
      <c r="D70" s="155" t="s">
        <v>1865</v>
      </c>
      <c r="E70" s="155" t="s">
        <v>288</v>
      </c>
      <c r="F70" s="155" t="s">
        <v>2028</v>
      </c>
      <c r="G70" s="155" t="s">
        <v>2027</v>
      </c>
      <c r="H70" s="477">
        <v>5</v>
      </c>
      <c r="I70" s="477">
        <v>4</v>
      </c>
      <c r="J70" s="477">
        <v>3</v>
      </c>
      <c r="K70" s="155" t="s">
        <v>2571</v>
      </c>
      <c r="L70" s="155" t="s">
        <v>2304</v>
      </c>
      <c r="M70" s="477">
        <v>604</v>
      </c>
      <c r="N70" s="154" t="s">
        <v>2138</v>
      </c>
      <c r="O70" s="154" t="s">
        <v>1861</v>
      </c>
      <c r="P70" s="154" t="s">
        <v>1954</v>
      </c>
      <c r="Q70" s="154" t="s">
        <v>1053</v>
      </c>
    </row>
    <row r="71" spans="1:17">
      <c r="A71" s="154"/>
      <c r="B71" s="154"/>
      <c r="D71" s="155"/>
      <c r="E71" s="155"/>
      <c r="F71" s="155"/>
      <c r="G71" s="155"/>
      <c r="H71" s="477"/>
      <c r="I71" s="477"/>
      <c r="J71" s="477"/>
      <c r="K71" s="155"/>
      <c r="L71" s="155"/>
      <c r="M71" s="523">
        <v>751</v>
      </c>
      <c r="N71" s="524" t="s">
        <v>2139</v>
      </c>
      <c r="O71" s="524" t="s">
        <v>1863</v>
      </c>
      <c r="P71" s="524" t="s">
        <v>2793</v>
      </c>
      <c r="Q71" s="524" t="s">
        <v>1260</v>
      </c>
    </row>
    <row r="72" spans="1:17">
      <c r="A72" s="154"/>
      <c r="B72" s="154"/>
      <c r="D72" s="155"/>
      <c r="E72" s="155"/>
      <c r="F72" s="155"/>
      <c r="G72" s="155"/>
      <c r="H72" s="477"/>
      <c r="I72" s="477"/>
      <c r="J72" s="477"/>
      <c r="K72" s="155"/>
      <c r="L72" s="155"/>
      <c r="M72" s="477">
        <v>570</v>
      </c>
      <c r="N72" s="154" t="s">
        <v>2736</v>
      </c>
      <c r="O72" s="154" t="s">
        <v>3882</v>
      </c>
      <c r="P72" s="154" t="s">
        <v>1249</v>
      </c>
      <c r="Q72" s="154" t="s">
        <v>1044</v>
      </c>
    </row>
    <row r="73" spans="1:17">
      <c r="A73" s="154"/>
      <c r="B73" s="154"/>
      <c r="D73" s="155"/>
      <c r="E73" s="155"/>
      <c r="F73" s="155"/>
      <c r="G73" s="155"/>
      <c r="H73" s="477"/>
      <c r="I73" s="477"/>
      <c r="J73" s="477"/>
      <c r="K73" s="155"/>
      <c r="L73" s="155"/>
      <c r="M73" s="523">
        <v>570</v>
      </c>
      <c r="N73" s="524" t="s">
        <v>1856</v>
      </c>
      <c r="O73" s="524" t="s">
        <v>1855</v>
      </c>
      <c r="P73" s="524" t="s">
        <v>2792</v>
      </c>
      <c r="Q73" s="524" t="s">
        <v>1051</v>
      </c>
    </row>
    <row r="74" spans="1:17">
      <c r="A74" s="154"/>
      <c r="B74" s="154"/>
      <c r="D74" s="155"/>
      <c r="E74" s="155"/>
      <c r="F74" s="155"/>
      <c r="G74" s="155"/>
      <c r="H74" s="477"/>
      <c r="I74" s="477"/>
      <c r="J74" s="477"/>
      <c r="K74" s="155"/>
      <c r="L74" s="155"/>
      <c r="M74" s="523">
        <v>604</v>
      </c>
      <c r="N74" s="524" t="s">
        <v>1869</v>
      </c>
      <c r="O74" s="524" t="s">
        <v>1868</v>
      </c>
      <c r="P74" s="524" t="s">
        <v>1867</v>
      </c>
      <c r="Q74" s="524" t="s">
        <v>1114</v>
      </c>
    </row>
    <row r="75" spans="1:17">
      <c r="A75" s="526"/>
      <c r="B75" s="526"/>
      <c r="C75" s="526"/>
      <c r="D75" s="526"/>
      <c r="E75" s="526"/>
      <c r="F75" s="526"/>
      <c r="G75" s="526"/>
      <c r="H75" s="527"/>
      <c r="I75" s="527"/>
      <c r="J75" s="527"/>
      <c r="K75" s="526"/>
      <c r="L75" s="526"/>
      <c r="M75" s="527"/>
      <c r="N75" s="526"/>
      <c r="O75" s="526"/>
      <c r="P75" s="526"/>
      <c r="Q75" s="526"/>
    </row>
    <row r="76" spans="1:17" ht="29.25" customHeight="1">
      <c r="A76" s="155">
        <v>14</v>
      </c>
      <c r="B76" s="155"/>
      <c r="C76" s="155" t="s">
        <v>832</v>
      </c>
      <c r="D76" s="155" t="s">
        <v>2102</v>
      </c>
      <c r="E76" s="155" t="s">
        <v>112</v>
      </c>
      <c r="F76" s="155" t="s">
        <v>2101</v>
      </c>
      <c r="G76" s="155" t="s">
        <v>2014</v>
      </c>
      <c r="H76" s="477">
        <v>3</v>
      </c>
      <c r="I76" s="477">
        <v>3</v>
      </c>
      <c r="J76" s="477">
        <v>2</v>
      </c>
      <c r="K76" s="155" t="s">
        <v>2572</v>
      </c>
      <c r="L76" s="155" t="s">
        <v>2612</v>
      </c>
      <c r="M76" s="523">
        <v>666</v>
      </c>
      <c r="N76" s="524" t="s">
        <v>2138</v>
      </c>
      <c r="O76" s="524" t="s">
        <v>1861</v>
      </c>
      <c r="P76" s="524" t="s">
        <v>1954</v>
      </c>
      <c r="Q76" s="524" t="s">
        <v>1053</v>
      </c>
    </row>
    <row r="77" spans="1:17">
      <c r="A77" s="155"/>
      <c r="B77" s="155"/>
      <c r="D77" s="155"/>
      <c r="E77" s="155"/>
      <c r="F77" s="155"/>
      <c r="G77" s="155"/>
      <c r="H77" s="477"/>
      <c r="I77" s="477"/>
      <c r="J77" s="477"/>
      <c r="K77" s="155"/>
      <c r="L77" s="155"/>
      <c r="M77" s="523">
        <v>623</v>
      </c>
      <c r="N77" s="524" t="s">
        <v>1958</v>
      </c>
      <c r="O77" s="524" t="s">
        <v>1863</v>
      </c>
      <c r="P77" s="524" t="s">
        <v>2771</v>
      </c>
      <c r="Q77" s="524" t="s">
        <v>1260</v>
      </c>
    </row>
    <row r="78" spans="1:17">
      <c r="A78" s="155"/>
      <c r="B78" s="155"/>
      <c r="D78" s="155"/>
      <c r="E78" s="155"/>
      <c r="F78" s="155"/>
      <c r="G78" s="155"/>
      <c r="H78" s="477"/>
      <c r="I78" s="477"/>
      <c r="J78" s="477"/>
      <c r="K78" s="155"/>
      <c r="L78" s="155"/>
      <c r="M78" s="477">
        <v>753</v>
      </c>
      <c r="N78" s="154" t="s">
        <v>1815</v>
      </c>
      <c r="O78" s="154" t="s">
        <v>1814</v>
      </c>
      <c r="P78" s="154" t="s">
        <v>1951</v>
      </c>
      <c r="Q78" s="154" t="s">
        <v>1051</v>
      </c>
    </row>
    <row r="79" spans="1:17">
      <c r="A79" s="155"/>
      <c r="B79" s="155"/>
      <c r="D79" s="155"/>
      <c r="E79" s="155"/>
      <c r="F79" s="155"/>
      <c r="G79" s="155"/>
      <c r="H79" s="477"/>
      <c r="I79" s="477"/>
      <c r="J79" s="477"/>
      <c r="K79" s="155"/>
      <c r="L79" s="155"/>
      <c r="M79" s="477">
        <v>799</v>
      </c>
      <c r="N79" s="154" t="s">
        <v>2136</v>
      </c>
      <c r="O79" s="154" t="s">
        <v>2111</v>
      </c>
      <c r="P79" s="154" t="s">
        <v>2180</v>
      </c>
      <c r="Q79" s="154" t="s">
        <v>1058</v>
      </c>
    </row>
    <row r="80" spans="1:17">
      <c r="A80" s="526"/>
      <c r="B80" s="526"/>
      <c r="C80" s="526"/>
      <c r="D80" s="526"/>
      <c r="E80" s="526"/>
      <c r="F80" s="526"/>
      <c r="G80" s="526"/>
      <c r="H80" s="527"/>
      <c r="I80" s="527"/>
      <c r="J80" s="527"/>
      <c r="K80" s="526"/>
      <c r="L80" s="526"/>
      <c r="M80" s="527"/>
      <c r="N80" s="526"/>
      <c r="O80" s="526"/>
      <c r="P80" s="526"/>
      <c r="Q80" s="526"/>
    </row>
    <row r="81" spans="1:17" ht="32.25" customHeight="1">
      <c r="A81" s="154">
        <v>15</v>
      </c>
      <c r="B81" s="154"/>
      <c r="C81" s="155" t="s">
        <v>290</v>
      </c>
      <c r="D81" s="155" t="s">
        <v>1851</v>
      </c>
      <c r="E81" s="155" t="s">
        <v>291</v>
      </c>
      <c r="F81" s="155" t="s">
        <v>2026</v>
      </c>
      <c r="G81" s="155" t="s">
        <v>2025</v>
      </c>
      <c r="H81" s="477">
        <v>1</v>
      </c>
      <c r="I81" s="477">
        <v>1</v>
      </c>
      <c r="J81" s="477">
        <v>1</v>
      </c>
      <c r="K81" s="155" t="s">
        <v>2573</v>
      </c>
      <c r="L81" s="155" t="s">
        <v>2603</v>
      </c>
      <c r="M81" s="523">
        <v>666</v>
      </c>
      <c r="N81" s="524" t="s">
        <v>1784</v>
      </c>
      <c r="O81" s="524" t="s">
        <v>1846</v>
      </c>
      <c r="P81" s="524" t="s">
        <v>2772</v>
      </c>
      <c r="Q81" s="524" t="s">
        <v>1048</v>
      </c>
    </row>
    <row r="82" spans="1:17">
      <c r="A82" s="478"/>
      <c r="B82" s="478"/>
      <c r="C82" s="478"/>
      <c r="D82" s="478"/>
      <c r="E82" s="478"/>
      <c r="F82" s="478"/>
      <c r="G82" s="478"/>
      <c r="H82" s="479"/>
      <c r="I82" s="479"/>
      <c r="J82" s="479"/>
      <c r="K82" s="478"/>
      <c r="L82" s="478"/>
      <c r="M82" s="479"/>
      <c r="N82" s="478"/>
      <c r="O82" s="478"/>
      <c r="P82" s="478"/>
      <c r="Q82" s="478"/>
    </row>
    <row r="83" spans="1:17" ht="75.75" customHeight="1">
      <c r="A83" s="155">
        <v>16</v>
      </c>
      <c r="B83" s="155"/>
      <c r="C83" s="155" t="s">
        <v>290</v>
      </c>
      <c r="D83" s="155" t="s">
        <v>2100</v>
      </c>
      <c r="E83" s="155" t="s">
        <v>2099</v>
      </c>
      <c r="F83" s="155" t="s">
        <v>2098</v>
      </c>
      <c r="G83" s="155" t="s">
        <v>2097</v>
      </c>
      <c r="H83" s="477">
        <v>10</v>
      </c>
      <c r="I83" s="477">
        <v>7</v>
      </c>
      <c r="J83" s="477">
        <v>3</v>
      </c>
      <c r="K83" s="155" t="s">
        <v>2588</v>
      </c>
      <c r="L83" s="155" t="s">
        <v>2613</v>
      </c>
      <c r="M83" s="477">
        <v>591</v>
      </c>
      <c r="N83" s="154" t="s">
        <v>2737</v>
      </c>
      <c r="O83" s="154" t="s">
        <v>2498</v>
      </c>
      <c r="P83" s="154" t="s">
        <v>1977</v>
      </c>
      <c r="Q83" s="154" t="s">
        <v>1062</v>
      </c>
    </row>
    <row r="84" spans="1:17" ht="15" customHeight="1">
      <c r="A84" s="155"/>
      <c r="B84" s="155"/>
      <c r="D84" s="155"/>
      <c r="E84" s="155"/>
      <c r="F84" s="155"/>
      <c r="G84" s="155"/>
      <c r="H84" s="477"/>
      <c r="I84" s="477"/>
      <c r="J84" s="477"/>
      <c r="K84" s="155"/>
      <c r="L84" s="155"/>
      <c r="M84" s="477">
        <v>563</v>
      </c>
      <c r="N84" s="154" t="s">
        <v>2731</v>
      </c>
      <c r="O84" s="154" t="s">
        <v>3883</v>
      </c>
      <c r="P84" s="154" t="s">
        <v>1247</v>
      </c>
      <c r="Q84" s="154" t="s">
        <v>1058</v>
      </c>
    </row>
    <row r="85" spans="1:17" ht="27" customHeight="1">
      <c r="A85" s="155"/>
      <c r="B85" s="155"/>
      <c r="D85" s="155"/>
      <c r="E85" s="155"/>
      <c r="F85" s="155"/>
      <c r="G85" s="155"/>
      <c r="H85" s="477"/>
      <c r="I85" s="477"/>
      <c r="J85" s="477"/>
      <c r="K85" s="155"/>
      <c r="L85" s="155"/>
      <c r="M85" s="523">
        <v>563</v>
      </c>
      <c r="N85" s="524" t="s">
        <v>2188</v>
      </c>
      <c r="O85" s="524" t="s">
        <v>2563</v>
      </c>
      <c r="P85" s="524" t="s">
        <v>2809</v>
      </c>
      <c r="Q85" s="524" t="s">
        <v>1043</v>
      </c>
    </row>
    <row r="86" spans="1:17">
      <c r="A86" s="154"/>
      <c r="B86" s="154"/>
      <c r="D86" s="155"/>
      <c r="E86" s="155"/>
      <c r="F86" s="154"/>
      <c r="G86" s="154"/>
      <c r="H86" s="477"/>
      <c r="I86" s="477"/>
      <c r="J86" s="477"/>
      <c r="K86" s="155"/>
      <c r="L86" s="155"/>
      <c r="M86" s="523">
        <v>563</v>
      </c>
      <c r="N86" s="524" t="s">
        <v>2142</v>
      </c>
      <c r="O86" s="524" t="s">
        <v>1215</v>
      </c>
      <c r="P86" s="524" t="s">
        <v>2496</v>
      </c>
      <c r="Q86" s="524" t="s">
        <v>1043</v>
      </c>
    </row>
    <row r="87" spans="1:17">
      <c r="A87" s="154"/>
      <c r="B87" s="154"/>
      <c r="D87" s="155"/>
      <c r="E87" s="155"/>
      <c r="F87" s="154"/>
      <c r="G87" s="154"/>
      <c r="H87" s="477"/>
      <c r="I87" s="477"/>
      <c r="J87" s="477"/>
      <c r="K87" s="155"/>
      <c r="L87" s="155"/>
      <c r="M87" s="523">
        <v>730</v>
      </c>
      <c r="N87" s="524" t="s">
        <v>1856</v>
      </c>
      <c r="O87" s="524" t="s">
        <v>1855</v>
      </c>
      <c r="P87" s="524" t="s">
        <v>2792</v>
      </c>
      <c r="Q87" s="524" t="s">
        <v>1051</v>
      </c>
    </row>
    <row r="88" spans="1:17">
      <c r="A88" s="154"/>
      <c r="B88" s="154"/>
      <c r="D88" s="155"/>
      <c r="E88" s="155"/>
      <c r="F88" s="154"/>
      <c r="G88" s="154"/>
      <c r="H88" s="477"/>
      <c r="I88" s="477"/>
      <c r="J88" s="477"/>
      <c r="K88" s="155"/>
      <c r="L88" s="155"/>
      <c r="M88" s="477">
        <v>563</v>
      </c>
      <c r="N88" s="154" t="s">
        <v>2143</v>
      </c>
      <c r="O88" s="154" t="s">
        <v>2117</v>
      </c>
      <c r="P88" s="154" t="s">
        <v>2773</v>
      </c>
      <c r="Q88" s="154" t="s">
        <v>1040</v>
      </c>
    </row>
    <row r="89" spans="1:17" ht="27.75" customHeight="1">
      <c r="A89" s="155"/>
      <c r="B89" s="155"/>
      <c r="D89" s="155"/>
      <c r="E89" s="155"/>
      <c r="F89" s="155"/>
      <c r="G89" s="155"/>
      <c r="H89" s="477"/>
      <c r="I89" s="477"/>
      <c r="J89" s="477"/>
      <c r="K89" s="155"/>
      <c r="L89" s="155"/>
      <c r="M89" s="477">
        <v>572</v>
      </c>
      <c r="N89" s="154" t="s">
        <v>2738</v>
      </c>
      <c r="O89" s="154" t="s">
        <v>2115</v>
      </c>
      <c r="P89" s="154" t="s">
        <v>2794</v>
      </c>
      <c r="Q89" s="154" t="s">
        <v>1048</v>
      </c>
    </row>
    <row r="90" spans="1:17" ht="27" customHeight="1">
      <c r="A90" s="155"/>
      <c r="B90" s="155"/>
      <c r="D90" s="155"/>
      <c r="E90" s="155"/>
      <c r="F90" s="155"/>
      <c r="G90" s="155"/>
      <c r="H90" s="477"/>
      <c r="I90" s="477"/>
      <c r="J90" s="477"/>
      <c r="K90" s="155"/>
      <c r="L90" s="155"/>
      <c r="M90" s="477">
        <v>563</v>
      </c>
      <c r="N90" s="154" t="s">
        <v>2144</v>
      </c>
      <c r="O90" s="154" t="s">
        <v>2119</v>
      </c>
      <c r="P90" s="154" t="s">
        <v>2182</v>
      </c>
      <c r="Q90" s="154" t="s">
        <v>1040</v>
      </c>
    </row>
    <row r="91" spans="1:17">
      <c r="A91" s="154"/>
      <c r="B91" s="154"/>
      <c r="D91" s="155"/>
      <c r="E91" s="155"/>
      <c r="F91" s="154"/>
      <c r="G91" s="154"/>
      <c r="H91" s="477"/>
      <c r="I91" s="477"/>
      <c r="J91" s="477"/>
      <c r="K91" s="155"/>
      <c r="L91" s="155"/>
      <c r="M91" s="477">
        <v>563</v>
      </c>
      <c r="N91" s="154" t="s">
        <v>2739</v>
      </c>
      <c r="O91" s="154" t="s">
        <v>2118</v>
      </c>
      <c r="P91" s="154" t="s">
        <v>2795</v>
      </c>
      <c r="Q91" s="154" t="s">
        <v>1043</v>
      </c>
    </row>
    <row r="92" spans="1:17">
      <c r="A92" s="154"/>
      <c r="B92" s="154"/>
      <c r="D92" s="155"/>
      <c r="E92" s="155"/>
      <c r="F92" s="154"/>
      <c r="G92" s="154"/>
      <c r="H92" s="477"/>
      <c r="I92" s="477"/>
      <c r="J92" s="477"/>
      <c r="K92" s="155"/>
      <c r="L92" s="155"/>
      <c r="M92" s="477">
        <v>647</v>
      </c>
      <c r="N92" s="154" t="s">
        <v>2995</v>
      </c>
      <c r="O92" s="154" t="s">
        <v>2114</v>
      </c>
      <c r="P92" s="154" t="s">
        <v>2180</v>
      </c>
      <c r="Q92" s="154" t="s">
        <v>1048</v>
      </c>
    </row>
    <row r="93" spans="1:17">
      <c r="A93" s="154"/>
      <c r="B93" s="154"/>
      <c r="D93" s="155"/>
      <c r="E93" s="155"/>
      <c r="F93" s="154"/>
      <c r="G93" s="154"/>
      <c r="H93" s="477"/>
      <c r="I93" s="477"/>
      <c r="J93" s="477"/>
      <c r="K93" s="155"/>
      <c r="L93" s="155"/>
      <c r="M93" s="477">
        <v>646</v>
      </c>
      <c r="N93" s="154" t="s">
        <v>2996</v>
      </c>
      <c r="O93" s="154" t="s">
        <v>3884</v>
      </c>
      <c r="P93" s="154" t="s">
        <v>2180</v>
      </c>
      <c r="Q93" s="154" t="s">
        <v>1043</v>
      </c>
    </row>
    <row r="94" spans="1:17">
      <c r="A94" s="154"/>
      <c r="B94" s="154"/>
      <c r="D94" s="155"/>
      <c r="E94" s="155"/>
      <c r="F94" s="154"/>
      <c r="G94" s="154"/>
      <c r="H94" s="477"/>
      <c r="I94" s="477"/>
      <c r="J94" s="477"/>
      <c r="K94" s="155"/>
      <c r="L94" s="155"/>
      <c r="M94" s="477">
        <v>642</v>
      </c>
      <c r="N94" s="154" t="s">
        <v>2999</v>
      </c>
      <c r="O94" s="154" t="s">
        <v>3811</v>
      </c>
      <c r="P94" s="154" t="s">
        <v>2180</v>
      </c>
      <c r="Q94" s="154" t="s">
        <v>1048</v>
      </c>
    </row>
    <row r="95" spans="1:17">
      <c r="A95" s="154"/>
      <c r="B95" s="154"/>
      <c r="D95" s="155"/>
      <c r="E95" s="155"/>
      <c r="F95" s="154"/>
      <c r="G95" s="154"/>
      <c r="H95" s="477"/>
      <c r="I95" s="477"/>
      <c r="J95" s="477"/>
      <c r="K95" s="155"/>
      <c r="L95" s="155"/>
      <c r="M95" s="477">
        <v>642</v>
      </c>
      <c r="N95" s="154" t="s">
        <v>3000</v>
      </c>
      <c r="O95" s="154" t="s">
        <v>3885</v>
      </c>
      <c r="P95" s="154" t="s">
        <v>2180</v>
      </c>
      <c r="Q95" s="154" t="s">
        <v>1043</v>
      </c>
    </row>
    <row r="96" spans="1:17">
      <c r="A96" s="526"/>
      <c r="B96" s="526"/>
      <c r="C96" s="526"/>
      <c r="D96" s="526"/>
      <c r="E96" s="526"/>
      <c r="F96" s="526"/>
      <c r="G96" s="526"/>
      <c r="H96" s="527"/>
      <c r="I96" s="527"/>
      <c r="J96" s="527"/>
      <c r="K96" s="526"/>
      <c r="L96" s="526"/>
      <c r="M96" s="527"/>
      <c r="N96" s="526"/>
      <c r="O96" s="526"/>
      <c r="P96" s="526"/>
      <c r="Q96" s="526"/>
    </row>
    <row r="97" spans="1:17" ht="30" customHeight="1">
      <c r="A97" s="154">
        <v>17</v>
      </c>
      <c r="B97" s="154"/>
      <c r="C97" s="155" t="s">
        <v>564</v>
      </c>
      <c r="D97" s="155" t="s">
        <v>1843</v>
      </c>
      <c r="E97" s="155" t="s">
        <v>510</v>
      </c>
      <c r="F97" s="155" t="s">
        <v>2024</v>
      </c>
      <c r="G97" s="155" t="s">
        <v>2023</v>
      </c>
      <c r="H97" s="477">
        <v>3</v>
      </c>
      <c r="I97" s="477">
        <v>3</v>
      </c>
      <c r="J97" s="477">
        <v>1</v>
      </c>
      <c r="K97" s="155" t="s">
        <v>2589</v>
      </c>
      <c r="L97" s="155" t="s">
        <v>2612</v>
      </c>
      <c r="M97" s="523">
        <v>666</v>
      </c>
      <c r="N97" s="524" t="s">
        <v>2138</v>
      </c>
      <c r="O97" s="524" t="s">
        <v>1861</v>
      </c>
      <c r="P97" s="524" t="s">
        <v>1954</v>
      </c>
      <c r="Q97" s="524" t="s">
        <v>1053</v>
      </c>
    </row>
    <row r="98" spans="1:17" ht="30" customHeight="1">
      <c r="A98" s="154"/>
      <c r="B98" s="154"/>
      <c r="D98" s="155"/>
      <c r="E98" s="155"/>
      <c r="F98" s="155"/>
      <c r="G98" s="155"/>
      <c r="H98" s="477"/>
      <c r="I98" s="477"/>
      <c r="J98" s="477"/>
      <c r="K98" s="155"/>
      <c r="L98" s="155"/>
      <c r="M98" s="477">
        <v>790</v>
      </c>
      <c r="N98" s="154" t="s">
        <v>2740</v>
      </c>
      <c r="O98" s="154" t="s">
        <v>3886</v>
      </c>
      <c r="P98" s="154" t="s">
        <v>2796</v>
      </c>
      <c r="Q98" s="154" t="s">
        <v>1259</v>
      </c>
    </row>
    <row r="99" spans="1:17" ht="30" customHeight="1">
      <c r="A99" s="154"/>
      <c r="B99" s="154"/>
      <c r="D99" s="155"/>
      <c r="E99" s="155"/>
      <c r="F99" s="155"/>
      <c r="G99" s="155"/>
      <c r="H99" s="477"/>
      <c r="I99" s="477"/>
      <c r="J99" s="477"/>
      <c r="K99" s="155"/>
      <c r="L99" s="155"/>
      <c r="M99" s="477">
        <v>586</v>
      </c>
      <c r="N99" s="154" t="s">
        <v>2741</v>
      </c>
      <c r="O99" s="154" t="s">
        <v>1834</v>
      </c>
      <c r="P99" s="154" t="s">
        <v>2797</v>
      </c>
      <c r="Q99" s="154" t="s">
        <v>1058</v>
      </c>
    </row>
    <row r="100" spans="1:17">
      <c r="A100" s="526"/>
      <c r="B100" s="526"/>
      <c r="C100" s="526"/>
      <c r="D100" s="526"/>
      <c r="E100" s="526"/>
      <c r="F100" s="526"/>
      <c r="G100" s="526"/>
      <c r="H100" s="527"/>
      <c r="I100" s="527"/>
      <c r="J100" s="527"/>
      <c r="K100" s="526"/>
      <c r="L100" s="526"/>
      <c r="M100" s="527"/>
      <c r="N100" s="526"/>
      <c r="O100" s="526"/>
      <c r="P100" s="526"/>
      <c r="Q100" s="526"/>
    </row>
    <row r="101" spans="1:17" ht="38.25">
      <c r="A101" s="154">
        <v>18</v>
      </c>
      <c r="B101" s="154"/>
      <c r="C101" s="155" t="s">
        <v>564</v>
      </c>
      <c r="D101" s="482" t="s">
        <v>623</v>
      </c>
      <c r="E101" s="482" t="s">
        <v>624</v>
      </c>
      <c r="F101" s="155" t="s">
        <v>2096</v>
      </c>
      <c r="G101" s="154" t="s">
        <v>622</v>
      </c>
      <c r="H101" s="477">
        <v>2</v>
      </c>
      <c r="I101" s="477">
        <v>1</v>
      </c>
      <c r="J101" s="477">
        <v>0</v>
      </c>
      <c r="K101" s="155" t="s">
        <v>2590</v>
      </c>
      <c r="L101" s="155" t="s">
        <v>2614</v>
      </c>
      <c r="M101" s="477">
        <v>666</v>
      </c>
      <c r="N101" s="154" t="s">
        <v>2145</v>
      </c>
      <c r="O101" s="154" t="s">
        <v>2121</v>
      </c>
      <c r="P101" s="154" t="s">
        <v>2501</v>
      </c>
      <c r="Q101" s="154" t="s">
        <v>1046</v>
      </c>
    </row>
    <row r="102" spans="1:17">
      <c r="A102" s="154"/>
      <c r="B102" s="154"/>
      <c r="D102" s="482"/>
      <c r="E102" s="482"/>
      <c r="F102" s="155"/>
      <c r="G102" s="154"/>
      <c r="H102" s="477"/>
      <c r="I102" s="477"/>
      <c r="J102" s="477"/>
      <c r="K102" s="155"/>
      <c r="L102" s="155"/>
      <c r="M102" s="477">
        <v>553</v>
      </c>
      <c r="N102" s="154" t="s">
        <v>2742</v>
      </c>
      <c r="O102" s="154" t="s">
        <v>3887</v>
      </c>
      <c r="P102" s="154" t="s">
        <v>2798</v>
      </c>
      <c r="Q102" s="154" t="s">
        <v>1113</v>
      </c>
    </row>
    <row r="103" spans="1:17">
      <c r="A103" s="154"/>
      <c r="B103" s="154"/>
      <c r="D103" s="482"/>
      <c r="E103" s="482"/>
      <c r="F103" s="155"/>
      <c r="G103" s="154"/>
      <c r="H103" s="477"/>
      <c r="I103" s="477"/>
      <c r="J103" s="477"/>
      <c r="K103" s="155"/>
      <c r="L103" s="155"/>
      <c r="M103" s="175">
        <v>660</v>
      </c>
      <c r="N103" s="155" t="s">
        <v>3005</v>
      </c>
      <c r="O103" s="155" t="s">
        <v>3888</v>
      </c>
      <c r="P103" s="155" t="s">
        <v>2180</v>
      </c>
      <c r="Q103" s="155" t="s">
        <v>1048</v>
      </c>
    </row>
    <row r="104" spans="1:17">
      <c r="A104" s="154"/>
      <c r="B104" s="154"/>
      <c r="D104" s="482"/>
      <c r="E104" s="482"/>
      <c r="F104" s="155"/>
      <c r="G104" s="154"/>
      <c r="H104" s="477"/>
      <c r="I104" s="477"/>
      <c r="J104" s="477"/>
      <c r="K104" s="155"/>
      <c r="L104" s="155"/>
      <c r="M104" s="175">
        <v>632</v>
      </c>
      <c r="N104" s="155" t="s">
        <v>2980</v>
      </c>
      <c r="O104" s="155" t="s">
        <v>1361</v>
      </c>
      <c r="P104" s="155" t="s">
        <v>2180</v>
      </c>
      <c r="Q104" s="155" t="s">
        <v>1051</v>
      </c>
    </row>
    <row r="105" spans="1:17">
      <c r="A105" s="526"/>
      <c r="B105" s="526"/>
      <c r="C105" s="526"/>
      <c r="D105" s="526"/>
      <c r="E105" s="526"/>
      <c r="F105" s="526"/>
      <c r="G105" s="526"/>
      <c r="H105" s="527"/>
      <c r="I105" s="527"/>
      <c r="J105" s="527"/>
      <c r="K105" s="526"/>
      <c r="L105" s="526"/>
      <c r="M105" s="527"/>
      <c r="N105" s="526"/>
      <c r="O105" s="526"/>
      <c r="P105" s="526"/>
      <c r="Q105" s="526"/>
    </row>
    <row r="106" spans="1:17" ht="25.5" customHeight="1">
      <c r="A106" s="154">
        <v>19</v>
      </c>
      <c r="B106" s="154"/>
      <c r="C106" s="155" t="s">
        <v>674</v>
      </c>
      <c r="D106" s="155" t="s">
        <v>681</v>
      </c>
      <c r="E106" s="155" t="s">
        <v>112</v>
      </c>
      <c r="F106" s="155" t="s">
        <v>2022</v>
      </c>
      <c r="G106" s="155" t="s">
        <v>2021</v>
      </c>
      <c r="H106" s="477">
        <v>2</v>
      </c>
      <c r="I106" s="477">
        <v>2</v>
      </c>
      <c r="J106" s="477">
        <v>0</v>
      </c>
      <c r="K106" s="155" t="s">
        <v>3372</v>
      </c>
      <c r="L106" s="155" t="s">
        <v>3413</v>
      </c>
      <c r="M106" s="175">
        <v>743</v>
      </c>
      <c r="N106" s="155" t="s">
        <v>2502</v>
      </c>
      <c r="O106" s="154" t="s">
        <v>1829</v>
      </c>
      <c r="P106" s="154" t="s">
        <v>2503</v>
      </c>
      <c r="Q106" s="154" t="s">
        <v>1048</v>
      </c>
    </row>
    <row r="107" spans="1:17">
      <c r="A107" s="154"/>
      <c r="B107" s="154"/>
      <c r="D107" s="155"/>
      <c r="E107" s="155"/>
      <c r="F107" s="155"/>
      <c r="G107" s="155"/>
      <c r="H107" s="477"/>
      <c r="I107" s="477"/>
      <c r="J107" s="477"/>
      <c r="K107" s="477"/>
      <c r="L107" s="155">
        <v>770</v>
      </c>
      <c r="M107" s="477" t="s">
        <v>1418</v>
      </c>
      <c r="N107" s="155" t="s">
        <v>1815</v>
      </c>
      <c r="O107" s="154" t="s">
        <v>1814</v>
      </c>
      <c r="P107" s="154" t="s">
        <v>2478</v>
      </c>
      <c r="Q107" s="154" t="s">
        <v>1051</v>
      </c>
    </row>
    <row r="108" spans="1:17">
      <c r="A108" s="154"/>
      <c r="B108" s="154"/>
      <c r="D108" s="155"/>
      <c r="E108" s="155"/>
      <c r="F108" s="155"/>
      <c r="G108" s="155"/>
      <c r="H108" s="477"/>
      <c r="I108" s="477"/>
      <c r="J108" s="477"/>
      <c r="K108" s="155"/>
      <c r="L108" s="155">
        <v>1000</v>
      </c>
      <c r="M108" s="473"/>
      <c r="N108" s="155" t="s">
        <v>3910</v>
      </c>
      <c r="O108" s="477" t="s">
        <v>3398</v>
      </c>
      <c r="P108" s="154" t="s">
        <v>2180</v>
      </c>
      <c r="Q108" s="154" t="s">
        <v>1044</v>
      </c>
    </row>
    <row r="109" spans="1:17">
      <c r="A109" s="526"/>
      <c r="B109" s="526"/>
      <c r="C109" s="526"/>
      <c r="D109" s="526"/>
      <c r="E109" s="526"/>
      <c r="F109" s="526"/>
      <c r="G109" s="526"/>
      <c r="H109" s="527"/>
      <c r="I109" s="527"/>
      <c r="J109" s="527"/>
      <c r="K109" s="526"/>
      <c r="L109" s="526"/>
      <c r="M109" s="527"/>
      <c r="N109" s="526"/>
      <c r="O109" s="526"/>
      <c r="P109" s="526"/>
      <c r="Q109" s="526"/>
    </row>
    <row r="110" spans="1:17" ht="14.25" customHeight="1">
      <c r="A110" s="154">
        <v>20</v>
      </c>
      <c r="B110" s="154"/>
      <c r="C110" s="155" t="s">
        <v>834</v>
      </c>
      <c r="D110" s="483" t="s">
        <v>682</v>
      </c>
      <c r="E110" s="155" t="s">
        <v>691</v>
      </c>
      <c r="F110" s="155" t="s">
        <v>703</v>
      </c>
      <c r="G110" s="155" t="s">
        <v>726</v>
      </c>
      <c r="H110" s="477">
        <v>2</v>
      </c>
      <c r="I110" s="477">
        <v>2</v>
      </c>
      <c r="J110" s="477">
        <v>0</v>
      </c>
      <c r="K110" s="155" t="s">
        <v>2591</v>
      </c>
      <c r="L110" s="155" t="s">
        <v>2079</v>
      </c>
      <c r="M110" s="477">
        <v>640</v>
      </c>
      <c r="N110" s="154" t="s">
        <v>2504</v>
      </c>
      <c r="O110" s="154" t="s">
        <v>2505</v>
      </c>
      <c r="P110" s="154" t="s">
        <v>1836</v>
      </c>
      <c r="Q110" s="154" t="s">
        <v>1046</v>
      </c>
    </row>
    <row r="111" spans="1:17">
      <c r="A111" s="154"/>
      <c r="B111" s="154"/>
      <c r="D111" s="155"/>
      <c r="E111" s="155"/>
      <c r="F111" s="154"/>
      <c r="G111" s="154"/>
      <c r="H111" s="477"/>
      <c r="I111" s="477"/>
      <c r="J111" s="477"/>
      <c r="K111" s="155"/>
      <c r="L111" s="155"/>
      <c r="M111" s="477">
        <v>770</v>
      </c>
      <c r="N111" s="154" t="s">
        <v>1815</v>
      </c>
      <c r="O111" s="154" t="s">
        <v>1814</v>
      </c>
      <c r="P111" s="154" t="s">
        <v>2478</v>
      </c>
      <c r="Q111" s="154" t="s">
        <v>1051</v>
      </c>
    </row>
    <row r="112" spans="1:17">
      <c r="A112" s="154"/>
      <c r="B112" s="154"/>
      <c r="D112" s="155"/>
      <c r="E112" s="155"/>
      <c r="F112" s="154"/>
      <c r="G112" s="154"/>
      <c r="H112" s="477"/>
      <c r="I112" s="477"/>
      <c r="J112" s="477"/>
      <c r="K112" s="155"/>
      <c r="L112" s="155"/>
      <c r="M112" s="477">
        <v>629</v>
      </c>
      <c r="N112" s="154" t="s">
        <v>3007</v>
      </c>
      <c r="O112" s="154" t="s">
        <v>3889</v>
      </c>
      <c r="P112" s="154" t="s">
        <v>2180</v>
      </c>
      <c r="Q112" s="154" t="s">
        <v>3048</v>
      </c>
    </row>
    <row r="113" spans="1:17">
      <c r="A113" s="154"/>
      <c r="B113" s="154"/>
      <c r="D113" s="155"/>
      <c r="E113" s="155"/>
      <c r="F113" s="154"/>
      <c r="G113" s="154"/>
      <c r="H113" s="477"/>
      <c r="I113" s="477"/>
      <c r="J113" s="477"/>
      <c r="K113" s="155"/>
      <c r="L113" s="155"/>
      <c r="M113" s="477">
        <v>629</v>
      </c>
      <c r="N113" s="154" t="s">
        <v>2136</v>
      </c>
      <c r="O113" s="154" t="s">
        <v>2111</v>
      </c>
      <c r="P113" s="154" t="s">
        <v>2180</v>
      </c>
      <c r="Q113" s="154" t="s">
        <v>1058</v>
      </c>
    </row>
    <row r="114" spans="1:17">
      <c r="A114" s="526"/>
      <c r="B114" s="526"/>
      <c r="C114" s="526"/>
      <c r="D114" s="526"/>
      <c r="E114" s="526"/>
      <c r="F114" s="526"/>
      <c r="G114" s="526"/>
      <c r="H114" s="527"/>
      <c r="I114" s="527"/>
      <c r="J114" s="527"/>
      <c r="K114" s="526"/>
      <c r="L114" s="526"/>
      <c r="M114" s="527"/>
      <c r="N114" s="526"/>
      <c r="O114" s="526"/>
      <c r="P114" s="526"/>
      <c r="Q114" s="526"/>
    </row>
    <row r="115" spans="1:17" ht="45" customHeight="1">
      <c r="A115" s="154">
        <v>21</v>
      </c>
      <c r="B115" s="154"/>
      <c r="C115" s="155" t="s">
        <v>862</v>
      </c>
      <c r="D115" s="155" t="s">
        <v>2001</v>
      </c>
      <c r="E115" s="155" t="s">
        <v>2020</v>
      </c>
      <c r="F115" s="155" t="s">
        <v>2019</v>
      </c>
      <c r="G115" s="155" t="s">
        <v>2018</v>
      </c>
      <c r="H115" s="477">
        <v>5</v>
      </c>
      <c r="I115" s="477">
        <v>4</v>
      </c>
      <c r="J115" s="477">
        <v>3</v>
      </c>
      <c r="K115" s="155" t="s">
        <v>2592</v>
      </c>
      <c r="L115" s="155" t="s">
        <v>2615</v>
      </c>
      <c r="M115" s="523">
        <v>578</v>
      </c>
      <c r="N115" s="524" t="s">
        <v>2507</v>
      </c>
      <c r="O115" s="524" t="s">
        <v>2508</v>
      </c>
      <c r="P115" s="524" t="s">
        <v>2799</v>
      </c>
      <c r="Q115" s="524" t="s">
        <v>1268</v>
      </c>
    </row>
    <row r="116" spans="1:17">
      <c r="A116" s="154"/>
      <c r="B116" s="154"/>
      <c r="D116" s="155"/>
      <c r="E116" s="155"/>
      <c r="F116" s="155"/>
      <c r="G116" s="155"/>
      <c r="H116" s="477"/>
      <c r="I116" s="477"/>
      <c r="J116" s="477"/>
      <c r="K116" s="155"/>
      <c r="L116" s="155"/>
      <c r="M116" s="523">
        <v>588</v>
      </c>
      <c r="N116" s="524" t="s">
        <v>1823</v>
      </c>
      <c r="O116" s="524" t="s">
        <v>1822</v>
      </c>
      <c r="P116" s="524" t="s">
        <v>1942</v>
      </c>
      <c r="Q116" s="524" t="s">
        <v>1052</v>
      </c>
    </row>
    <row r="117" spans="1:17">
      <c r="A117" s="154"/>
      <c r="B117" s="154"/>
      <c r="D117" s="155"/>
      <c r="E117" s="155"/>
      <c r="F117" s="155"/>
      <c r="G117" s="155"/>
      <c r="H117" s="477"/>
      <c r="I117" s="477"/>
      <c r="J117" s="477"/>
      <c r="K117" s="155"/>
      <c r="L117" s="155"/>
      <c r="M117" s="477">
        <v>733</v>
      </c>
      <c r="N117" s="154" t="s">
        <v>2743</v>
      </c>
      <c r="O117" s="154" t="s">
        <v>3890</v>
      </c>
      <c r="P117" s="154" t="s">
        <v>1372</v>
      </c>
      <c r="Q117" s="154" t="s">
        <v>1268</v>
      </c>
    </row>
    <row r="118" spans="1:17">
      <c r="A118" s="154"/>
      <c r="B118" s="154"/>
      <c r="D118" s="155"/>
      <c r="E118" s="155"/>
      <c r="F118" s="155"/>
      <c r="G118" s="155"/>
      <c r="H118" s="477"/>
      <c r="I118" s="477"/>
      <c r="J118" s="477"/>
      <c r="K118" s="155"/>
      <c r="L118" s="155"/>
      <c r="M118" s="523">
        <v>566</v>
      </c>
      <c r="N118" s="524" t="s">
        <v>1819</v>
      </c>
      <c r="O118" s="524" t="s">
        <v>1818</v>
      </c>
      <c r="P118" s="524" t="s">
        <v>2800</v>
      </c>
      <c r="Q118" s="524" t="s">
        <v>1259</v>
      </c>
    </row>
    <row r="119" spans="1:17">
      <c r="A119" s="154"/>
      <c r="B119" s="154"/>
      <c r="D119" s="155"/>
      <c r="E119" s="155"/>
      <c r="F119" s="155"/>
      <c r="G119" s="155"/>
      <c r="H119" s="477"/>
      <c r="I119" s="477"/>
      <c r="J119" s="477"/>
      <c r="K119" s="155"/>
      <c r="L119" s="155"/>
      <c r="M119" s="477">
        <v>566</v>
      </c>
      <c r="N119" s="154" t="s">
        <v>1815</v>
      </c>
      <c r="O119" s="154" t="s">
        <v>1814</v>
      </c>
      <c r="P119" s="154" t="s">
        <v>1951</v>
      </c>
      <c r="Q119" s="154" t="s">
        <v>1051</v>
      </c>
    </row>
    <row r="120" spans="1:17">
      <c r="A120" s="154"/>
      <c r="B120" s="154"/>
      <c r="D120" s="155"/>
      <c r="E120" s="155"/>
      <c r="F120" s="155"/>
      <c r="G120" s="155"/>
      <c r="H120" s="477"/>
      <c r="I120" s="477"/>
      <c r="J120" s="477"/>
      <c r="K120" s="155"/>
      <c r="L120" s="155"/>
      <c r="M120" s="477">
        <v>785</v>
      </c>
      <c r="N120" s="154" t="s">
        <v>2987</v>
      </c>
      <c r="O120" s="154" t="s">
        <v>3891</v>
      </c>
      <c r="P120" s="154" t="s">
        <v>2180</v>
      </c>
      <c r="Q120" s="154" t="s">
        <v>1052</v>
      </c>
    </row>
    <row r="121" spans="1:17">
      <c r="A121" s="526"/>
      <c r="B121" s="526"/>
      <c r="C121" s="526"/>
      <c r="D121" s="526"/>
      <c r="E121" s="526"/>
      <c r="F121" s="526"/>
      <c r="G121" s="526"/>
      <c r="H121" s="527"/>
      <c r="I121" s="527"/>
      <c r="J121" s="527"/>
      <c r="K121" s="526"/>
      <c r="L121" s="526"/>
      <c r="M121" s="527"/>
      <c r="N121" s="526"/>
      <c r="O121" s="526"/>
      <c r="P121" s="526"/>
      <c r="Q121" s="526"/>
    </row>
    <row r="122" spans="1:17" ht="27" customHeight="1">
      <c r="A122" s="154">
        <v>22</v>
      </c>
      <c r="B122" s="154"/>
      <c r="C122" s="155" t="s">
        <v>862</v>
      </c>
      <c r="D122" s="482" t="s">
        <v>2105</v>
      </c>
      <c r="E122" s="155" t="s">
        <v>2106</v>
      </c>
      <c r="F122" s="155" t="s">
        <v>2107</v>
      </c>
      <c r="G122" s="155" t="s">
        <v>2390</v>
      </c>
      <c r="H122" s="477">
        <v>3</v>
      </c>
      <c r="I122" s="477">
        <v>3</v>
      </c>
      <c r="J122" s="477">
        <v>1</v>
      </c>
      <c r="K122" s="155" t="s">
        <v>2574</v>
      </c>
      <c r="L122" s="155" t="s">
        <v>2081</v>
      </c>
      <c r="M122" s="523">
        <v>604</v>
      </c>
      <c r="N122" s="524" t="s">
        <v>2476</v>
      </c>
      <c r="O122" s="524" t="s">
        <v>1822</v>
      </c>
      <c r="P122" s="524" t="s">
        <v>1942</v>
      </c>
      <c r="Q122" s="524" t="s">
        <v>1052</v>
      </c>
    </row>
    <row r="123" spans="1:17">
      <c r="A123" s="154"/>
      <c r="B123" s="154"/>
      <c r="D123" s="155"/>
      <c r="E123" s="155"/>
      <c r="F123" s="154"/>
      <c r="G123" s="154"/>
      <c r="H123" s="477"/>
      <c r="I123" s="477"/>
      <c r="J123" s="477"/>
      <c r="K123" s="155"/>
      <c r="L123" s="155"/>
      <c r="M123" s="477">
        <v>578</v>
      </c>
      <c r="N123" s="154" t="s">
        <v>2151</v>
      </c>
      <c r="O123" s="154" t="s">
        <v>2125</v>
      </c>
      <c r="P123" s="154" t="s">
        <v>2774</v>
      </c>
      <c r="Q123" s="154" t="s">
        <v>1042</v>
      </c>
    </row>
    <row r="124" spans="1:17">
      <c r="A124" s="154"/>
      <c r="B124" s="154"/>
      <c r="D124" s="155"/>
      <c r="E124" s="155"/>
      <c r="F124" s="154"/>
      <c r="G124" s="154"/>
      <c r="H124" s="477"/>
      <c r="I124" s="477"/>
      <c r="J124" s="477"/>
      <c r="K124" s="155"/>
      <c r="L124" s="155"/>
      <c r="M124" s="477">
        <v>623</v>
      </c>
      <c r="N124" s="154" t="s">
        <v>2744</v>
      </c>
      <c r="O124" s="154" t="s">
        <v>2514</v>
      </c>
      <c r="P124" s="154" t="s">
        <v>2515</v>
      </c>
      <c r="Q124" s="154" t="s">
        <v>1046</v>
      </c>
    </row>
    <row r="125" spans="1:17">
      <c r="A125" s="154"/>
      <c r="B125" s="154"/>
      <c r="D125" s="155"/>
      <c r="E125" s="155"/>
      <c r="F125" s="154"/>
      <c r="G125" s="154"/>
      <c r="H125" s="477"/>
      <c r="I125" s="477"/>
      <c r="J125" s="477"/>
      <c r="K125" s="155"/>
      <c r="L125" s="155"/>
      <c r="M125" s="477">
        <v>626</v>
      </c>
      <c r="N125" s="154" t="s">
        <v>2980</v>
      </c>
      <c r="O125" s="154" t="s">
        <v>1361</v>
      </c>
      <c r="P125" s="154" t="s">
        <v>2180</v>
      </c>
      <c r="Q125" s="154" t="s">
        <v>1051</v>
      </c>
    </row>
    <row r="126" spans="1:17">
      <c r="A126" s="154"/>
      <c r="B126" s="154"/>
      <c r="D126" s="155"/>
      <c r="E126" s="155"/>
      <c r="F126" s="154"/>
      <c r="G126" s="154"/>
      <c r="H126" s="477"/>
      <c r="I126" s="477"/>
      <c r="J126" s="477"/>
      <c r="K126" s="155"/>
      <c r="L126" s="155"/>
      <c r="M126" s="477">
        <v>626</v>
      </c>
      <c r="N126" s="154" t="s">
        <v>3014</v>
      </c>
      <c r="O126" s="154" t="s">
        <v>3892</v>
      </c>
      <c r="P126" s="154" t="s">
        <v>2180</v>
      </c>
      <c r="Q126" s="154" t="s">
        <v>1059</v>
      </c>
    </row>
    <row r="127" spans="1:17">
      <c r="A127" s="526"/>
      <c r="B127" s="526"/>
      <c r="C127" s="526"/>
      <c r="D127" s="526"/>
      <c r="E127" s="526"/>
      <c r="F127" s="526"/>
      <c r="G127" s="526"/>
      <c r="H127" s="527"/>
      <c r="I127" s="527"/>
      <c r="J127" s="527"/>
      <c r="K127" s="526"/>
      <c r="L127" s="526"/>
      <c r="M127" s="527"/>
      <c r="N127" s="526"/>
      <c r="O127" s="526"/>
      <c r="P127" s="526"/>
      <c r="Q127" s="526"/>
    </row>
    <row r="128" spans="1:17" ht="62.25" customHeight="1">
      <c r="A128" s="154">
        <v>23</v>
      </c>
      <c r="B128" s="154"/>
      <c r="C128" s="155" t="s">
        <v>993</v>
      </c>
      <c r="D128" s="155" t="s">
        <v>1928</v>
      </c>
      <c r="E128" s="155" t="s">
        <v>994</v>
      </c>
      <c r="F128" s="155" t="s">
        <v>2017</v>
      </c>
      <c r="G128" s="155" t="s">
        <v>2016</v>
      </c>
      <c r="H128" s="477">
        <v>8</v>
      </c>
      <c r="I128" s="477">
        <v>8</v>
      </c>
      <c r="J128" s="477">
        <v>5</v>
      </c>
      <c r="K128" s="155" t="s">
        <v>2626</v>
      </c>
      <c r="L128" s="155" t="s">
        <v>2612</v>
      </c>
      <c r="M128" s="523">
        <v>623</v>
      </c>
      <c r="N128" s="524" t="s">
        <v>2476</v>
      </c>
      <c r="O128" s="524" t="s">
        <v>1822</v>
      </c>
      <c r="P128" s="524" t="s">
        <v>1942</v>
      </c>
      <c r="Q128" s="524" t="s">
        <v>1052</v>
      </c>
    </row>
    <row r="129" spans="1:204">
      <c r="A129" s="154"/>
      <c r="B129" s="154"/>
      <c r="D129" s="155"/>
      <c r="E129" s="155"/>
      <c r="F129" s="155"/>
      <c r="G129" s="155"/>
      <c r="H129" s="477"/>
      <c r="I129" s="477"/>
      <c r="J129" s="477"/>
      <c r="K129" s="155"/>
      <c r="L129" s="155"/>
      <c r="M129" s="523">
        <v>586</v>
      </c>
      <c r="N129" s="524" t="s">
        <v>2745</v>
      </c>
      <c r="O129" s="524" t="s">
        <v>1943</v>
      </c>
      <c r="P129" s="524" t="s">
        <v>1944</v>
      </c>
      <c r="Q129" s="524" t="s">
        <v>1042</v>
      </c>
    </row>
    <row r="130" spans="1:204">
      <c r="A130" s="154"/>
      <c r="B130" s="154"/>
      <c r="D130" s="155"/>
      <c r="E130" s="155"/>
      <c r="F130" s="155"/>
      <c r="G130" s="155"/>
      <c r="H130" s="477"/>
      <c r="I130" s="477"/>
      <c r="J130" s="477"/>
      <c r="K130" s="155"/>
      <c r="L130" s="155"/>
      <c r="M130" s="477">
        <v>820</v>
      </c>
      <c r="N130" s="154" t="s">
        <v>2746</v>
      </c>
      <c r="O130" s="154" t="s">
        <v>3893</v>
      </c>
      <c r="P130" s="154" t="s">
        <v>2775</v>
      </c>
      <c r="Q130" s="154" t="s">
        <v>1046</v>
      </c>
    </row>
    <row r="131" spans="1:204">
      <c r="A131" s="154"/>
      <c r="B131" s="154"/>
      <c r="D131" s="155"/>
      <c r="E131" s="155"/>
      <c r="F131" s="155"/>
      <c r="G131" s="155"/>
      <c r="H131" s="477"/>
      <c r="I131" s="477"/>
      <c r="J131" s="477"/>
      <c r="K131" s="155"/>
      <c r="L131" s="155"/>
      <c r="M131" s="477">
        <v>1000</v>
      </c>
      <c r="N131" s="154" t="s">
        <v>2747</v>
      </c>
      <c r="O131" s="154" t="s">
        <v>1935</v>
      </c>
      <c r="P131" s="154" t="s">
        <v>2517</v>
      </c>
      <c r="Q131" s="154" t="s">
        <v>1049</v>
      </c>
    </row>
    <row r="132" spans="1:204">
      <c r="A132" s="154"/>
      <c r="B132" s="154"/>
      <c r="D132" s="155"/>
      <c r="E132" s="155"/>
      <c r="F132" s="155"/>
      <c r="G132" s="155"/>
      <c r="H132" s="477"/>
      <c r="I132" s="477"/>
      <c r="J132" s="477"/>
      <c r="K132" s="155"/>
      <c r="L132" s="155"/>
      <c r="M132" s="477">
        <v>716</v>
      </c>
      <c r="N132" s="154" t="s">
        <v>2748</v>
      </c>
      <c r="O132" s="154" t="s">
        <v>1946</v>
      </c>
      <c r="P132" s="154" t="s">
        <v>1947</v>
      </c>
      <c r="Q132" s="154" t="s">
        <v>1051</v>
      </c>
    </row>
    <row r="133" spans="1:204">
      <c r="A133" s="154"/>
      <c r="B133" s="154"/>
      <c r="D133" s="155"/>
      <c r="E133" s="155"/>
      <c r="F133" s="155"/>
      <c r="G133" s="155"/>
      <c r="H133" s="477"/>
      <c r="I133" s="477"/>
      <c r="J133" s="477"/>
      <c r="K133" s="155"/>
      <c r="L133" s="155"/>
      <c r="M133" s="523">
        <v>790</v>
      </c>
      <c r="N133" s="524" t="s">
        <v>2749</v>
      </c>
      <c r="O133" s="524" t="s">
        <v>3519</v>
      </c>
      <c r="P133" s="524" t="s">
        <v>2776</v>
      </c>
      <c r="Q133" s="524" t="s">
        <v>1049</v>
      </c>
    </row>
    <row r="134" spans="1:204">
      <c r="A134" s="154"/>
      <c r="B134" s="154"/>
      <c r="D134" s="155"/>
      <c r="E134" s="155"/>
      <c r="F134" s="155"/>
      <c r="G134" s="155"/>
      <c r="H134" s="477"/>
      <c r="I134" s="477"/>
      <c r="J134" s="477"/>
      <c r="K134" s="155"/>
      <c r="L134" s="155"/>
      <c r="M134" s="523">
        <v>858</v>
      </c>
      <c r="N134" s="524" t="s">
        <v>2750</v>
      </c>
      <c r="O134" s="524" t="s">
        <v>3520</v>
      </c>
      <c r="P134" s="524" t="s">
        <v>2801</v>
      </c>
      <c r="Q134" s="524" t="s">
        <v>1049</v>
      </c>
    </row>
    <row r="135" spans="1:204">
      <c r="A135" s="154"/>
      <c r="B135" s="154"/>
      <c r="D135" s="155"/>
      <c r="E135" s="155"/>
      <c r="F135" s="155"/>
      <c r="G135" s="155"/>
      <c r="H135" s="477"/>
      <c r="I135" s="477"/>
      <c r="J135" s="477"/>
      <c r="K135" s="155"/>
      <c r="L135" s="155"/>
      <c r="M135" s="523">
        <v>1000</v>
      </c>
      <c r="N135" s="524" t="s">
        <v>1948</v>
      </c>
      <c r="O135" s="524" t="s">
        <v>1949</v>
      </c>
      <c r="P135" s="524" t="s">
        <v>1950</v>
      </c>
      <c r="Q135" s="524" t="s">
        <v>1045</v>
      </c>
    </row>
    <row r="136" spans="1:204">
      <c r="A136" s="154"/>
      <c r="B136" s="154"/>
      <c r="D136" s="155"/>
      <c r="E136" s="155"/>
      <c r="F136" s="155"/>
      <c r="G136" s="155"/>
      <c r="H136" s="477"/>
      <c r="I136" s="477"/>
      <c r="J136" s="477"/>
      <c r="K136" s="155"/>
      <c r="L136" s="155"/>
      <c r="M136" s="477">
        <v>861</v>
      </c>
      <c r="N136" s="154" t="s">
        <v>3015</v>
      </c>
      <c r="O136" s="154" t="s">
        <v>3894</v>
      </c>
      <c r="P136" s="154" t="s">
        <v>2180</v>
      </c>
      <c r="Q136" s="154" t="s">
        <v>1043</v>
      </c>
    </row>
    <row r="137" spans="1:204">
      <c r="A137" s="154"/>
      <c r="B137" s="154"/>
      <c r="D137" s="155"/>
      <c r="E137" s="155"/>
      <c r="F137" s="155"/>
      <c r="G137" s="155"/>
      <c r="H137" s="477"/>
      <c r="I137" s="477"/>
      <c r="J137" s="477"/>
      <c r="K137" s="155"/>
      <c r="L137" s="155"/>
      <c r="M137" s="477">
        <v>825</v>
      </c>
      <c r="N137" s="154" t="s">
        <v>3016</v>
      </c>
      <c r="O137" s="154" t="s">
        <v>3895</v>
      </c>
      <c r="P137" s="154" t="s">
        <v>2180</v>
      </c>
      <c r="Q137" s="154" t="s">
        <v>1045</v>
      </c>
    </row>
    <row r="138" spans="1:204" s="484" customFormat="1">
      <c r="H138" s="485"/>
      <c r="I138" s="485"/>
      <c r="J138" s="485"/>
      <c r="M138" s="485">
        <v>783</v>
      </c>
      <c r="N138" s="484" t="s">
        <v>2993</v>
      </c>
      <c r="O138" s="484" t="s">
        <v>1940</v>
      </c>
      <c r="P138" s="484" t="s">
        <v>2180</v>
      </c>
      <c r="Q138" s="484" t="s">
        <v>1047</v>
      </c>
      <c r="R138" s="473"/>
      <c r="S138" s="473"/>
      <c r="T138" s="473"/>
      <c r="U138" s="473"/>
      <c r="V138" s="473"/>
      <c r="W138" s="473"/>
      <c r="X138" s="473"/>
      <c r="Y138" s="473"/>
      <c r="Z138" s="473"/>
      <c r="AA138" s="473"/>
      <c r="AB138" s="473"/>
      <c r="AC138" s="473"/>
      <c r="AD138" s="473"/>
      <c r="AE138" s="473"/>
      <c r="AF138" s="473"/>
      <c r="AG138" s="473"/>
      <c r="AH138" s="473"/>
      <c r="AI138" s="473"/>
      <c r="AJ138" s="473"/>
      <c r="AK138" s="473"/>
      <c r="AL138" s="473"/>
      <c r="AM138" s="473"/>
      <c r="AN138" s="473"/>
      <c r="AO138" s="473"/>
      <c r="AP138" s="473"/>
      <c r="AQ138" s="473"/>
      <c r="AR138" s="473"/>
      <c r="AS138" s="473"/>
      <c r="AT138" s="473"/>
      <c r="AU138" s="473"/>
      <c r="AV138" s="473"/>
      <c r="AW138" s="473"/>
      <c r="AX138" s="473"/>
      <c r="AY138" s="473"/>
      <c r="AZ138" s="473"/>
      <c r="BA138" s="473"/>
      <c r="BB138" s="473"/>
      <c r="BC138" s="473"/>
      <c r="BD138" s="473"/>
      <c r="BE138" s="473"/>
      <c r="BF138" s="473"/>
      <c r="BG138" s="473"/>
      <c r="BH138" s="473"/>
      <c r="BI138" s="473"/>
      <c r="BJ138" s="473"/>
      <c r="BK138" s="473"/>
      <c r="BL138" s="473"/>
      <c r="BM138" s="473"/>
      <c r="BN138" s="473"/>
      <c r="BO138" s="473"/>
      <c r="BP138" s="473"/>
      <c r="BQ138" s="473"/>
      <c r="BR138" s="473"/>
      <c r="BS138" s="473"/>
      <c r="BT138" s="473"/>
      <c r="BU138" s="473"/>
      <c r="BV138" s="473"/>
      <c r="BW138" s="473"/>
      <c r="BX138" s="473"/>
      <c r="BY138" s="473"/>
      <c r="BZ138" s="473"/>
      <c r="CA138" s="473"/>
      <c r="CB138" s="473"/>
      <c r="CC138" s="473"/>
      <c r="CD138" s="473"/>
      <c r="CE138" s="473"/>
      <c r="CF138" s="473"/>
      <c r="CG138" s="473"/>
      <c r="CH138" s="473"/>
      <c r="CI138" s="473"/>
      <c r="CJ138" s="473"/>
      <c r="CK138" s="473"/>
      <c r="CL138" s="473"/>
      <c r="CM138" s="473"/>
      <c r="CN138" s="473"/>
      <c r="CO138" s="473"/>
      <c r="CP138" s="473"/>
      <c r="CQ138" s="473"/>
      <c r="CR138" s="473"/>
      <c r="CS138" s="473"/>
      <c r="CT138" s="473"/>
      <c r="CU138" s="473"/>
      <c r="CV138" s="473"/>
      <c r="CW138" s="473"/>
      <c r="CX138" s="473"/>
      <c r="CY138" s="473"/>
      <c r="CZ138" s="473"/>
      <c r="DA138" s="473"/>
      <c r="DB138" s="473"/>
      <c r="DC138" s="473"/>
      <c r="DD138" s="473"/>
      <c r="DE138" s="473"/>
      <c r="DF138" s="473"/>
      <c r="DG138" s="473"/>
      <c r="DH138" s="473"/>
      <c r="DI138" s="473"/>
      <c r="DJ138" s="473"/>
      <c r="DK138" s="473"/>
      <c r="DL138" s="473"/>
      <c r="DM138" s="473"/>
      <c r="DN138" s="473"/>
      <c r="DO138" s="473"/>
      <c r="DP138" s="473"/>
      <c r="DQ138" s="473"/>
      <c r="DR138" s="473"/>
      <c r="DS138" s="473"/>
      <c r="DT138" s="473"/>
      <c r="DU138" s="473"/>
      <c r="DV138" s="473"/>
      <c r="DW138" s="473"/>
      <c r="DX138" s="473"/>
      <c r="DY138" s="473"/>
      <c r="DZ138" s="473"/>
      <c r="EA138" s="473"/>
      <c r="EB138" s="473"/>
      <c r="EC138" s="473"/>
      <c r="ED138" s="473"/>
      <c r="EE138" s="473"/>
      <c r="EF138" s="473"/>
      <c r="EG138" s="473"/>
      <c r="EH138" s="473"/>
      <c r="EI138" s="473"/>
      <c r="EJ138" s="473"/>
      <c r="EK138" s="473"/>
      <c r="EL138" s="473"/>
      <c r="EM138" s="473"/>
      <c r="EN138" s="473"/>
      <c r="EO138" s="473"/>
      <c r="EP138" s="473"/>
      <c r="EQ138" s="473"/>
      <c r="ER138" s="473"/>
      <c r="ES138" s="473"/>
      <c r="ET138" s="473"/>
      <c r="EU138" s="473"/>
      <c r="EV138" s="473"/>
      <c r="EW138" s="473"/>
      <c r="EX138" s="473"/>
      <c r="EY138" s="473"/>
      <c r="EZ138" s="473"/>
      <c r="FA138" s="473"/>
      <c r="FB138" s="473"/>
      <c r="FC138" s="473"/>
      <c r="FD138" s="473"/>
      <c r="FE138" s="473"/>
      <c r="FF138" s="473"/>
      <c r="FG138" s="473"/>
      <c r="FH138" s="473"/>
      <c r="FI138" s="473"/>
      <c r="FJ138" s="473"/>
      <c r="FK138" s="473"/>
      <c r="FL138" s="473"/>
      <c r="FM138" s="473"/>
      <c r="FN138" s="473"/>
      <c r="FO138" s="473"/>
      <c r="FP138" s="473"/>
      <c r="FQ138" s="473"/>
      <c r="FR138" s="473"/>
      <c r="FS138" s="473"/>
      <c r="FT138" s="473"/>
      <c r="FU138" s="473"/>
      <c r="FV138" s="473"/>
      <c r="FW138" s="473"/>
      <c r="FX138" s="473"/>
      <c r="FY138" s="473"/>
      <c r="FZ138" s="473"/>
      <c r="GA138" s="473"/>
      <c r="GB138" s="473"/>
      <c r="GC138" s="473"/>
      <c r="GD138" s="473"/>
      <c r="GE138" s="473"/>
      <c r="GF138" s="473"/>
      <c r="GG138" s="473"/>
      <c r="GH138" s="473"/>
      <c r="GI138" s="473"/>
      <c r="GJ138" s="473"/>
      <c r="GK138" s="473"/>
      <c r="GL138" s="473"/>
      <c r="GM138" s="473"/>
      <c r="GN138" s="473"/>
      <c r="GO138" s="473"/>
      <c r="GP138" s="473"/>
      <c r="GQ138" s="473"/>
      <c r="GR138" s="473"/>
      <c r="GS138" s="473"/>
      <c r="GT138" s="473"/>
      <c r="GU138" s="473"/>
      <c r="GV138" s="473"/>
    </row>
    <row r="139" spans="1:204" s="484" customFormat="1">
      <c r="H139" s="485"/>
      <c r="I139" s="485"/>
      <c r="J139" s="485"/>
      <c r="M139" s="485">
        <v>783</v>
      </c>
      <c r="N139" s="484" t="s">
        <v>3018</v>
      </c>
      <c r="O139" s="484" t="s">
        <v>3896</v>
      </c>
      <c r="P139" s="484" t="s">
        <v>2180</v>
      </c>
      <c r="Q139" s="484" t="s">
        <v>1047</v>
      </c>
      <c r="R139" s="473"/>
      <c r="S139" s="473"/>
      <c r="T139" s="473"/>
      <c r="U139" s="473"/>
      <c r="V139" s="473"/>
      <c r="W139" s="473"/>
      <c r="X139" s="473"/>
      <c r="Y139" s="473"/>
      <c r="Z139" s="473"/>
      <c r="AA139" s="473"/>
      <c r="AB139" s="473"/>
      <c r="AC139" s="473"/>
      <c r="AD139" s="473"/>
      <c r="AE139" s="473"/>
      <c r="AF139" s="473"/>
      <c r="AG139" s="473"/>
      <c r="AH139" s="473"/>
      <c r="AI139" s="473"/>
      <c r="AJ139" s="473"/>
      <c r="AK139" s="473"/>
      <c r="AL139" s="473"/>
      <c r="AM139" s="473"/>
      <c r="AN139" s="473"/>
      <c r="AO139" s="473"/>
      <c r="AP139" s="473"/>
      <c r="AQ139" s="473"/>
      <c r="AR139" s="473"/>
      <c r="AS139" s="473"/>
      <c r="AT139" s="473"/>
      <c r="AU139" s="473"/>
      <c r="AV139" s="473"/>
      <c r="AW139" s="473"/>
      <c r="AX139" s="473"/>
      <c r="AY139" s="473"/>
      <c r="AZ139" s="473"/>
      <c r="BA139" s="473"/>
      <c r="BB139" s="473"/>
      <c r="BC139" s="473"/>
      <c r="BD139" s="473"/>
      <c r="BE139" s="473"/>
      <c r="BF139" s="473"/>
      <c r="BG139" s="473"/>
      <c r="BH139" s="473"/>
      <c r="BI139" s="473"/>
      <c r="BJ139" s="473"/>
      <c r="BK139" s="473"/>
      <c r="BL139" s="473"/>
      <c r="BM139" s="473"/>
      <c r="BN139" s="473"/>
      <c r="BO139" s="473"/>
      <c r="BP139" s="473"/>
      <c r="BQ139" s="473"/>
      <c r="BR139" s="473"/>
      <c r="BS139" s="473"/>
      <c r="BT139" s="473"/>
      <c r="BU139" s="473"/>
      <c r="BV139" s="473"/>
      <c r="BW139" s="473"/>
      <c r="BX139" s="473"/>
      <c r="BY139" s="473"/>
      <c r="BZ139" s="473"/>
      <c r="CA139" s="473"/>
      <c r="CB139" s="473"/>
      <c r="CC139" s="473"/>
      <c r="CD139" s="473"/>
      <c r="CE139" s="473"/>
      <c r="CF139" s="473"/>
      <c r="CG139" s="473"/>
      <c r="CH139" s="473"/>
      <c r="CI139" s="473"/>
      <c r="CJ139" s="473"/>
      <c r="CK139" s="473"/>
      <c r="CL139" s="473"/>
      <c r="CM139" s="473"/>
      <c r="CN139" s="473"/>
      <c r="CO139" s="473"/>
      <c r="CP139" s="473"/>
      <c r="CQ139" s="473"/>
      <c r="CR139" s="473"/>
      <c r="CS139" s="473"/>
      <c r="CT139" s="473"/>
      <c r="CU139" s="473"/>
      <c r="CV139" s="473"/>
      <c r="CW139" s="473"/>
      <c r="CX139" s="473"/>
      <c r="CY139" s="473"/>
      <c r="CZ139" s="473"/>
      <c r="DA139" s="473"/>
      <c r="DB139" s="473"/>
      <c r="DC139" s="473"/>
      <c r="DD139" s="473"/>
      <c r="DE139" s="473"/>
      <c r="DF139" s="473"/>
      <c r="DG139" s="473"/>
      <c r="DH139" s="473"/>
      <c r="DI139" s="473"/>
      <c r="DJ139" s="473"/>
      <c r="DK139" s="473"/>
      <c r="DL139" s="473"/>
      <c r="DM139" s="473"/>
      <c r="DN139" s="473"/>
      <c r="DO139" s="473"/>
      <c r="DP139" s="473"/>
      <c r="DQ139" s="473"/>
      <c r="DR139" s="473"/>
      <c r="DS139" s="473"/>
      <c r="DT139" s="473"/>
      <c r="DU139" s="473"/>
      <c r="DV139" s="473"/>
      <c r="DW139" s="473"/>
      <c r="DX139" s="473"/>
      <c r="DY139" s="473"/>
      <c r="DZ139" s="473"/>
      <c r="EA139" s="473"/>
      <c r="EB139" s="473"/>
      <c r="EC139" s="473"/>
      <c r="ED139" s="473"/>
      <c r="EE139" s="473"/>
      <c r="EF139" s="473"/>
      <c r="EG139" s="473"/>
      <c r="EH139" s="473"/>
      <c r="EI139" s="473"/>
      <c r="EJ139" s="473"/>
      <c r="EK139" s="473"/>
      <c r="EL139" s="473"/>
      <c r="EM139" s="473"/>
      <c r="EN139" s="473"/>
      <c r="EO139" s="473"/>
      <c r="EP139" s="473"/>
      <c r="EQ139" s="473"/>
      <c r="ER139" s="473"/>
      <c r="ES139" s="473"/>
      <c r="ET139" s="473"/>
      <c r="EU139" s="473"/>
      <c r="EV139" s="473"/>
      <c r="EW139" s="473"/>
      <c r="EX139" s="473"/>
      <c r="EY139" s="473"/>
      <c r="EZ139" s="473"/>
      <c r="FA139" s="473"/>
      <c r="FB139" s="473"/>
      <c r="FC139" s="473"/>
      <c r="FD139" s="473"/>
      <c r="FE139" s="473"/>
      <c r="FF139" s="473"/>
      <c r="FG139" s="473"/>
      <c r="FH139" s="473"/>
      <c r="FI139" s="473"/>
      <c r="FJ139" s="473"/>
      <c r="FK139" s="473"/>
      <c r="FL139" s="473"/>
      <c r="FM139" s="473"/>
      <c r="FN139" s="473"/>
      <c r="FO139" s="473"/>
      <c r="FP139" s="473"/>
      <c r="FQ139" s="473"/>
      <c r="FR139" s="473"/>
      <c r="FS139" s="473"/>
      <c r="FT139" s="473"/>
      <c r="FU139" s="473"/>
      <c r="FV139" s="473"/>
      <c r="FW139" s="473"/>
      <c r="FX139" s="473"/>
      <c r="FY139" s="473"/>
      <c r="FZ139" s="473"/>
      <c r="GA139" s="473"/>
      <c r="GB139" s="473"/>
      <c r="GC139" s="473"/>
      <c r="GD139" s="473"/>
      <c r="GE139" s="473"/>
      <c r="GF139" s="473"/>
      <c r="GG139" s="473"/>
      <c r="GH139" s="473"/>
      <c r="GI139" s="473"/>
      <c r="GJ139" s="473"/>
      <c r="GK139" s="473"/>
      <c r="GL139" s="473"/>
      <c r="GM139" s="473"/>
      <c r="GN139" s="473"/>
      <c r="GO139" s="473"/>
      <c r="GP139" s="473"/>
      <c r="GQ139" s="473"/>
      <c r="GR139" s="473"/>
      <c r="GS139" s="473"/>
      <c r="GT139" s="473"/>
      <c r="GU139" s="473"/>
      <c r="GV139" s="473"/>
    </row>
    <row r="140" spans="1:204" s="484" customFormat="1">
      <c r="H140" s="485"/>
      <c r="I140" s="485"/>
      <c r="J140" s="485"/>
      <c r="M140" s="485">
        <v>783</v>
      </c>
      <c r="N140" s="484" t="s">
        <v>3004</v>
      </c>
      <c r="O140" s="484" t="s">
        <v>2118</v>
      </c>
      <c r="P140" s="484" t="s">
        <v>2180</v>
      </c>
      <c r="Q140" s="484" t="s">
        <v>1043</v>
      </c>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3"/>
      <c r="BP140" s="473"/>
      <c r="BQ140" s="473"/>
      <c r="BR140" s="473"/>
      <c r="BS140" s="473"/>
      <c r="BT140" s="473"/>
      <c r="BU140" s="473"/>
      <c r="BV140" s="473"/>
      <c r="BW140" s="473"/>
      <c r="BX140" s="473"/>
      <c r="BY140" s="473"/>
      <c r="BZ140" s="473"/>
      <c r="CA140" s="473"/>
      <c r="CB140" s="473"/>
      <c r="CC140" s="473"/>
      <c r="CD140" s="473"/>
      <c r="CE140" s="473"/>
      <c r="CF140" s="473"/>
      <c r="CG140" s="473"/>
      <c r="CH140" s="473"/>
      <c r="CI140" s="473"/>
      <c r="CJ140" s="473"/>
      <c r="CK140" s="473"/>
      <c r="CL140" s="473"/>
      <c r="CM140" s="473"/>
      <c r="CN140" s="473"/>
      <c r="CO140" s="473"/>
      <c r="CP140" s="473"/>
      <c r="CQ140" s="473"/>
      <c r="CR140" s="473"/>
      <c r="CS140" s="473"/>
      <c r="CT140" s="473"/>
      <c r="CU140" s="473"/>
      <c r="CV140" s="473"/>
      <c r="CW140" s="473"/>
      <c r="CX140" s="473"/>
      <c r="CY140" s="473"/>
      <c r="CZ140" s="473"/>
      <c r="DA140" s="473"/>
      <c r="DB140" s="473"/>
      <c r="DC140" s="473"/>
      <c r="DD140" s="473"/>
      <c r="DE140" s="473"/>
      <c r="DF140" s="473"/>
      <c r="DG140" s="473"/>
      <c r="DH140" s="473"/>
      <c r="DI140" s="473"/>
      <c r="DJ140" s="473"/>
      <c r="DK140" s="473"/>
      <c r="DL140" s="473"/>
      <c r="DM140" s="473"/>
      <c r="DN140" s="473"/>
      <c r="DO140" s="473"/>
      <c r="DP140" s="473"/>
      <c r="DQ140" s="473"/>
      <c r="DR140" s="473"/>
      <c r="DS140" s="473"/>
      <c r="DT140" s="473"/>
      <c r="DU140" s="473"/>
      <c r="DV140" s="473"/>
      <c r="DW140" s="473"/>
      <c r="DX140" s="473"/>
      <c r="DY140" s="473"/>
      <c r="DZ140" s="473"/>
      <c r="EA140" s="473"/>
      <c r="EB140" s="473"/>
      <c r="EC140" s="473"/>
      <c r="ED140" s="473"/>
      <c r="EE140" s="473"/>
      <c r="EF140" s="473"/>
      <c r="EG140" s="473"/>
      <c r="EH140" s="473"/>
      <c r="EI140" s="473"/>
      <c r="EJ140" s="473"/>
      <c r="EK140" s="473"/>
      <c r="EL140" s="473"/>
      <c r="EM140" s="473"/>
      <c r="EN140" s="473"/>
      <c r="EO140" s="473"/>
      <c r="EP140" s="473"/>
      <c r="EQ140" s="473"/>
      <c r="ER140" s="473"/>
      <c r="ES140" s="473"/>
      <c r="ET140" s="473"/>
      <c r="EU140" s="473"/>
      <c r="EV140" s="473"/>
      <c r="EW140" s="473"/>
      <c r="EX140" s="473"/>
      <c r="EY140" s="473"/>
      <c r="EZ140" s="473"/>
      <c r="FA140" s="473"/>
      <c r="FB140" s="473"/>
      <c r="FC140" s="473"/>
      <c r="FD140" s="473"/>
      <c r="FE140" s="473"/>
      <c r="FF140" s="473"/>
      <c r="FG140" s="473"/>
      <c r="FH140" s="473"/>
      <c r="FI140" s="473"/>
      <c r="FJ140" s="473"/>
      <c r="FK140" s="473"/>
      <c r="FL140" s="473"/>
      <c r="FM140" s="473"/>
      <c r="FN140" s="473"/>
      <c r="FO140" s="473"/>
      <c r="FP140" s="473"/>
      <c r="FQ140" s="473"/>
      <c r="FR140" s="473"/>
      <c r="FS140" s="473"/>
      <c r="FT140" s="473"/>
      <c r="FU140" s="473"/>
      <c r="FV140" s="473"/>
      <c r="FW140" s="473"/>
      <c r="FX140" s="473"/>
      <c r="FY140" s="473"/>
      <c r="FZ140" s="473"/>
      <c r="GA140" s="473"/>
      <c r="GB140" s="473"/>
      <c r="GC140" s="473"/>
      <c r="GD140" s="473"/>
      <c r="GE140" s="473"/>
      <c r="GF140" s="473"/>
      <c r="GG140" s="473"/>
      <c r="GH140" s="473"/>
      <c r="GI140" s="473"/>
      <c r="GJ140" s="473"/>
      <c r="GK140" s="473"/>
      <c r="GL140" s="473"/>
      <c r="GM140" s="473"/>
      <c r="GN140" s="473"/>
      <c r="GO140" s="473"/>
      <c r="GP140" s="473"/>
      <c r="GQ140" s="473"/>
      <c r="GR140" s="473"/>
      <c r="GS140" s="473"/>
      <c r="GT140" s="473"/>
      <c r="GU140" s="473"/>
      <c r="GV140" s="473"/>
    </row>
    <row r="141" spans="1:204" s="484" customFormat="1">
      <c r="H141" s="485"/>
      <c r="I141" s="485"/>
      <c r="J141" s="485"/>
      <c r="M141" s="485">
        <v>750</v>
      </c>
      <c r="N141" s="484" t="s">
        <v>3021</v>
      </c>
      <c r="O141" s="484" t="s">
        <v>1213</v>
      </c>
      <c r="P141" s="484" t="s">
        <v>2180</v>
      </c>
      <c r="Q141" s="484" t="s">
        <v>1064</v>
      </c>
      <c r="R141" s="473"/>
      <c r="S141" s="473"/>
      <c r="T141" s="473"/>
      <c r="U141" s="473"/>
      <c r="V141" s="473"/>
      <c r="W141" s="473"/>
      <c r="X141" s="473"/>
      <c r="Y141" s="473"/>
      <c r="Z141" s="473"/>
      <c r="AA141" s="473"/>
      <c r="AB141" s="473"/>
      <c r="AC141" s="473"/>
      <c r="AD141" s="473"/>
      <c r="AE141" s="473"/>
      <c r="AF141" s="473"/>
      <c r="AG141" s="473"/>
      <c r="AH141" s="473"/>
      <c r="AI141" s="473"/>
      <c r="AJ141" s="473"/>
      <c r="AK141" s="473"/>
      <c r="AL141" s="473"/>
      <c r="AM141" s="473"/>
      <c r="AN141" s="473"/>
      <c r="AO141" s="473"/>
      <c r="AP141" s="473"/>
      <c r="AQ141" s="473"/>
      <c r="AR141" s="473"/>
      <c r="AS141" s="473"/>
      <c r="AT141" s="473"/>
      <c r="AU141" s="473"/>
      <c r="AV141" s="473"/>
      <c r="AW141" s="473"/>
      <c r="AX141" s="473"/>
      <c r="AY141" s="473"/>
      <c r="AZ141" s="473"/>
      <c r="BA141" s="473"/>
      <c r="BB141" s="473"/>
      <c r="BC141" s="473"/>
      <c r="BD141" s="473"/>
      <c r="BE141" s="473"/>
      <c r="BF141" s="473"/>
      <c r="BG141" s="473"/>
      <c r="BH141" s="473"/>
      <c r="BI141" s="473"/>
      <c r="BJ141" s="473"/>
      <c r="BK141" s="473"/>
      <c r="BL141" s="473"/>
      <c r="BM141" s="473"/>
      <c r="BN141" s="473"/>
      <c r="BO141" s="473"/>
      <c r="BP141" s="473"/>
      <c r="BQ141" s="473"/>
      <c r="BR141" s="473"/>
      <c r="BS141" s="473"/>
      <c r="BT141" s="473"/>
      <c r="BU141" s="473"/>
      <c r="BV141" s="473"/>
      <c r="BW141" s="473"/>
      <c r="BX141" s="473"/>
      <c r="BY141" s="473"/>
      <c r="BZ141" s="473"/>
      <c r="CA141" s="473"/>
      <c r="CB141" s="473"/>
      <c r="CC141" s="473"/>
      <c r="CD141" s="473"/>
      <c r="CE141" s="473"/>
      <c r="CF141" s="473"/>
      <c r="CG141" s="473"/>
      <c r="CH141" s="473"/>
      <c r="CI141" s="473"/>
      <c r="CJ141" s="473"/>
      <c r="CK141" s="473"/>
      <c r="CL141" s="473"/>
      <c r="CM141" s="473"/>
      <c r="CN141" s="473"/>
      <c r="CO141" s="473"/>
      <c r="CP141" s="473"/>
      <c r="CQ141" s="473"/>
      <c r="CR141" s="473"/>
      <c r="CS141" s="473"/>
      <c r="CT141" s="473"/>
      <c r="CU141" s="473"/>
      <c r="CV141" s="473"/>
      <c r="CW141" s="473"/>
      <c r="CX141" s="473"/>
      <c r="CY141" s="473"/>
      <c r="CZ141" s="473"/>
      <c r="DA141" s="473"/>
      <c r="DB141" s="473"/>
      <c r="DC141" s="473"/>
      <c r="DD141" s="473"/>
      <c r="DE141" s="473"/>
      <c r="DF141" s="473"/>
      <c r="DG141" s="473"/>
      <c r="DH141" s="473"/>
      <c r="DI141" s="473"/>
      <c r="DJ141" s="473"/>
      <c r="DK141" s="473"/>
      <c r="DL141" s="473"/>
      <c r="DM141" s="473"/>
      <c r="DN141" s="473"/>
      <c r="DO141" s="473"/>
      <c r="DP141" s="473"/>
      <c r="DQ141" s="473"/>
      <c r="DR141" s="473"/>
      <c r="DS141" s="473"/>
      <c r="DT141" s="473"/>
      <c r="DU141" s="473"/>
      <c r="DV141" s="473"/>
      <c r="DW141" s="473"/>
      <c r="DX141" s="473"/>
      <c r="DY141" s="473"/>
      <c r="DZ141" s="473"/>
      <c r="EA141" s="473"/>
      <c r="EB141" s="473"/>
      <c r="EC141" s="473"/>
      <c r="ED141" s="473"/>
      <c r="EE141" s="473"/>
      <c r="EF141" s="473"/>
      <c r="EG141" s="473"/>
      <c r="EH141" s="473"/>
      <c r="EI141" s="473"/>
      <c r="EJ141" s="473"/>
      <c r="EK141" s="473"/>
      <c r="EL141" s="473"/>
      <c r="EM141" s="473"/>
      <c r="EN141" s="473"/>
      <c r="EO141" s="473"/>
      <c r="EP141" s="473"/>
      <c r="EQ141" s="473"/>
      <c r="ER141" s="473"/>
      <c r="ES141" s="473"/>
      <c r="ET141" s="473"/>
      <c r="EU141" s="473"/>
      <c r="EV141" s="473"/>
      <c r="EW141" s="473"/>
      <c r="EX141" s="473"/>
      <c r="EY141" s="473"/>
      <c r="EZ141" s="473"/>
      <c r="FA141" s="473"/>
      <c r="FB141" s="473"/>
      <c r="FC141" s="473"/>
      <c r="FD141" s="473"/>
      <c r="FE141" s="473"/>
      <c r="FF141" s="473"/>
      <c r="FG141" s="473"/>
      <c r="FH141" s="473"/>
      <c r="FI141" s="473"/>
      <c r="FJ141" s="473"/>
      <c r="FK141" s="473"/>
      <c r="FL141" s="473"/>
      <c r="FM141" s="473"/>
      <c r="FN141" s="473"/>
      <c r="FO141" s="473"/>
      <c r="FP141" s="473"/>
      <c r="FQ141" s="473"/>
      <c r="FR141" s="473"/>
      <c r="FS141" s="473"/>
      <c r="FT141" s="473"/>
      <c r="FU141" s="473"/>
      <c r="FV141" s="473"/>
      <c r="FW141" s="473"/>
      <c r="FX141" s="473"/>
      <c r="FY141" s="473"/>
      <c r="FZ141" s="473"/>
      <c r="GA141" s="473"/>
      <c r="GB141" s="473"/>
      <c r="GC141" s="473"/>
      <c r="GD141" s="473"/>
      <c r="GE141" s="473"/>
      <c r="GF141" s="473"/>
      <c r="GG141" s="473"/>
      <c r="GH141" s="473"/>
      <c r="GI141" s="473"/>
      <c r="GJ141" s="473"/>
      <c r="GK141" s="473"/>
      <c r="GL141" s="473"/>
      <c r="GM141" s="473"/>
      <c r="GN141" s="473"/>
      <c r="GO141" s="473"/>
      <c r="GP141" s="473"/>
      <c r="GQ141" s="473"/>
      <c r="GR141" s="473"/>
      <c r="GS141" s="473"/>
      <c r="GT141" s="473"/>
      <c r="GU141" s="473"/>
      <c r="GV141" s="473"/>
    </row>
    <row r="142" spans="1:204">
      <c r="A142" s="528"/>
      <c r="B142" s="528"/>
      <c r="C142" s="528"/>
      <c r="D142" s="528"/>
      <c r="E142" s="528"/>
      <c r="F142" s="528"/>
      <c r="G142" s="528"/>
      <c r="H142" s="529"/>
      <c r="I142" s="529"/>
      <c r="J142" s="529"/>
      <c r="K142" s="528"/>
      <c r="L142" s="528"/>
      <c r="M142" s="529"/>
      <c r="N142" s="528"/>
      <c r="O142" s="528"/>
      <c r="P142" s="528"/>
      <c r="Q142" s="528"/>
    </row>
    <row r="143" spans="1:204" ht="30.75" customHeight="1">
      <c r="A143" s="154">
        <v>24</v>
      </c>
      <c r="B143" s="154"/>
      <c r="C143" s="155" t="s">
        <v>993</v>
      </c>
      <c r="D143" s="483" t="s">
        <v>991</v>
      </c>
      <c r="E143" s="155" t="s">
        <v>995</v>
      </c>
      <c r="F143" s="155" t="s">
        <v>2108</v>
      </c>
      <c r="G143" s="155" t="s">
        <v>2016</v>
      </c>
      <c r="H143" s="477">
        <v>7</v>
      </c>
      <c r="I143" s="477">
        <v>5</v>
      </c>
      <c r="J143" s="477">
        <v>0</v>
      </c>
      <c r="K143" s="155" t="s">
        <v>2808</v>
      </c>
      <c r="L143" s="155" t="s">
        <v>2628</v>
      </c>
      <c r="M143" s="477">
        <v>753</v>
      </c>
      <c r="N143" s="154" t="s">
        <v>1934</v>
      </c>
      <c r="O143" s="154" t="s">
        <v>1935</v>
      </c>
      <c r="P143" s="154" t="s">
        <v>2777</v>
      </c>
      <c r="Q143" s="154" t="s">
        <v>1049</v>
      </c>
    </row>
    <row r="144" spans="1:204">
      <c r="A144" s="154"/>
      <c r="B144" s="154"/>
      <c r="D144" s="155"/>
      <c r="E144" s="155"/>
      <c r="F144" s="154"/>
      <c r="G144" s="154"/>
      <c r="H144" s="477"/>
      <c r="I144" s="477"/>
      <c r="J144" s="477"/>
      <c r="K144" s="155"/>
      <c r="L144" s="155"/>
      <c r="M144" s="477">
        <v>751</v>
      </c>
      <c r="N144" s="154" t="s">
        <v>2153</v>
      </c>
      <c r="O144" s="154" t="s">
        <v>2127</v>
      </c>
      <c r="P144" s="154" t="s">
        <v>2185</v>
      </c>
      <c r="Q144" s="154" t="s">
        <v>1046</v>
      </c>
    </row>
    <row r="145" spans="1:204">
      <c r="A145" s="154"/>
      <c r="B145" s="154"/>
      <c r="D145" s="155"/>
      <c r="E145" s="155"/>
      <c r="F145" s="154"/>
      <c r="G145" s="154"/>
      <c r="H145" s="477"/>
      <c r="I145" s="477"/>
      <c r="J145" s="477"/>
      <c r="K145" s="155"/>
      <c r="L145" s="155"/>
      <c r="M145" s="477">
        <v>698</v>
      </c>
      <c r="N145" s="154" t="s">
        <v>2751</v>
      </c>
      <c r="O145" s="154" t="s">
        <v>3897</v>
      </c>
      <c r="P145" s="154" t="s">
        <v>2778</v>
      </c>
      <c r="Q145" s="154" t="s">
        <v>1043</v>
      </c>
    </row>
    <row r="146" spans="1:204">
      <c r="A146" s="154"/>
      <c r="B146" s="154"/>
      <c r="D146" s="155"/>
      <c r="E146" s="155"/>
      <c r="F146" s="154"/>
      <c r="G146" s="154"/>
      <c r="H146" s="477"/>
      <c r="I146" s="477"/>
      <c r="J146" s="477"/>
      <c r="K146" s="155"/>
      <c r="L146" s="155"/>
      <c r="M146" s="477">
        <v>742</v>
      </c>
      <c r="N146" s="154" t="s">
        <v>2752</v>
      </c>
      <c r="O146" s="154" t="s">
        <v>2129</v>
      </c>
      <c r="P146" s="154" t="s">
        <v>2802</v>
      </c>
      <c r="Q146" s="154" t="s">
        <v>1059</v>
      </c>
    </row>
    <row r="147" spans="1:204">
      <c r="A147" s="154"/>
      <c r="B147" s="154"/>
      <c r="D147" s="155"/>
      <c r="E147" s="155"/>
      <c r="F147" s="154"/>
      <c r="G147" s="154"/>
      <c r="H147" s="477"/>
      <c r="I147" s="477"/>
      <c r="J147" s="477"/>
      <c r="K147" s="155"/>
      <c r="L147" s="155"/>
      <c r="M147" s="477">
        <v>741</v>
      </c>
      <c r="N147" s="154" t="s">
        <v>2753</v>
      </c>
      <c r="O147" s="154" t="s">
        <v>2128</v>
      </c>
      <c r="P147" s="154" t="s">
        <v>2803</v>
      </c>
      <c r="Q147" s="154" t="s">
        <v>1103</v>
      </c>
    </row>
    <row r="148" spans="1:204">
      <c r="A148" s="154"/>
      <c r="B148" s="154"/>
      <c r="D148" s="155"/>
      <c r="E148" s="155"/>
      <c r="F148" s="154"/>
      <c r="G148" s="154"/>
      <c r="H148" s="477"/>
      <c r="I148" s="477"/>
      <c r="J148" s="477"/>
      <c r="K148" s="155"/>
      <c r="L148" s="155"/>
      <c r="M148" s="477">
        <v>731</v>
      </c>
      <c r="N148" s="154" t="s">
        <v>2754</v>
      </c>
      <c r="O148" s="154" t="s">
        <v>3898</v>
      </c>
      <c r="P148" s="154" t="s">
        <v>2804</v>
      </c>
      <c r="Q148" s="154" t="s">
        <v>1040</v>
      </c>
    </row>
    <row r="149" spans="1:204">
      <c r="A149" s="154"/>
      <c r="B149" s="154"/>
      <c r="D149" s="155"/>
      <c r="E149" s="155"/>
      <c r="F149" s="154"/>
      <c r="G149" s="154"/>
      <c r="H149" s="477"/>
      <c r="I149" s="477"/>
      <c r="J149" s="477"/>
      <c r="K149" s="155"/>
      <c r="L149" s="155"/>
      <c r="M149" s="477">
        <v>731</v>
      </c>
      <c r="N149" s="154" t="s">
        <v>2154</v>
      </c>
      <c r="O149" s="154" t="s">
        <v>2131</v>
      </c>
      <c r="P149" s="154" t="s">
        <v>2779</v>
      </c>
      <c r="Q149" s="154" t="s">
        <v>1064</v>
      </c>
    </row>
    <row r="150" spans="1:204" s="484" customFormat="1">
      <c r="H150" s="485"/>
      <c r="I150" s="485"/>
      <c r="J150" s="485"/>
      <c r="M150" s="485">
        <v>785</v>
      </c>
      <c r="N150" s="484" t="s">
        <v>3023</v>
      </c>
      <c r="O150" s="484" t="s">
        <v>3899</v>
      </c>
      <c r="P150" s="484" t="s">
        <v>2180</v>
      </c>
      <c r="Q150" s="484" t="s">
        <v>1104</v>
      </c>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c r="AZ150" s="473"/>
      <c r="BA150" s="473"/>
      <c r="BB150" s="473"/>
      <c r="BC150" s="473"/>
      <c r="BD150" s="473"/>
      <c r="BE150" s="473"/>
      <c r="BF150" s="473"/>
      <c r="BG150" s="473"/>
      <c r="BH150" s="473"/>
      <c r="BI150" s="473"/>
      <c r="BJ150" s="473"/>
      <c r="BK150" s="473"/>
      <c r="BL150" s="473"/>
      <c r="BM150" s="473"/>
      <c r="BN150" s="473"/>
      <c r="BO150" s="473"/>
      <c r="BP150" s="473"/>
      <c r="BQ150" s="473"/>
      <c r="BR150" s="473"/>
      <c r="BS150" s="473"/>
      <c r="BT150" s="473"/>
      <c r="BU150" s="473"/>
      <c r="BV150" s="473"/>
      <c r="BW150" s="473"/>
      <c r="BX150" s="473"/>
      <c r="BY150" s="473"/>
      <c r="BZ150" s="473"/>
      <c r="CA150" s="473"/>
      <c r="CB150" s="473"/>
      <c r="CC150" s="473"/>
      <c r="CD150" s="473"/>
      <c r="CE150" s="473"/>
      <c r="CF150" s="473"/>
      <c r="CG150" s="473"/>
      <c r="CH150" s="473"/>
      <c r="CI150" s="473"/>
      <c r="CJ150" s="473"/>
      <c r="CK150" s="473"/>
      <c r="CL150" s="473"/>
      <c r="CM150" s="473"/>
      <c r="CN150" s="473"/>
      <c r="CO150" s="473"/>
      <c r="CP150" s="473"/>
      <c r="CQ150" s="473"/>
      <c r="CR150" s="473"/>
      <c r="CS150" s="473"/>
      <c r="CT150" s="473"/>
      <c r="CU150" s="473"/>
      <c r="CV150" s="473"/>
      <c r="CW150" s="473"/>
      <c r="CX150" s="473"/>
      <c r="CY150" s="473"/>
      <c r="CZ150" s="473"/>
      <c r="DA150" s="473"/>
      <c r="DB150" s="473"/>
      <c r="DC150" s="473"/>
      <c r="DD150" s="473"/>
      <c r="DE150" s="473"/>
      <c r="DF150" s="473"/>
      <c r="DG150" s="473"/>
      <c r="DH150" s="473"/>
      <c r="DI150" s="473"/>
      <c r="DJ150" s="473"/>
      <c r="DK150" s="473"/>
      <c r="DL150" s="473"/>
      <c r="DM150" s="473"/>
      <c r="DN150" s="473"/>
      <c r="DO150" s="473"/>
      <c r="DP150" s="473"/>
      <c r="DQ150" s="473"/>
      <c r="DR150" s="473"/>
      <c r="DS150" s="473"/>
      <c r="DT150" s="473"/>
      <c r="DU150" s="473"/>
      <c r="DV150" s="473"/>
      <c r="DW150" s="473"/>
      <c r="DX150" s="473"/>
      <c r="DY150" s="473"/>
      <c r="DZ150" s="473"/>
      <c r="EA150" s="473"/>
      <c r="EB150" s="473"/>
      <c r="EC150" s="473"/>
      <c r="ED150" s="473"/>
      <c r="EE150" s="473"/>
      <c r="EF150" s="473"/>
      <c r="EG150" s="473"/>
      <c r="EH150" s="473"/>
      <c r="EI150" s="473"/>
      <c r="EJ150" s="473"/>
      <c r="EK150" s="473"/>
      <c r="EL150" s="473"/>
      <c r="EM150" s="473"/>
      <c r="EN150" s="473"/>
      <c r="EO150" s="473"/>
      <c r="EP150" s="473"/>
      <c r="EQ150" s="473"/>
      <c r="ER150" s="473"/>
      <c r="ES150" s="473"/>
      <c r="ET150" s="473"/>
      <c r="EU150" s="473"/>
      <c r="EV150" s="473"/>
      <c r="EW150" s="473"/>
      <c r="EX150" s="473"/>
      <c r="EY150" s="473"/>
      <c r="EZ150" s="473"/>
      <c r="FA150" s="473"/>
      <c r="FB150" s="473"/>
      <c r="FC150" s="473"/>
      <c r="FD150" s="473"/>
      <c r="FE150" s="473"/>
      <c r="FF150" s="473"/>
      <c r="FG150" s="473"/>
      <c r="FH150" s="473"/>
      <c r="FI150" s="473"/>
      <c r="FJ150" s="473"/>
      <c r="FK150" s="473"/>
      <c r="FL150" s="473"/>
      <c r="FM150" s="473"/>
      <c r="FN150" s="473"/>
      <c r="FO150" s="473"/>
      <c r="FP150" s="473"/>
      <c r="FQ150" s="473"/>
      <c r="FR150" s="473"/>
      <c r="FS150" s="473"/>
      <c r="FT150" s="473"/>
      <c r="FU150" s="473"/>
      <c r="FV150" s="473"/>
      <c r="FW150" s="473"/>
      <c r="FX150" s="473"/>
      <c r="FY150" s="473"/>
      <c r="FZ150" s="473"/>
      <c r="GA150" s="473"/>
      <c r="GB150" s="473"/>
      <c r="GC150" s="473"/>
      <c r="GD150" s="473"/>
      <c r="GE150" s="473"/>
      <c r="GF150" s="473"/>
      <c r="GG150" s="473"/>
      <c r="GH150" s="473"/>
      <c r="GI150" s="473"/>
      <c r="GJ150" s="473"/>
      <c r="GK150" s="473"/>
      <c r="GL150" s="473"/>
      <c r="GM150" s="473"/>
      <c r="GN150" s="473"/>
      <c r="GO150" s="473"/>
      <c r="GP150" s="473"/>
      <c r="GQ150" s="473"/>
      <c r="GR150" s="473"/>
      <c r="GS150" s="473"/>
      <c r="GT150" s="473"/>
      <c r="GU150" s="473"/>
      <c r="GV150" s="473"/>
    </row>
    <row r="151" spans="1:204" s="484" customFormat="1">
      <c r="H151" s="485"/>
      <c r="I151" s="485"/>
      <c r="J151" s="485"/>
      <c r="M151" s="485">
        <v>785</v>
      </c>
      <c r="N151" s="484" t="s">
        <v>3024</v>
      </c>
      <c r="O151" s="484" t="s">
        <v>3900</v>
      </c>
      <c r="P151" s="484" t="s">
        <v>2180</v>
      </c>
      <c r="Q151" s="484" t="s">
        <v>1104</v>
      </c>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3"/>
      <c r="AP151" s="473"/>
      <c r="AQ151" s="473"/>
      <c r="AR151" s="473"/>
      <c r="AS151" s="473"/>
      <c r="AT151" s="473"/>
      <c r="AU151" s="473"/>
      <c r="AV151" s="473"/>
      <c r="AW151" s="473"/>
      <c r="AX151" s="473"/>
      <c r="AY151" s="473"/>
      <c r="AZ151" s="473"/>
      <c r="BA151" s="473"/>
      <c r="BB151" s="473"/>
      <c r="BC151" s="473"/>
      <c r="BD151" s="473"/>
      <c r="BE151" s="473"/>
      <c r="BF151" s="473"/>
      <c r="BG151" s="473"/>
      <c r="BH151" s="473"/>
      <c r="BI151" s="473"/>
      <c r="BJ151" s="473"/>
      <c r="BK151" s="473"/>
      <c r="BL151" s="473"/>
      <c r="BM151" s="473"/>
      <c r="BN151" s="473"/>
      <c r="BO151" s="473"/>
      <c r="BP151" s="473"/>
      <c r="BQ151" s="473"/>
      <c r="BR151" s="473"/>
      <c r="BS151" s="473"/>
      <c r="BT151" s="473"/>
      <c r="BU151" s="473"/>
      <c r="BV151" s="473"/>
      <c r="BW151" s="473"/>
      <c r="BX151" s="473"/>
      <c r="BY151" s="473"/>
      <c r="BZ151" s="473"/>
      <c r="CA151" s="473"/>
      <c r="CB151" s="473"/>
      <c r="CC151" s="473"/>
      <c r="CD151" s="473"/>
      <c r="CE151" s="473"/>
      <c r="CF151" s="473"/>
      <c r="CG151" s="473"/>
      <c r="CH151" s="473"/>
      <c r="CI151" s="473"/>
      <c r="CJ151" s="473"/>
      <c r="CK151" s="473"/>
      <c r="CL151" s="473"/>
      <c r="CM151" s="473"/>
      <c r="CN151" s="473"/>
      <c r="CO151" s="473"/>
      <c r="CP151" s="473"/>
      <c r="CQ151" s="473"/>
      <c r="CR151" s="473"/>
      <c r="CS151" s="473"/>
      <c r="CT151" s="473"/>
      <c r="CU151" s="473"/>
      <c r="CV151" s="473"/>
      <c r="CW151" s="473"/>
      <c r="CX151" s="473"/>
      <c r="CY151" s="473"/>
      <c r="CZ151" s="473"/>
      <c r="DA151" s="473"/>
      <c r="DB151" s="473"/>
      <c r="DC151" s="473"/>
      <c r="DD151" s="473"/>
      <c r="DE151" s="473"/>
      <c r="DF151" s="473"/>
      <c r="DG151" s="473"/>
      <c r="DH151" s="473"/>
      <c r="DI151" s="473"/>
      <c r="DJ151" s="473"/>
      <c r="DK151" s="473"/>
      <c r="DL151" s="473"/>
      <c r="DM151" s="473"/>
      <c r="DN151" s="473"/>
      <c r="DO151" s="473"/>
      <c r="DP151" s="473"/>
      <c r="DQ151" s="473"/>
      <c r="DR151" s="473"/>
      <c r="DS151" s="473"/>
      <c r="DT151" s="473"/>
      <c r="DU151" s="473"/>
      <c r="DV151" s="473"/>
      <c r="DW151" s="473"/>
      <c r="DX151" s="473"/>
      <c r="DY151" s="473"/>
      <c r="DZ151" s="473"/>
      <c r="EA151" s="473"/>
      <c r="EB151" s="473"/>
      <c r="EC151" s="473"/>
      <c r="ED151" s="473"/>
      <c r="EE151" s="473"/>
      <c r="EF151" s="473"/>
      <c r="EG151" s="473"/>
      <c r="EH151" s="473"/>
      <c r="EI151" s="473"/>
      <c r="EJ151" s="473"/>
      <c r="EK151" s="473"/>
      <c r="EL151" s="473"/>
      <c r="EM151" s="473"/>
      <c r="EN151" s="473"/>
      <c r="EO151" s="473"/>
      <c r="EP151" s="473"/>
      <c r="EQ151" s="473"/>
      <c r="ER151" s="473"/>
      <c r="ES151" s="473"/>
      <c r="ET151" s="473"/>
      <c r="EU151" s="473"/>
      <c r="EV151" s="473"/>
      <c r="EW151" s="473"/>
      <c r="EX151" s="473"/>
      <c r="EY151" s="473"/>
      <c r="EZ151" s="473"/>
      <c r="FA151" s="473"/>
      <c r="FB151" s="473"/>
      <c r="FC151" s="473"/>
      <c r="FD151" s="473"/>
      <c r="FE151" s="473"/>
      <c r="FF151" s="473"/>
      <c r="FG151" s="473"/>
      <c r="FH151" s="473"/>
      <c r="FI151" s="473"/>
      <c r="FJ151" s="473"/>
      <c r="FK151" s="473"/>
      <c r="FL151" s="473"/>
      <c r="FM151" s="473"/>
      <c r="FN151" s="473"/>
      <c r="FO151" s="473"/>
      <c r="FP151" s="473"/>
      <c r="FQ151" s="473"/>
      <c r="FR151" s="473"/>
      <c r="FS151" s="473"/>
      <c r="FT151" s="473"/>
      <c r="FU151" s="473"/>
      <c r="FV151" s="473"/>
      <c r="FW151" s="473"/>
      <c r="FX151" s="473"/>
      <c r="FY151" s="473"/>
      <c r="FZ151" s="473"/>
      <c r="GA151" s="473"/>
      <c r="GB151" s="473"/>
      <c r="GC151" s="473"/>
      <c r="GD151" s="473"/>
      <c r="GE151" s="473"/>
      <c r="GF151" s="473"/>
      <c r="GG151" s="473"/>
      <c r="GH151" s="473"/>
      <c r="GI151" s="473"/>
      <c r="GJ151" s="473"/>
      <c r="GK151" s="473"/>
      <c r="GL151" s="473"/>
      <c r="GM151" s="473"/>
      <c r="GN151" s="473"/>
      <c r="GO151" s="473"/>
      <c r="GP151" s="473"/>
      <c r="GQ151" s="473"/>
      <c r="GR151" s="473"/>
      <c r="GS151" s="473"/>
      <c r="GT151" s="473"/>
      <c r="GU151" s="473"/>
      <c r="GV151" s="473"/>
    </row>
    <row r="152" spans="1:204" s="484" customFormat="1">
      <c r="H152" s="485"/>
      <c r="I152" s="485"/>
      <c r="J152" s="485"/>
      <c r="M152" s="485">
        <v>785</v>
      </c>
      <c r="N152" s="484" t="s">
        <v>3025</v>
      </c>
      <c r="O152" s="484" t="s">
        <v>3901</v>
      </c>
      <c r="P152" s="484" t="s">
        <v>2180</v>
      </c>
      <c r="Q152" s="484" t="s">
        <v>1103</v>
      </c>
      <c r="R152" s="473"/>
      <c r="S152" s="473"/>
      <c r="T152" s="473"/>
      <c r="U152" s="473"/>
      <c r="V152" s="473"/>
      <c r="W152" s="473"/>
      <c r="X152" s="473"/>
      <c r="Y152" s="473"/>
      <c r="Z152" s="473"/>
      <c r="AA152" s="473"/>
      <c r="AB152" s="473"/>
      <c r="AC152" s="473"/>
      <c r="AD152" s="473"/>
      <c r="AE152" s="473"/>
      <c r="AF152" s="473"/>
      <c r="AG152" s="473"/>
      <c r="AH152" s="473"/>
      <c r="AI152" s="473"/>
      <c r="AJ152" s="473"/>
      <c r="AK152" s="473"/>
      <c r="AL152" s="473"/>
      <c r="AM152" s="473"/>
      <c r="AN152" s="473"/>
      <c r="AO152" s="473"/>
      <c r="AP152" s="473"/>
      <c r="AQ152" s="473"/>
      <c r="AR152" s="473"/>
      <c r="AS152" s="473"/>
      <c r="AT152" s="473"/>
      <c r="AU152" s="473"/>
      <c r="AV152" s="473"/>
      <c r="AW152" s="473"/>
      <c r="AX152" s="473"/>
      <c r="AY152" s="473"/>
      <c r="AZ152" s="473"/>
      <c r="BA152" s="473"/>
      <c r="BB152" s="473"/>
      <c r="BC152" s="473"/>
      <c r="BD152" s="473"/>
      <c r="BE152" s="473"/>
      <c r="BF152" s="473"/>
      <c r="BG152" s="473"/>
      <c r="BH152" s="473"/>
      <c r="BI152" s="473"/>
      <c r="BJ152" s="473"/>
      <c r="BK152" s="473"/>
      <c r="BL152" s="473"/>
      <c r="BM152" s="473"/>
      <c r="BN152" s="473"/>
      <c r="BO152" s="473"/>
      <c r="BP152" s="473"/>
      <c r="BQ152" s="473"/>
      <c r="BR152" s="473"/>
      <c r="BS152" s="473"/>
      <c r="BT152" s="473"/>
      <c r="BU152" s="473"/>
      <c r="BV152" s="473"/>
      <c r="BW152" s="473"/>
      <c r="BX152" s="473"/>
      <c r="BY152" s="473"/>
      <c r="BZ152" s="473"/>
      <c r="CA152" s="473"/>
      <c r="CB152" s="473"/>
      <c r="CC152" s="473"/>
      <c r="CD152" s="473"/>
      <c r="CE152" s="473"/>
      <c r="CF152" s="473"/>
      <c r="CG152" s="473"/>
      <c r="CH152" s="473"/>
      <c r="CI152" s="473"/>
      <c r="CJ152" s="473"/>
      <c r="CK152" s="473"/>
      <c r="CL152" s="473"/>
      <c r="CM152" s="473"/>
      <c r="CN152" s="473"/>
      <c r="CO152" s="473"/>
      <c r="CP152" s="473"/>
      <c r="CQ152" s="473"/>
      <c r="CR152" s="473"/>
      <c r="CS152" s="473"/>
      <c r="CT152" s="473"/>
      <c r="CU152" s="473"/>
      <c r="CV152" s="473"/>
      <c r="CW152" s="473"/>
      <c r="CX152" s="473"/>
      <c r="CY152" s="473"/>
      <c r="CZ152" s="473"/>
      <c r="DA152" s="473"/>
      <c r="DB152" s="473"/>
      <c r="DC152" s="473"/>
      <c r="DD152" s="473"/>
      <c r="DE152" s="473"/>
      <c r="DF152" s="473"/>
      <c r="DG152" s="473"/>
      <c r="DH152" s="473"/>
      <c r="DI152" s="473"/>
      <c r="DJ152" s="473"/>
      <c r="DK152" s="473"/>
      <c r="DL152" s="473"/>
      <c r="DM152" s="473"/>
      <c r="DN152" s="473"/>
      <c r="DO152" s="473"/>
      <c r="DP152" s="473"/>
      <c r="DQ152" s="473"/>
      <c r="DR152" s="473"/>
      <c r="DS152" s="473"/>
      <c r="DT152" s="473"/>
      <c r="DU152" s="473"/>
      <c r="DV152" s="473"/>
      <c r="DW152" s="473"/>
      <c r="DX152" s="473"/>
      <c r="DY152" s="473"/>
      <c r="DZ152" s="473"/>
      <c r="EA152" s="473"/>
      <c r="EB152" s="473"/>
      <c r="EC152" s="473"/>
      <c r="ED152" s="473"/>
      <c r="EE152" s="473"/>
      <c r="EF152" s="473"/>
      <c r="EG152" s="473"/>
      <c r="EH152" s="473"/>
      <c r="EI152" s="473"/>
      <c r="EJ152" s="473"/>
      <c r="EK152" s="473"/>
      <c r="EL152" s="473"/>
      <c r="EM152" s="473"/>
      <c r="EN152" s="473"/>
      <c r="EO152" s="473"/>
      <c r="EP152" s="473"/>
      <c r="EQ152" s="473"/>
      <c r="ER152" s="473"/>
      <c r="ES152" s="473"/>
      <c r="ET152" s="473"/>
      <c r="EU152" s="473"/>
      <c r="EV152" s="473"/>
      <c r="EW152" s="473"/>
      <c r="EX152" s="473"/>
      <c r="EY152" s="473"/>
      <c r="EZ152" s="473"/>
      <c r="FA152" s="473"/>
      <c r="FB152" s="473"/>
      <c r="FC152" s="473"/>
      <c r="FD152" s="473"/>
      <c r="FE152" s="473"/>
      <c r="FF152" s="473"/>
      <c r="FG152" s="473"/>
      <c r="FH152" s="473"/>
      <c r="FI152" s="473"/>
      <c r="FJ152" s="473"/>
      <c r="FK152" s="473"/>
      <c r="FL152" s="473"/>
      <c r="FM152" s="473"/>
      <c r="FN152" s="473"/>
      <c r="FO152" s="473"/>
      <c r="FP152" s="473"/>
      <c r="FQ152" s="473"/>
      <c r="FR152" s="473"/>
      <c r="FS152" s="473"/>
      <c r="FT152" s="473"/>
      <c r="FU152" s="473"/>
      <c r="FV152" s="473"/>
      <c r="FW152" s="473"/>
      <c r="FX152" s="473"/>
      <c r="FY152" s="473"/>
      <c r="FZ152" s="473"/>
      <c r="GA152" s="473"/>
      <c r="GB152" s="473"/>
      <c r="GC152" s="473"/>
      <c r="GD152" s="473"/>
      <c r="GE152" s="473"/>
      <c r="GF152" s="473"/>
      <c r="GG152" s="473"/>
      <c r="GH152" s="473"/>
      <c r="GI152" s="473"/>
      <c r="GJ152" s="473"/>
      <c r="GK152" s="473"/>
      <c r="GL152" s="473"/>
      <c r="GM152" s="473"/>
      <c r="GN152" s="473"/>
      <c r="GO152" s="473"/>
      <c r="GP152" s="473"/>
      <c r="GQ152" s="473"/>
      <c r="GR152" s="473"/>
      <c r="GS152" s="473"/>
      <c r="GT152" s="473"/>
      <c r="GU152" s="473"/>
      <c r="GV152" s="473"/>
    </row>
    <row r="153" spans="1:204" s="484" customFormat="1">
      <c r="H153" s="485"/>
      <c r="I153" s="485"/>
      <c r="J153" s="485"/>
      <c r="M153" s="485">
        <v>751</v>
      </c>
      <c r="N153" s="484" t="s">
        <v>3026</v>
      </c>
      <c r="O153" s="484" t="s">
        <v>1212</v>
      </c>
      <c r="P153" s="484" t="s">
        <v>2180</v>
      </c>
      <c r="Q153" s="484" t="s">
        <v>1043</v>
      </c>
      <c r="R153" s="473"/>
      <c r="S153" s="473"/>
      <c r="T153" s="473"/>
      <c r="U153" s="473"/>
      <c r="V153" s="473"/>
      <c r="W153" s="473"/>
      <c r="X153" s="473"/>
      <c r="Y153" s="473"/>
      <c r="Z153" s="473"/>
      <c r="AA153" s="473"/>
      <c r="AB153" s="473"/>
      <c r="AC153" s="473"/>
      <c r="AD153" s="473"/>
      <c r="AE153" s="473"/>
      <c r="AF153" s="473"/>
      <c r="AG153" s="473"/>
      <c r="AH153" s="473"/>
      <c r="AI153" s="473"/>
      <c r="AJ153" s="473"/>
      <c r="AK153" s="473"/>
      <c r="AL153" s="473"/>
      <c r="AM153" s="473"/>
      <c r="AN153" s="473"/>
      <c r="AO153" s="473"/>
      <c r="AP153" s="473"/>
      <c r="AQ153" s="473"/>
      <c r="AR153" s="473"/>
      <c r="AS153" s="473"/>
      <c r="AT153" s="473"/>
      <c r="AU153" s="473"/>
      <c r="AV153" s="473"/>
      <c r="AW153" s="473"/>
      <c r="AX153" s="473"/>
      <c r="AY153" s="473"/>
      <c r="AZ153" s="473"/>
      <c r="BA153" s="473"/>
      <c r="BB153" s="473"/>
      <c r="BC153" s="473"/>
      <c r="BD153" s="473"/>
      <c r="BE153" s="473"/>
      <c r="BF153" s="473"/>
      <c r="BG153" s="473"/>
      <c r="BH153" s="473"/>
      <c r="BI153" s="473"/>
      <c r="BJ153" s="473"/>
      <c r="BK153" s="473"/>
      <c r="BL153" s="473"/>
      <c r="BM153" s="473"/>
      <c r="BN153" s="473"/>
      <c r="BO153" s="473"/>
      <c r="BP153" s="473"/>
      <c r="BQ153" s="473"/>
      <c r="BR153" s="473"/>
      <c r="BS153" s="473"/>
      <c r="BT153" s="473"/>
      <c r="BU153" s="473"/>
      <c r="BV153" s="473"/>
      <c r="BW153" s="473"/>
      <c r="BX153" s="473"/>
      <c r="BY153" s="473"/>
      <c r="BZ153" s="473"/>
      <c r="CA153" s="473"/>
      <c r="CB153" s="473"/>
      <c r="CC153" s="473"/>
      <c r="CD153" s="473"/>
      <c r="CE153" s="473"/>
      <c r="CF153" s="473"/>
      <c r="CG153" s="473"/>
      <c r="CH153" s="473"/>
      <c r="CI153" s="473"/>
      <c r="CJ153" s="473"/>
      <c r="CK153" s="473"/>
      <c r="CL153" s="473"/>
      <c r="CM153" s="473"/>
      <c r="CN153" s="473"/>
      <c r="CO153" s="473"/>
      <c r="CP153" s="473"/>
      <c r="CQ153" s="473"/>
      <c r="CR153" s="473"/>
      <c r="CS153" s="473"/>
      <c r="CT153" s="473"/>
      <c r="CU153" s="473"/>
      <c r="CV153" s="473"/>
      <c r="CW153" s="473"/>
      <c r="CX153" s="473"/>
      <c r="CY153" s="473"/>
      <c r="CZ153" s="473"/>
      <c r="DA153" s="473"/>
      <c r="DB153" s="473"/>
      <c r="DC153" s="473"/>
      <c r="DD153" s="473"/>
      <c r="DE153" s="473"/>
      <c r="DF153" s="473"/>
      <c r="DG153" s="473"/>
      <c r="DH153" s="473"/>
      <c r="DI153" s="473"/>
      <c r="DJ153" s="473"/>
      <c r="DK153" s="473"/>
      <c r="DL153" s="473"/>
      <c r="DM153" s="473"/>
      <c r="DN153" s="473"/>
      <c r="DO153" s="473"/>
      <c r="DP153" s="473"/>
      <c r="DQ153" s="473"/>
      <c r="DR153" s="473"/>
      <c r="DS153" s="473"/>
      <c r="DT153" s="473"/>
      <c r="DU153" s="473"/>
      <c r="DV153" s="473"/>
      <c r="DW153" s="473"/>
      <c r="DX153" s="473"/>
      <c r="DY153" s="473"/>
      <c r="DZ153" s="473"/>
      <c r="EA153" s="473"/>
      <c r="EB153" s="473"/>
      <c r="EC153" s="473"/>
      <c r="ED153" s="473"/>
      <c r="EE153" s="473"/>
      <c r="EF153" s="473"/>
      <c r="EG153" s="473"/>
      <c r="EH153" s="473"/>
      <c r="EI153" s="473"/>
      <c r="EJ153" s="473"/>
      <c r="EK153" s="473"/>
      <c r="EL153" s="473"/>
      <c r="EM153" s="473"/>
      <c r="EN153" s="473"/>
      <c r="EO153" s="473"/>
      <c r="EP153" s="473"/>
      <c r="EQ153" s="473"/>
      <c r="ER153" s="473"/>
      <c r="ES153" s="473"/>
      <c r="ET153" s="473"/>
      <c r="EU153" s="473"/>
      <c r="EV153" s="473"/>
      <c r="EW153" s="473"/>
      <c r="EX153" s="473"/>
      <c r="EY153" s="473"/>
      <c r="EZ153" s="473"/>
      <c r="FA153" s="473"/>
      <c r="FB153" s="473"/>
      <c r="FC153" s="473"/>
      <c r="FD153" s="473"/>
      <c r="FE153" s="473"/>
      <c r="FF153" s="473"/>
      <c r="FG153" s="473"/>
      <c r="FH153" s="473"/>
      <c r="FI153" s="473"/>
      <c r="FJ153" s="473"/>
      <c r="FK153" s="473"/>
      <c r="FL153" s="473"/>
      <c r="FM153" s="473"/>
      <c r="FN153" s="473"/>
      <c r="FO153" s="473"/>
      <c r="FP153" s="473"/>
      <c r="FQ153" s="473"/>
      <c r="FR153" s="473"/>
      <c r="FS153" s="473"/>
      <c r="FT153" s="473"/>
      <c r="FU153" s="473"/>
      <c r="FV153" s="473"/>
      <c r="FW153" s="473"/>
      <c r="FX153" s="473"/>
      <c r="FY153" s="473"/>
      <c r="FZ153" s="473"/>
      <c r="GA153" s="473"/>
      <c r="GB153" s="473"/>
      <c r="GC153" s="473"/>
      <c r="GD153" s="473"/>
      <c r="GE153" s="473"/>
      <c r="GF153" s="473"/>
      <c r="GG153" s="473"/>
      <c r="GH153" s="473"/>
      <c r="GI153" s="473"/>
      <c r="GJ153" s="473"/>
      <c r="GK153" s="473"/>
      <c r="GL153" s="473"/>
      <c r="GM153" s="473"/>
      <c r="GN153" s="473"/>
      <c r="GO153" s="473"/>
      <c r="GP153" s="473"/>
      <c r="GQ153" s="473"/>
      <c r="GR153" s="473"/>
      <c r="GS153" s="473"/>
      <c r="GT153" s="473"/>
      <c r="GU153" s="473"/>
      <c r="GV153" s="473"/>
    </row>
    <row r="154" spans="1:204">
      <c r="A154" s="526"/>
      <c r="B154" s="526"/>
      <c r="C154" s="526"/>
      <c r="D154" s="526"/>
      <c r="E154" s="526"/>
      <c r="F154" s="526"/>
      <c r="G154" s="526"/>
      <c r="H154" s="527"/>
      <c r="I154" s="527"/>
      <c r="J154" s="527"/>
      <c r="K154" s="526"/>
      <c r="L154" s="526"/>
      <c r="M154" s="527"/>
      <c r="N154" s="526"/>
      <c r="O154" s="526"/>
      <c r="P154" s="526"/>
      <c r="Q154" s="526"/>
    </row>
    <row r="155" spans="1:204" s="154" customFormat="1">
      <c r="A155" s="154">
        <v>25</v>
      </c>
      <c r="C155" s="154" t="s">
        <v>837</v>
      </c>
      <c r="D155" s="154" t="s">
        <v>1990</v>
      </c>
      <c r="E155" s="154" t="s">
        <v>1145</v>
      </c>
      <c r="F155" s="154" t="s">
        <v>2015</v>
      </c>
      <c r="G155" s="154" t="s">
        <v>2014</v>
      </c>
      <c r="H155" s="477">
        <v>3</v>
      </c>
      <c r="I155" s="477">
        <v>2</v>
      </c>
      <c r="J155" s="477">
        <v>0</v>
      </c>
      <c r="K155" s="154" t="s">
        <v>2593</v>
      </c>
      <c r="L155" s="154" t="s">
        <v>2081</v>
      </c>
      <c r="M155" s="477">
        <v>633</v>
      </c>
      <c r="N155" s="154" t="s">
        <v>2138</v>
      </c>
      <c r="O155" s="154" t="s">
        <v>1861</v>
      </c>
      <c r="P155" s="154" t="s">
        <v>1954</v>
      </c>
      <c r="Q155" s="154" t="s">
        <v>1053</v>
      </c>
      <c r="R155" s="473"/>
      <c r="S155" s="473"/>
      <c r="T155" s="473"/>
      <c r="U155" s="473"/>
      <c r="V155" s="473"/>
      <c r="W155" s="473"/>
      <c r="X155" s="473"/>
      <c r="Y155" s="473"/>
      <c r="Z155" s="473"/>
      <c r="AA155" s="473"/>
      <c r="AB155" s="473"/>
      <c r="AC155" s="473"/>
      <c r="AD155" s="473"/>
      <c r="AE155" s="473"/>
      <c r="AF155" s="473"/>
      <c r="AG155" s="473"/>
      <c r="AH155" s="473"/>
      <c r="AI155" s="473"/>
      <c r="AJ155" s="473"/>
      <c r="AK155" s="473"/>
      <c r="AL155" s="473"/>
      <c r="AM155" s="473"/>
      <c r="AN155" s="473"/>
      <c r="AO155" s="473"/>
      <c r="AP155" s="473"/>
      <c r="AQ155" s="473"/>
      <c r="AR155" s="473"/>
      <c r="AS155" s="473"/>
      <c r="AT155" s="473"/>
      <c r="AU155" s="473"/>
      <c r="AV155" s="473"/>
      <c r="AW155" s="473"/>
      <c r="AX155" s="473"/>
      <c r="AY155" s="473"/>
      <c r="AZ155" s="473"/>
      <c r="BA155" s="473"/>
      <c r="BB155" s="473"/>
      <c r="BC155" s="473"/>
      <c r="BD155" s="473"/>
      <c r="BE155" s="473"/>
      <c r="BF155" s="473"/>
      <c r="BG155" s="473"/>
      <c r="BH155" s="473"/>
      <c r="BI155" s="473"/>
      <c r="BJ155" s="473"/>
      <c r="BK155" s="473"/>
      <c r="BL155" s="473"/>
      <c r="BM155" s="473"/>
      <c r="BN155" s="473"/>
      <c r="BO155" s="473"/>
      <c r="BP155" s="473"/>
      <c r="BQ155" s="473"/>
      <c r="BR155" s="473"/>
      <c r="BS155" s="473"/>
      <c r="BT155" s="473"/>
      <c r="BU155" s="473"/>
      <c r="BV155" s="473"/>
      <c r="BW155" s="473"/>
      <c r="BX155" s="473"/>
      <c r="BY155" s="473"/>
      <c r="BZ155" s="473"/>
      <c r="CA155" s="473"/>
      <c r="CB155" s="473"/>
      <c r="CC155" s="473"/>
      <c r="CD155" s="473"/>
      <c r="CE155" s="473"/>
      <c r="CF155" s="473"/>
      <c r="CG155" s="473"/>
      <c r="CH155" s="473"/>
      <c r="CI155" s="473"/>
      <c r="CJ155" s="473"/>
      <c r="CK155" s="473"/>
      <c r="CL155" s="473"/>
      <c r="CM155" s="473"/>
      <c r="CN155" s="473"/>
      <c r="CO155" s="473"/>
      <c r="CP155" s="473"/>
      <c r="CQ155" s="473"/>
      <c r="CR155" s="473"/>
      <c r="CS155" s="473"/>
      <c r="CT155" s="473"/>
      <c r="CU155" s="473"/>
      <c r="CV155" s="473"/>
      <c r="CW155" s="473"/>
      <c r="CX155" s="473"/>
      <c r="CY155" s="473"/>
      <c r="CZ155" s="473"/>
      <c r="DA155" s="473"/>
      <c r="DB155" s="473"/>
      <c r="DC155" s="473"/>
      <c r="DD155" s="473"/>
      <c r="DE155" s="473"/>
      <c r="DF155" s="473"/>
      <c r="DG155" s="473"/>
      <c r="DH155" s="473"/>
      <c r="DI155" s="473"/>
      <c r="DJ155" s="473"/>
      <c r="DK155" s="473"/>
      <c r="DL155" s="473"/>
      <c r="DM155" s="473"/>
      <c r="DN155" s="473"/>
      <c r="DO155" s="473"/>
      <c r="DP155" s="473"/>
      <c r="DQ155" s="473"/>
      <c r="DR155" s="473"/>
      <c r="DS155" s="473"/>
      <c r="DT155" s="473"/>
      <c r="DU155" s="473"/>
      <c r="DV155" s="473"/>
      <c r="DW155" s="473"/>
      <c r="DX155" s="473"/>
      <c r="DY155" s="473"/>
      <c r="DZ155" s="473"/>
      <c r="EA155" s="473"/>
      <c r="EB155" s="473"/>
      <c r="EC155" s="473"/>
      <c r="ED155" s="473"/>
      <c r="EE155" s="473"/>
      <c r="EF155" s="473"/>
      <c r="EG155" s="473"/>
      <c r="EH155" s="473"/>
      <c r="EI155" s="473"/>
      <c r="EJ155" s="473"/>
      <c r="EK155" s="473"/>
      <c r="EL155" s="473"/>
      <c r="EM155" s="473"/>
      <c r="EN155" s="473"/>
      <c r="EO155" s="473"/>
      <c r="EP155" s="473"/>
      <c r="EQ155" s="473"/>
      <c r="ER155" s="473"/>
      <c r="ES155" s="473"/>
      <c r="ET155" s="473"/>
      <c r="EU155" s="473"/>
      <c r="EV155" s="473"/>
      <c r="EW155" s="473"/>
      <c r="EX155" s="473"/>
      <c r="EY155" s="473"/>
      <c r="EZ155" s="473"/>
      <c r="FA155" s="473"/>
      <c r="FB155" s="473"/>
      <c r="FC155" s="473"/>
      <c r="FD155" s="473"/>
      <c r="FE155" s="473"/>
      <c r="FF155" s="473"/>
      <c r="FG155" s="473"/>
      <c r="FH155" s="473"/>
      <c r="FI155" s="473"/>
      <c r="FJ155" s="473"/>
      <c r="FK155" s="473"/>
      <c r="FL155" s="473"/>
      <c r="FM155" s="473"/>
      <c r="FN155" s="473"/>
      <c r="FO155" s="473"/>
      <c r="FP155" s="473"/>
      <c r="FQ155" s="473"/>
      <c r="FR155" s="473"/>
      <c r="FS155" s="473"/>
      <c r="FT155" s="473"/>
      <c r="FU155" s="473"/>
      <c r="FV155" s="473"/>
      <c r="FW155" s="473"/>
      <c r="FX155" s="473"/>
      <c r="FY155" s="473"/>
      <c r="FZ155" s="473"/>
      <c r="GA155" s="473"/>
      <c r="GB155" s="473"/>
      <c r="GC155" s="473"/>
      <c r="GD155" s="473"/>
      <c r="GE155" s="473"/>
      <c r="GF155" s="473"/>
      <c r="GG155" s="473"/>
      <c r="GH155" s="473"/>
      <c r="GI155" s="473"/>
      <c r="GJ155" s="473"/>
      <c r="GK155" s="473"/>
      <c r="GL155" s="473"/>
      <c r="GM155" s="473"/>
      <c r="GN155" s="473"/>
      <c r="GO155" s="473"/>
      <c r="GP155" s="473"/>
      <c r="GQ155" s="473"/>
      <c r="GR155" s="473"/>
      <c r="GS155" s="473"/>
      <c r="GT155" s="473"/>
      <c r="GU155" s="473"/>
      <c r="GV155" s="473"/>
    </row>
    <row r="156" spans="1:204">
      <c r="A156" s="154"/>
      <c r="B156" s="154"/>
      <c r="D156" s="155"/>
      <c r="E156" s="155"/>
      <c r="F156" s="155"/>
      <c r="G156" s="155"/>
      <c r="H156" s="477"/>
      <c r="I156" s="477"/>
      <c r="J156" s="477"/>
      <c r="K156" s="155"/>
      <c r="L156" s="155"/>
      <c r="M156" s="477">
        <v>604</v>
      </c>
      <c r="N156" s="154" t="s">
        <v>1952</v>
      </c>
      <c r="O156" s="154" t="s">
        <v>1953</v>
      </c>
      <c r="P156" s="154" t="s">
        <v>1870</v>
      </c>
      <c r="Q156" s="154" t="s">
        <v>1048</v>
      </c>
    </row>
    <row r="157" spans="1:204">
      <c r="A157" s="154"/>
      <c r="B157" s="154"/>
      <c r="D157" s="155"/>
      <c r="E157" s="155"/>
      <c r="F157" s="155"/>
      <c r="G157" s="155"/>
      <c r="H157" s="477"/>
      <c r="I157" s="477"/>
      <c r="J157" s="477"/>
      <c r="K157" s="155"/>
      <c r="L157" s="155"/>
      <c r="M157" s="477">
        <v>578</v>
      </c>
      <c r="N157" s="154" t="s">
        <v>1955</v>
      </c>
      <c r="O157" s="154" t="s">
        <v>1956</v>
      </c>
      <c r="P157" s="154" t="s">
        <v>2780</v>
      </c>
      <c r="Q157" s="154" t="s">
        <v>1046</v>
      </c>
    </row>
    <row r="158" spans="1:204">
      <c r="A158" s="526"/>
      <c r="B158" s="526"/>
      <c r="C158" s="526"/>
      <c r="D158" s="526"/>
      <c r="E158" s="526"/>
      <c r="F158" s="526"/>
      <c r="G158" s="526"/>
      <c r="H158" s="527"/>
      <c r="I158" s="527"/>
      <c r="J158" s="527"/>
      <c r="K158" s="526"/>
      <c r="L158" s="526"/>
      <c r="M158" s="527"/>
      <c r="N158" s="526"/>
      <c r="O158" s="526"/>
      <c r="P158" s="526"/>
      <c r="Q158" s="526"/>
    </row>
    <row r="159" spans="1:204" ht="51.75" customHeight="1">
      <c r="A159" s="154">
        <v>26</v>
      </c>
      <c r="B159" s="154"/>
      <c r="C159" s="155" t="s">
        <v>837</v>
      </c>
      <c r="D159" s="483" t="s">
        <v>1144</v>
      </c>
      <c r="E159" s="155" t="s">
        <v>112</v>
      </c>
      <c r="F159" s="155" t="s">
        <v>2110</v>
      </c>
      <c r="G159" s="155" t="s">
        <v>2014</v>
      </c>
      <c r="H159" s="477">
        <v>5</v>
      </c>
      <c r="I159" s="477">
        <v>5</v>
      </c>
      <c r="J159" s="477">
        <v>2</v>
      </c>
      <c r="K159" s="155" t="s">
        <v>2575</v>
      </c>
      <c r="L159" s="155" t="s">
        <v>2450</v>
      </c>
      <c r="M159" s="523">
        <v>633</v>
      </c>
      <c r="N159" s="524" t="s">
        <v>2138</v>
      </c>
      <c r="O159" s="524" t="s">
        <v>1861</v>
      </c>
      <c r="P159" s="524" t="s">
        <v>1954</v>
      </c>
      <c r="Q159" s="524" t="s">
        <v>1053</v>
      </c>
    </row>
    <row r="160" spans="1:204">
      <c r="A160" s="154"/>
      <c r="B160" s="154"/>
      <c r="D160" s="155"/>
      <c r="E160" s="155"/>
      <c r="F160" s="154"/>
      <c r="G160" s="154"/>
      <c r="H160" s="477"/>
      <c r="I160" s="477"/>
      <c r="J160" s="477"/>
      <c r="K160" s="155"/>
      <c r="L160" s="155"/>
      <c r="M160" s="477">
        <v>604</v>
      </c>
      <c r="N160" s="154" t="s">
        <v>1952</v>
      </c>
      <c r="O160" s="154" t="s">
        <v>1953</v>
      </c>
      <c r="P160" s="154" t="s">
        <v>1870</v>
      </c>
      <c r="Q160" s="154" t="s">
        <v>1048</v>
      </c>
    </row>
    <row r="161" spans="1:17">
      <c r="A161" s="154"/>
      <c r="B161" s="154"/>
      <c r="D161" s="155"/>
      <c r="E161" s="155"/>
      <c r="F161" s="154"/>
      <c r="G161" s="154"/>
      <c r="H161" s="477"/>
      <c r="I161" s="477"/>
      <c r="J161" s="477"/>
      <c r="K161" s="155"/>
      <c r="L161" s="155"/>
      <c r="M161" s="477">
        <v>578</v>
      </c>
      <c r="N161" s="154" t="s">
        <v>2155</v>
      </c>
      <c r="O161" s="154" t="s">
        <v>2133</v>
      </c>
      <c r="P161" s="154" t="s">
        <v>1966</v>
      </c>
      <c r="Q161" s="154" t="s">
        <v>1051</v>
      </c>
    </row>
    <row r="162" spans="1:17">
      <c r="A162" s="154"/>
      <c r="B162" s="154"/>
      <c r="D162" s="155"/>
      <c r="E162" s="155"/>
      <c r="F162" s="154"/>
      <c r="G162" s="154"/>
      <c r="H162" s="477"/>
      <c r="I162" s="477"/>
      <c r="J162" s="477"/>
      <c r="K162" s="155"/>
      <c r="L162" s="155"/>
      <c r="M162" s="477">
        <v>578</v>
      </c>
      <c r="N162" s="154" t="s">
        <v>2519</v>
      </c>
      <c r="O162" s="154" t="s">
        <v>2520</v>
      </c>
      <c r="P162" s="154" t="s">
        <v>1246</v>
      </c>
      <c r="Q162" s="154" t="s">
        <v>1058</v>
      </c>
    </row>
    <row r="163" spans="1:17">
      <c r="A163" s="154"/>
      <c r="B163" s="154"/>
      <c r="D163" s="155"/>
      <c r="E163" s="155"/>
      <c r="F163" s="154"/>
      <c r="G163" s="154"/>
      <c r="H163" s="477"/>
      <c r="I163" s="477"/>
      <c r="J163" s="477"/>
      <c r="K163" s="155"/>
      <c r="L163" s="155"/>
      <c r="M163" s="523">
        <v>744</v>
      </c>
      <c r="N163" s="524" t="s">
        <v>2136</v>
      </c>
      <c r="O163" s="524" t="s">
        <v>2111</v>
      </c>
      <c r="P163" s="524" t="s">
        <v>2494</v>
      </c>
      <c r="Q163" s="524" t="s">
        <v>1058</v>
      </c>
    </row>
    <row r="164" spans="1:17">
      <c r="A164" s="526"/>
      <c r="B164" s="526"/>
      <c r="C164" s="526"/>
      <c r="D164" s="526"/>
      <c r="E164" s="526"/>
      <c r="F164" s="526"/>
      <c r="G164" s="526"/>
      <c r="H164" s="527"/>
      <c r="I164" s="527"/>
      <c r="J164" s="527"/>
      <c r="K164" s="526"/>
      <c r="L164" s="526"/>
      <c r="M164" s="527"/>
      <c r="N164" s="526"/>
      <c r="O164" s="526"/>
      <c r="P164" s="526"/>
      <c r="Q164" s="526"/>
    </row>
    <row r="165" spans="1:17" ht="40.5" customHeight="1">
      <c r="A165" s="154">
        <v>27</v>
      </c>
      <c r="B165" s="154"/>
      <c r="C165" s="155" t="s">
        <v>839</v>
      </c>
      <c r="D165" s="155" t="s">
        <v>1163</v>
      </c>
      <c r="E165" s="155" t="s">
        <v>1165</v>
      </c>
      <c r="F165" s="155" t="s">
        <v>2013</v>
      </c>
      <c r="G165" s="155" t="s">
        <v>1169</v>
      </c>
      <c r="H165" s="477">
        <v>2</v>
      </c>
      <c r="I165" s="477">
        <v>1</v>
      </c>
      <c r="J165" s="477">
        <v>0</v>
      </c>
      <c r="K165" s="155" t="s">
        <v>2594</v>
      </c>
      <c r="L165" s="155" t="s">
        <v>1801</v>
      </c>
      <c r="M165" s="477">
        <v>604</v>
      </c>
      <c r="N165" s="154" t="s">
        <v>2521</v>
      </c>
      <c r="O165" s="154" t="s">
        <v>1960</v>
      </c>
      <c r="P165" s="154" t="s">
        <v>1377</v>
      </c>
      <c r="Q165" s="154" t="s">
        <v>1047</v>
      </c>
    </row>
    <row r="166" spans="1:17">
      <c r="A166" s="154"/>
      <c r="B166" s="154"/>
      <c r="D166" s="155"/>
      <c r="E166" s="155"/>
      <c r="F166" s="155"/>
      <c r="G166" s="155"/>
      <c r="H166" s="477"/>
      <c r="I166" s="477"/>
      <c r="J166" s="477"/>
      <c r="K166" s="155"/>
      <c r="L166" s="155"/>
      <c r="M166" s="477">
        <v>570</v>
      </c>
      <c r="N166" s="154" t="s">
        <v>1964</v>
      </c>
      <c r="O166" s="154" t="s">
        <v>1965</v>
      </c>
      <c r="P166" s="154" t="s">
        <v>1966</v>
      </c>
      <c r="Q166" s="154" t="s">
        <v>1064</v>
      </c>
    </row>
    <row r="167" spans="1:17">
      <c r="A167" s="526"/>
      <c r="B167" s="526"/>
      <c r="C167" s="526"/>
      <c r="D167" s="526"/>
      <c r="E167" s="526"/>
      <c r="F167" s="526"/>
      <c r="G167" s="526"/>
      <c r="H167" s="527"/>
      <c r="I167" s="527"/>
      <c r="J167" s="527"/>
      <c r="K167" s="526"/>
      <c r="L167" s="526"/>
      <c r="M167" s="527"/>
      <c r="N167" s="526"/>
      <c r="O167" s="526"/>
      <c r="P167" s="526"/>
      <c r="Q167" s="526"/>
    </row>
    <row r="168" spans="1:17" ht="38.25" customHeight="1">
      <c r="A168" s="154">
        <v>28</v>
      </c>
      <c r="B168" s="154"/>
      <c r="C168" s="155" t="s">
        <v>839</v>
      </c>
      <c r="D168" s="486" t="s">
        <v>3416</v>
      </c>
      <c r="E168" s="482" t="s">
        <v>1166</v>
      </c>
      <c r="F168" s="155" t="s">
        <v>2340</v>
      </c>
      <c r="G168" s="155" t="s">
        <v>1170</v>
      </c>
      <c r="H168" s="477">
        <v>4</v>
      </c>
      <c r="I168" s="477">
        <v>4</v>
      </c>
      <c r="J168" s="477">
        <v>1</v>
      </c>
      <c r="K168" s="155" t="s">
        <v>2576</v>
      </c>
      <c r="L168" s="155" t="s">
        <v>2616</v>
      </c>
      <c r="M168" s="523">
        <v>604</v>
      </c>
      <c r="N168" s="524" t="s">
        <v>2523</v>
      </c>
      <c r="O168" s="524" t="s">
        <v>2198</v>
      </c>
      <c r="P168" s="524" t="s">
        <v>2232</v>
      </c>
      <c r="Q168" s="524" t="s">
        <v>2231</v>
      </c>
    </row>
    <row r="169" spans="1:17">
      <c r="A169" s="154"/>
      <c r="B169" s="154"/>
      <c r="D169" s="486"/>
      <c r="E169" s="482"/>
      <c r="F169" s="155"/>
      <c r="G169" s="155"/>
      <c r="H169" s="477"/>
      <c r="I169" s="477"/>
      <c r="J169" s="477"/>
      <c r="K169" s="155"/>
      <c r="L169" s="155"/>
      <c r="M169" s="477">
        <v>736</v>
      </c>
      <c r="N169" s="154" t="s">
        <v>2215</v>
      </c>
      <c r="O169" s="154" t="s">
        <v>2202</v>
      </c>
      <c r="P169" s="154" t="s">
        <v>2182</v>
      </c>
      <c r="Q169" s="154" t="s">
        <v>1112</v>
      </c>
    </row>
    <row r="170" spans="1:17">
      <c r="A170" s="154"/>
      <c r="B170" s="154"/>
      <c r="D170" s="486"/>
      <c r="E170" s="482"/>
      <c r="F170" s="155"/>
      <c r="G170" s="155"/>
      <c r="H170" s="477"/>
      <c r="I170" s="477"/>
      <c r="J170" s="477"/>
      <c r="K170" s="155"/>
      <c r="L170" s="155"/>
      <c r="M170" s="477">
        <v>570</v>
      </c>
      <c r="N170" s="154" t="s">
        <v>2755</v>
      </c>
      <c r="O170" s="154" t="s">
        <v>2200</v>
      </c>
      <c r="P170" s="154" t="s">
        <v>2230</v>
      </c>
      <c r="Q170" s="154" t="s">
        <v>1058</v>
      </c>
    </row>
    <row r="171" spans="1:17">
      <c r="A171" s="154"/>
      <c r="B171" s="154"/>
      <c r="D171" s="155"/>
      <c r="E171" s="155"/>
      <c r="F171" s="154"/>
      <c r="G171" s="154"/>
      <c r="H171" s="477"/>
      <c r="I171" s="477"/>
      <c r="J171" s="477"/>
      <c r="K171" s="155"/>
      <c r="L171" s="155"/>
      <c r="M171" s="477">
        <v>570</v>
      </c>
      <c r="N171" s="154" t="s">
        <v>2756</v>
      </c>
      <c r="O171" s="154" t="s">
        <v>2201</v>
      </c>
      <c r="P171" s="154" t="s">
        <v>1334</v>
      </c>
      <c r="Q171" s="154" t="s">
        <v>1046</v>
      </c>
    </row>
    <row r="172" spans="1:17">
      <c r="A172" s="526"/>
      <c r="B172" s="526"/>
      <c r="C172" s="526"/>
      <c r="D172" s="526"/>
      <c r="E172" s="526"/>
      <c r="F172" s="526"/>
      <c r="G172" s="526"/>
      <c r="H172" s="527"/>
      <c r="I172" s="527"/>
      <c r="J172" s="527"/>
      <c r="K172" s="526"/>
      <c r="L172" s="526"/>
      <c r="M172" s="527"/>
      <c r="N172" s="526"/>
      <c r="O172" s="526"/>
      <c r="P172" s="526"/>
      <c r="Q172" s="526"/>
    </row>
    <row r="173" spans="1:17" ht="34.5" customHeight="1">
      <c r="A173" s="154">
        <v>29</v>
      </c>
      <c r="B173" s="154"/>
      <c r="C173" s="155" t="s">
        <v>838</v>
      </c>
      <c r="D173" s="155" t="s">
        <v>1173</v>
      </c>
      <c r="E173" s="155" t="s">
        <v>1174</v>
      </c>
      <c r="F173" s="155" t="s">
        <v>2012</v>
      </c>
      <c r="G173" s="155" t="s">
        <v>1175</v>
      </c>
      <c r="H173" s="477">
        <v>2</v>
      </c>
      <c r="I173" s="477">
        <v>2</v>
      </c>
      <c r="J173" s="477">
        <v>0</v>
      </c>
      <c r="K173" s="155" t="s">
        <v>2630</v>
      </c>
      <c r="L173" s="155" t="s">
        <v>2617</v>
      </c>
      <c r="M173" s="477">
        <v>647</v>
      </c>
      <c r="N173" s="154" t="s">
        <v>1225</v>
      </c>
      <c r="O173" s="154" t="s">
        <v>1209</v>
      </c>
      <c r="P173" s="154" t="s">
        <v>2781</v>
      </c>
      <c r="Q173" s="154" t="s">
        <v>1046</v>
      </c>
    </row>
    <row r="174" spans="1:17">
      <c r="A174" s="154"/>
      <c r="B174" s="154"/>
      <c r="D174" s="155"/>
      <c r="E174" s="155"/>
      <c r="F174" s="155"/>
      <c r="G174" s="155"/>
      <c r="H174" s="477"/>
      <c r="I174" s="477"/>
      <c r="J174" s="477"/>
      <c r="K174" s="155"/>
      <c r="L174" s="155"/>
      <c r="M174" s="477">
        <v>640</v>
      </c>
      <c r="N174" s="154" t="s">
        <v>2757</v>
      </c>
      <c r="O174" s="154" t="s">
        <v>2561</v>
      </c>
      <c r="P174" s="154" t="s">
        <v>1836</v>
      </c>
      <c r="Q174" s="154" t="s">
        <v>1046</v>
      </c>
    </row>
    <row r="175" spans="1:17">
      <c r="A175" s="154"/>
      <c r="B175" s="154"/>
      <c r="D175" s="155"/>
      <c r="E175" s="155"/>
      <c r="F175" s="155"/>
      <c r="G175" s="155"/>
      <c r="H175" s="477"/>
      <c r="I175" s="477"/>
      <c r="J175" s="477"/>
      <c r="K175" s="155"/>
      <c r="L175" s="155"/>
      <c r="M175" s="477">
        <v>626</v>
      </c>
      <c r="N175" s="154" t="s">
        <v>3030</v>
      </c>
      <c r="O175" s="154" t="s">
        <v>1211</v>
      </c>
      <c r="P175" s="154" t="s">
        <v>2180</v>
      </c>
      <c r="Q175" s="154" t="s">
        <v>1251</v>
      </c>
    </row>
    <row r="176" spans="1:17">
      <c r="A176" s="154"/>
      <c r="B176" s="154"/>
      <c r="D176" s="155"/>
      <c r="E176" s="155"/>
      <c r="F176" s="155"/>
      <c r="G176" s="155"/>
      <c r="H176" s="477"/>
      <c r="I176" s="477"/>
      <c r="J176" s="477"/>
      <c r="K176" s="155"/>
      <c r="L176" s="155"/>
      <c r="M176" s="477">
        <v>626</v>
      </c>
      <c r="N176" s="154" t="s">
        <v>3021</v>
      </c>
      <c r="O176" s="154" t="s">
        <v>1213</v>
      </c>
      <c r="P176" s="154" t="s">
        <v>2180</v>
      </c>
      <c r="Q176" s="154" t="s">
        <v>1064</v>
      </c>
    </row>
    <row r="177" spans="1:17">
      <c r="A177" s="526"/>
      <c r="B177" s="526"/>
      <c r="C177" s="526"/>
      <c r="D177" s="526"/>
      <c r="E177" s="526"/>
      <c r="F177" s="526"/>
      <c r="G177" s="526"/>
      <c r="H177" s="527"/>
      <c r="I177" s="527"/>
      <c r="J177" s="527"/>
      <c r="K177" s="526"/>
      <c r="L177" s="526"/>
      <c r="M177" s="527"/>
      <c r="N177" s="526"/>
      <c r="O177" s="526"/>
      <c r="P177" s="526"/>
      <c r="Q177" s="526"/>
    </row>
    <row r="178" spans="1:17" ht="42.75" customHeight="1">
      <c r="A178" s="154">
        <v>30</v>
      </c>
      <c r="B178" s="154"/>
      <c r="C178" s="155" t="s">
        <v>838</v>
      </c>
      <c r="D178" s="486" t="s">
        <v>1186</v>
      </c>
      <c r="E178" s="487" t="s">
        <v>1190</v>
      </c>
      <c r="F178" s="155" t="s">
        <v>2237</v>
      </c>
      <c r="G178" s="155" t="s">
        <v>2238</v>
      </c>
      <c r="H178" s="477">
        <v>3</v>
      </c>
      <c r="I178" s="477">
        <v>3</v>
      </c>
      <c r="J178" s="477">
        <v>2</v>
      </c>
      <c r="K178" s="155" t="s">
        <v>3412</v>
      </c>
      <c r="L178" s="155" t="s">
        <v>2618</v>
      </c>
      <c r="M178" s="523">
        <v>593</v>
      </c>
      <c r="N178" s="524" t="s">
        <v>2525</v>
      </c>
      <c r="O178" s="524" t="s">
        <v>2204</v>
      </c>
      <c r="P178" s="524" t="s">
        <v>2234</v>
      </c>
      <c r="Q178" s="524" t="s">
        <v>1046</v>
      </c>
    </row>
    <row r="179" spans="1:17">
      <c r="A179" s="154"/>
      <c r="B179" s="154"/>
      <c r="D179" s="486"/>
      <c r="E179" s="487"/>
      <c r="F179" s="155"/>
      <c r="G179" s="155"/>
      <c r="H179" s="477"/>
      <c r="I179" s="477"/>
      <c r="J179" s="477"/>
      <c r="K179" s="155"/>
      <c r="L179" s="155"/>
      <c r="M179" s="523">
        <v>806</v>
      </c>
      <c r="N179" s="524" t="s">
        <v>1242</v>
      </c>
      <c r="O179" s="524" t="s">
        <v>1223</v>
      </c>
      <c r="P179" s="524" t="s">
        <v>2236</v>
      </c>
      <c r="Q179" s="524" t="s">
        <v>1255</v>
      </c>
    </row>
    <row r="180" spans="1:17">
      <c r="A180" s="154"/>
      <c r="B180" s="154"/>
      <c r="D180" s="155"/>
      <c r="E180" s="155"/>
      <c r="F180" s="154"/>
      <c r="G180" s="154"/>
      <c r="H180" s="477"/>
      <c r="I180" s="477"/>
      <c r="J180" s="477"/>
      <c r="K180" s="155"/>
      <c r="L180" s="155"/>
      <c r="M180" s="477">
        <v>760</v>
      </c>
      <c r="N180" s="154" t="s">
        <v>1238</v>
      </c>
      <c r="O180" s="154" t="s">
        <v>1220</v>
      </c>
      <c r="P180" s="154" t="s">
        <v>2233</v>
      </c>
      <c r="Q180" s="154" t="s">
        <v>1055</v>
      </c>
    </row>
    <row r="181" spans="1:17">
      <c r="A181" s="526"/>
      <c r="B181" s="526"/>
      <c r="C181" s="526"/>
      <c r="D181" s="526"/>
      <c r="E181" s="526"/>
      <c r="F181" s="526"/>
      <c r="G181" s="526"/>
      <c r="H181" s="527"/>
      <c r="I181" s="527"/>
      <c r="J181" s="527"/>
      <c r="K181" s="526"/>
      <c r="L181" s="526"/>
      <c r="M181" s="527"/>
      <c r="N181" s="526"/>
      <c r="O181" s="526"/>
      <c r="P181" s="526"/>
      <c r="Q181" s="526"/>
    </row>
    <row r="182" spans="1:17" ht="36" customHeight="1">
      <c r="A182" s="154">
        <v>31</v>
      </c>
      <c r="B182" s="154"/>
      <c r="C182" s="155" t="s">
        <v>1303</v>
      </c>
      <c r="D182" s="155" t="s">
        <v>1973</v>
      </c>
      <c r="E182" s="155" t="s">
        <v>2011</v>
      </c>
      <c r="F182" s="155" t="s">
        <v>2010</v>
      </c>
      <c r="G182" s="155" t="s">
        <v>1306</v>
      </c>
      <c r="H182" s="477">
        <v>1</v>
      </c>
      <c r="I182" s="477">
        <v>1</v>
      </c>
      <c r="J182" s="477">
        <v>0</v>
      </c>
      <c r="K182" s="155" t="s">
        <v>2595</v>
      </c>
      <c r="L182" s="155" t="s">
        <v>2619</v>
      </c>
      <c r="M182" s="477">
        <v>909</v>
      </c>
      <c r="N182" s="154" t="s">
        <v>1782</v>
      </c>
      <c r="O182" s="154" t="s">
        <v>1976</v>
      </c>
      <c r="P182" s="154" t="s">
        <v>1870</v>
      </c>
      <c r="Q182" s="154" t="s">
        <v>1062</v>
      </c>
    </row>
    <row r="183" spans="1:17">
      <c r="A183" s="154"/>
      <c r="B183" s="154"/>
      <c r="D183" s="155"/>
      <c r="E183" s="155"/>
      <c r="F183" s="155"/>
      <c r="G183" s="155"/>
      <c r="H183" s="477"/>
      <c r="I183" s="477"/>
      <c r="J183" s="477"/>
      <c r="K183" s="155"/>
      <c r="L183" s="155"/>
      <c r="M183" s="488">
        <v>793</v>
      </c>
      <c r="N183" s="489" t="s">
        <v>3035</v>
      </c>
      <c r="O183" s="154" t="s">
        <v>1323</v>
      </c>
      <c r="P183" s="489" t="s">
        <v>2180</v>
      </c>
      <c r="Q183" s="490" t="s">
        <v>1060</v>
      </c>
    </row>
    <row r="184" spans="1:17">
      <c r="A184" s="526"/>
      <c r="B184" s="526"/>
      <c r="C184" s="526"/>
      <c r="D184" s="526"/>
      <c r="E184" s="526"/>
      <c r="F184" s="526"/>
      <c r="G184" s="526"/>
      <c r="H184" s="527"/>
      <c r="I184" s="527"/>
      <c r="J184" s="527"/>
      <c r="K184" s="526"/>
      <c r="L184" s="526"/>
      <c r="M184" s="527"/>
      <c r="N184" s="526"/>
      <c r="O184" s="526"/>
      <c r="P184" s="526"/>
      <c r="Q184" s="526"/>
    </row>
    <row r="185" spans="1:17" ht="36" customHeight="1">
      <c r="A185" s="154">
        <v>32</v>
      </c>
      <c r="B185" s="154"/>
      <c r="C185" s="155" t="s">
        <v>1303</v>
      </c>
      <c r="D185" s="486" t="s">
        <v>2240</v>
      </c>
      <c r="E185" s="486" t="s">
        <v>1304</v>
      </c>
      <c r="F185" s="155" t="s">
        <v>2341</v>
      </c>
      <c r="G185" s="155" t="s">
        <v>1306</v>
      </c>
      <c r="H185" s="477">
        <v>5</v>
      </c>
      <c r="I185" s="477">
        <v>5</v>
      </c>
      <c r="J185" s="477">
        <v>2</v>
      </c>
      <c r="K185" s="155" t="s">
        <v>2596</v>
      </c>
      <c r="L185" s="155" t="s">
        <v>2620</v>
      </c>
      <c r="M185" s="477">
        <v>589</v>
      </c>
      <c r="N185" s="154" t="s">
        <v>2759</v>
      </c>
      <c r="O185" s="154" t="s">
        <v>2527</v>
      </c>
      <c r="P185" s="154" t="s">
        <v>2506</v>
      </c>
      <c r="Q185" s="154" t="s">
        <v>1040</v>
      </c>
    </row>
    <row r="186" spans="1:17">
      <c r="A186" s="154"/>
      <c r="B186" s="154"/>
      <c r="D186" s="155"/>
      <c r="E186" s="155"/>
      <c r="F186" s="154"/>
      <c r="G186" s="154"/>
      <c r="H186" s="477"/>
      <c r="I186" s="477"/>
      <c r="J186" s="477"/>
      <c r="K186" s="155"/>
      <c r="L186" s="155"/>
      <c r="M186" s="477">
        <v>609</v>
      </c>
      <c r="N186" s="154" t="s">
        <v>1325</v>
      </c>
      <c r="O186" s="154" t="s">
        <v>1318</v>
      </c>
      <c r="P186" s="154" t="s">
        <v>2239</v>
      </c>
      <c r="Q186" s="154" t="s">
        <v>1055</v>
      </c>
    </row>
    <row r="187" spans="1:17">
      <c r="A187" s="154"/>
      <c r="B187" s="154"/>
      <c r="D187" s="155"/>
      <c r="E187" s="155"/>
      <c r="F187" s="154"/>
      <c r="G187" s="154"/>
      <c r="H187" s="477"/>
      <c r="I187" s="477"/>
      <c r="J187" s="477"/>
      <c r="K187" s="155"/>
      <c r="L187" s="155"/>
      <c r="M187" s="477">
        <v>571</v>
      </c>
      <c r="N187" s="154" t="s">
        <v>1329</v>
      </c>
      <c r="O187" s="154" t="s">
        <v>1321</v>
      </c>
      <c r="P187" s="154" t="s">
        <v>2782</v>
      </c>
      <c r="Q187" s="154" t="s">
        <v>1062</v>
      </c>
    </row>
    <row r="188" spans="1:17">
      <c r="A188" s="154"/>
      <c r="B188" s="154"/>
      <c r="D188" s="155"/>
      <c r="E188" s="155"/>
      <c r="F188" s="154"/>
      <c r="G188" s="154"/>
      <c r="H188" s="477"/>
      <c r="I188" s="477"/>
      <c r="J188" s="477"/>
      <c r="K188" s="155"/>
      <c r="L188" s="155"/>
      <c r="M188" s="477">
        <v>775</v>
      </c>
      <c r="N188" s="525" t="s">
        <v>2760</v>
      </c>
      <c r="O188" s="525" t="s">
        <v>1317</v>
      </c>
      <c r="P188" s="525" t="s">
        <v>1332</v>
      </c>
      <c r="Q188" s="525" t="s">
        <v>1046</v>
      </c>
    </row>
    <row r="189" spans="1:17">
      <c r="A189" s="154"/>
      <c r="B189" s="154"/>
      <c r="D189" s="155"/>
      <c r="E189" s="155"/>
      <c r="F189" s="154"/>
      <c r="G189" s="154"/>
      <c r="H189" s="477"/>
      <c r="I189" s="477"/>
      <c r="J189" s="477"/>
      <c r="K189" s="155"/>
      <c r="L189" s="155"/>
      <c r="M189" s="523">
        <v>571</v>
      </c>
      <c r="N189" s="524" t="s">
        <v>1326</v>
      </c>
      <c r="O189" s="524" t="s">
        <v>1319</v>
      </c>
      <c r="P189" s="524" t="s">
        <v>1978</v>
      </c>
      <c r="Q189" s="524" t="s">
        <v>1048</v>
      </c>
    </row>
    <row r="190" spans="1:17">
      <c r="A190" s="154"/>
      <c r="B190" s="154"/>
      <c r="D190" s="155"/>
      <c r="E190" s="155"/>
      <c r="F190" s="154"/>
      <c r="G190" s="154"/>
      <c r="H190" s="477"/>
      <c r="I190" s="477"/>
      <c r="J190" s="477"/>
      <c r="K190" s="155"/>
      <c r="L190" s="155"/>
      <c r="M190" s="477">
        <v>816</v>
      </c>
      <c r="N190" s="525" t="s">
        <v>3038</v>
      </c>
      <c r="O190" s="525" t="s">
        <v>1316</v>
      </c>
      <c r="P190" s="525" t="s">
        <v>2180</v>
      </c>
      <c r="Q190" s="525" t="s">
        <v>1062</v>
      </c>
    </row>
    <row r="191" spans="1:17">
      <c r="A191" s="154"/>
      <c r="B191" s="154"/>
      <c r="D191" s="155"/>
      <c r="E191" s="155"/>
      <c r="F191" s="154"/>
      <c r="G191" s="154"/>
      <c r="H191" s="477"/>
      <c r="I191" s="477"/>
      <c r="J191" s="477"/>
      <c r="K191" s="155"/>
      <c r="L191" s="155"/>
      <c r="M191" s="477">
        <v>622</v>
      </c>
      <c r="N191" s="154" t="s">
        <v>3041</v>
      </c>
      <c r="O191" s="154" t="s">
        <v>1320</v>
      </c>
      <c r="P191" s="154" t="s">
        <v>2180</v>
      </c>
      <c r="Q191" s="154" t="s">
        <v>1062</v>
      </c>
    </row>
    <row r="192" spans="1:17">
      <c r="A192" s="526"/>
      <c r="B192" s="526"/>
      <c r="C192" s="526"/>
      <c r="D192" s="526"/>
      <c r="E192" s="526"/>
      <c r="F192" s="526"/>
      <c r="G192" s="526"/>
      <c r="H192" s="527"/>
      <c r="I192" s="527"/>
      <c r="J192" s="527"/>
      <c r="K192" s="526"/>
      <c r="L192" s="526"/>
      <c r="M192" s="527"/>
      <c r="N192" s="526"/>
      <c r="O192" s="526"/>
      <c r="P192" s="526"/>
      <c r="Q192" s="526"/>
    </row>
    <row r="193" spans="1:17" ht="25.5">
      <c r="A193" s="154">
        <v>33</v>
      </c>
      <c r="B193" s="154"/>
      <c r="C193" s="155" t="s">
        <v>840</v>
      </c>
      <c r="D193" s="155" t="s">
        <v>1350</v>
      </c>
      <c r="E193" s="155" t="s">
        <v>1352</v>
      </c>
      <c r="F193" s="155" t="s">
        <v>2009</v>
      </c>
      <c r="G193" s="155" t="s">
        <v>2008</v>
      </c>
      <c r="H193" s="477">
        <v>1</v>
      </c>
      <c r="I193" s="477">
        <v>1</v>
      </c>
      <c r="J193" s="477">
        <v>0</v>
      </c>
      <c r="K193" s="155" t="s">
        <v>2597</v>
      </c>
      <c r="L193" s="155" t="s">
        <v>2621</v>
      </c>
      <c r="M193" s="477">
        <v>668</v>
      </c>
      <c r="N193" s="154" t="s">
        <v>2761</v>
      </c>
      <c r="O193" s="154" t="s">
        <v>1360</v>
      </c>
      <c r="P193" s="154" t="s">
        <v>1374</v>
      </c>
      <c r="Q193" s="154" t="s">
        <v>1051</v>
      </c>
    </row>
    <row r="194" spans="1:17">
      <c r="A194" s="154"/>
      <c r="B194" s="154"/>
      <c r="D194" s="155"/>
      <c r="E194" s="155"/>
      <c r="F194" s="155"/>
      <c r="G194" s="155"/>
      <c r="H194" s="477"/>
      <c r="I194" s="477"/>
      <c r="J194" s="477"/>
      <c r="K194" s="155"/>
      <c r="L194" s="155"/>
      <c r="M194" s="477">
        <v>637</v>
      </c>
      <c r="N194" s="154" t="s">
        <v>2980</v>
      </c>
      <c r="O194" s="154" t="s">
        <v>1361</v>
      </c>
      <c r="P194" s="154" t="s">
        <v>2180</v>
      </c>
      <c r="Q194" s="154" t="s">
        <v>1051</v>
      </c>
    </row>
    <row r="195" spans="1:17">
      <c r="A195" s="154"/>
      <c r="B195" s="154"/>
      <c r="D195" s="155"/>
      <c r="E195" s="155"/>
      <c r="F195" s="155"/>
      <c r="G195" s="155"/>
      <c r="H195" s="477"/>
      <c r="I195" s="477"/>
      <c r="J195" s="477"/>
      <c r="K195" s="155"/>
      <c r="L195" s="155"/>
      <c r="M195" s="477">
        <v>637</v>
      </c>
      <c r="N195" s="154" t="s">
        <v>3039</v>
      </c>
      <c r="O195" s="154" t="s">
        <v>1318</v>
      </c>
      <c r="P195" s="154" t="s">
        <v>2180</v>
      </c>
      <c r="Q195" s="154" t="s">
        <v>1055</v>
      </c>
    </row>
    <row r="196" spans="1:17">
      <c r="A196" s="526"/>
      <c r="B196" s="526"/>
      <c r="C196" s="526"/>
      <c r="D196" s="526"/>
      <c r="E196" s="526"/>
      <c r="F196" s="526"/>
      <c r="G196" s="526"/>
      <c r="H196" s="527"/>
      <c r="I196" s="527"/>
      <c r="J196" s="527"/>
      <c r="K196" s="526"/>
      <c r="L196" s="526"/>
      <c r="M196" s="527"/>
      <c r="N196" s="526"/>
      <c r="O196" s="526"/>
      <c r="P196" s="526"/>
      <c r="Q196" s="526"/>
    </row>
    <row r="197" spans="1:17" ht="36" customHeight="1">
      <c r="A197" s="154">
        <v>34</v>
      </c>
      <c r="B197" s="154"/>
      <c r="C197" s="155" t="s">
        <v>2244</v>
      </c>
      <c r="D197" s="155" t="s">
        <v>2243</v>
      </c>
      <c r="E197" s="155" t="s">
        <v>2242</v>
      </c>
      <c r="F197" s="155" t="s">
        <v>2245</v>
      </c>
      <c r="G197" s="155" t="s">
        <v>2246</v>
      </c>
      <c r="H197" s="477">
        <v>4</v>
      </c>
      <c r="I197" s="477">
        <v>3</v>
      </c>
      <c r="J197" s="477">
        <v>2</v>
      </c>
      <c r="K197" s="155" t="s">
        <v>2577</v>
      </c>
      <c r="L197" s="155" t="s">
        <v>2622</v>
      </c>
      <c r="M197" s="523">
        <v>573</v>
      </c>
      <c r="N197" s="524" t="s">
        <v>1596</v>
      </c>
      <c r="O197" s="524" t="s">
        <v>1581</v>
      </c>
      <c r="P197" s="524" t="s">
        <v>2783</v>
      </c>
      <c r="Q197" s="524" t="s">
        <v>1254</v>
      </c>
    </row>
    <row r="198" spans="1:17">
      <c r="A198" s="154"/>
      <c r="B198" s="154"/>
      <c r="D198" s="155"/>
      <c r="E198" s="155"/>
      <c r="F198" s="155"/>
      <c r="G198" s="155"/>
      <c r="H198" s="477"/>
      <c r="I198" s="477"/>
      <c r="J198" s="477"/>
      <c r="K198" s="155"/>
      <c r="L198" s="155"/>
      <c r="M198" s="477">
        <v>593</v>
      </c>
      <c r="N198" s="154" t="s">
        <v>2530</v>
      </c>
      <c r="O198" s="154" t="s">
        <v>2531</v>
      </c>
      <c r="P198" s="154" t="s">
        <v>2518</v>
      </c>
      <c r="Q198" s="154" t="s">
        <v>1062</v>
      </c>
    </row>
    <row r="199" spans="1:17">
      <c r="A199" s="154"/>
      <c r="B199" s="154"/>
      <c r="D199" s="155"/>
      <c r="E199" s="155"/>
      <c r="F199" s="154"/>
      <c r="G199" s="154"/>
      <c r="H199" s="477"/>
      <c r="I199" s="477"/>
      <c r="J199" s="477"/>
      <c r="K199" s="155"/>
      <c r="L199" s="155"/>
      <c r="M199" s="523">
        <v>573</v>
      </c>
      <c r="N199" s="524" t="s">
        <v>1961</v>
      </c>
      <c r="O199" s="524" t="s">
        <v>1962</v>
      </c>
      <c r="P199" s="524" t="s">
        <v>2784</v>
      </c>
      <c r="Q199" s="524" t="s">
        <v>1059</v>
      </c>
    </row>
    <row r="200" spans="1:17">
      <c r="A200" s="154"/>
      <c r="B200" s="154"/>
      <c r="D200" s="155"/>
      <c r="E200" s="155"/>
      <c r="F200" s="154"/>
      <c r="G200" s="154"/>
      <c r="H200" s="477"/>
      <c r="I200" s="477"/>
      <c r="J200" s="477"/>
      <c r="K200" s="155"/>
      <c r="L200" s="155"/>
      <c r="M200" s="477">
        <v>574</v>
      </c>
      <c r="N200" s="154" t="s">
        <v>2762</v>
      </c>
      <c r="O200" s="154" t="s">
        <v>3902</v>
      </c>
      <c r="P200" s="154" t="s">
        <v>2805</v>
      </c>
      <c r="Q200" s="154" t="s">
        <v>1268</v>
      </c>
    </row>
    <row r="201" spans="1:17">
      <c r="A201" s="154"/>
      <c r="B201" s="154"/>
      <c r="D201" s="155"/>
      <c r="E201" s="155"/>
      <c r="F201" s="154"/>
      <c r="G201" s="154"/>
      <c r="H201" s="477"/>
      <c r="I201" s="477"/>
      <c r="J201" s="477"/>
      <c r="K201" s="155"/>
      <c r="L201" s="155"/>
      <c r="M201" s="488">
        <v>637</v>
      </c>
      <c r="N201" s="489" t="s">
        <v>3043</v>
      </c>
      <c r="O201" s="154" t="s">
        <v>3903</v>
      </c>
      <c r="P201" s="489" t="s">
        <v>2180</v>
      </c>
      <c r="Q201" s="490" t="s">
        <v>1058</v>
      </c>
    </row>
    <row r="202" spans="1:17">
      <c r="A202" s="526"/>
      <c r="B202" s="526"/>
      <c r="C202" s="526"/>
      <c r="D202" s="526"/>
      <c r="E202" s="526"/>
      <c r="F202" s="526"/>
      <c r="G202" s="526"/>
      <c r="H202" s="527"/>
      <c r="I202" s="527"/>
      <c r="J202" s="527"/>
      <c r="K202" s="526"/>
      <c r="L202" s="526"/>
      <c r="M202" s="527"/>
      <c r="N202" s="526"/>
      <c r="O202" s="526"/>
      <c r="P202" s="526"/>
      <c r="Q202" s="526"/>
    </row>
    <row r="203" spans="1:17" ht="30.75" customHeight="1">
      <c r="A203" s="154">
        <v>35</v>
      </c>
      <c r="B203" s="154"/>
      <c r="C203" s="155" t="s">
        <v>842</v>
      </c>
      <c r="D203" s="155" t="s">
        <v>1781</v>
      </c>
      <c r="E203" s="155" t="s">
        <v>2007</v>
      </c>
      <c r="F203" s="155" t="s">
        <v>2006</v>
      </c>
      <c r="G203" s="155" t="s">
        <v>2005</v>
      </c>
      <c r="H203" s="477">
        <v>1</v>
      </c>
      <c r="I203" s="477">
        <v>1</v>
      </c>
      <c r="J203" s="477">
        <v>0</v>
      </c>
      <c r="K203" s="155" t="s">
        <v>2598</v>
      </c>
      <c r="L203" s="155" t="s">
        <v>2603</v>
      </c>
      <c r="M203" s="477">
        <v>666</v>
      </c>
      <c r="N203" s="154" t="s">
        <v>2325</v>
      </c>
      <c r="O203" s="154" t="s">
        <v>2326</v>
      </c>
      <c r="P203" s="154" t="s">
        <v>2327</v>
      </c>
      <c r="Q203" s="154" t="s">
        <v>1051</v>
      </c>
    </row>
    <row r="204" spans="1:17">
      <c r="A204" s="154"/>
      <c r="B204" s="154"/>
      <c r="D204" s="155"/>
      <c r="E204" s="155"/>
      <c r="F204" s="155"/>
      <c r="G204" s="155"/>
      <c r="H204" s="477"/>
      <c r="I204" s="477"/>
      <c r="J204" s="477"/>
      <c r="K204" s="155"/>
      <c r="L204" s="155"/>
      <c r="M204" s="477">
        <v>788</v>
      </c>
      <c r="N204" s="154" t="s">
        <v>2980</v>
      </c>
      <c r="O204" s="154" t="s">
        <v>1361</v>
      </c>
      <c r="P204" s="154" t="s">
        <v>2180</v>
      </c>
      <c r="Q204" s="154" t="s">
        <v>1051</v>
      </c>
    </row>
    <row r="205" spans="1:17">
      <c r="A205" s="154"/>
      <c r="B205" s="154"/>
      <c r="D205" s="155"/>
      <c r="E205" s="155"/>
      <c r="F205" s="155"/>
      <c r="G205" s="155"/>
      <c r="H205" s="477"/>
      <c r="I205" s="477"/>
      <c r="J205" s="477"/>
      <c r="K205" s="155"/>
      <c r="L205" s="155"/>
      <c r="M205" s="477">
        <v>788</v>
      </c>
      <c r="N205" s="154" t="s">
        <v>3040</v>
      </c>
      <c r="O205" s="154" t="s">
        <v>1319</v>
      </c>
      <c r="P205" s="154" t="s">
        <v>2180</v>
      </c>
      <c r="Q205" s="154" t="s">
        <v>1048</v>
      </c>
    </row>
    <row r="206" spans="1:17">
      <c r="A206" s="154"/>
      <c r="B206" s="154"/>
      <c r="D206" s="155"/>
      <c r="E206" s="155"/>
      <c r="F206" s="155"/>
      <c r="G206" s="155"/>
      <c r="H206" s="477"/>
      <c r="I206" s="477"/>
      <c r="J206" s="477"/>
      <c r="K206" s="155"/>
      <c r="L206" s="155"/>
      <c r="M206" s="477">
        <v>788</v>
      </c>
      <c r="N206" s="154" t="s">
        <v>3046</v>
      </c>
      <c r="O206" s="154" t="s">
        <v>3904</v>
      </c>
      <c r="P206" s="154" t="s">
        <v>2180</v>
      </c>
      <c r="Q206" s="154" t="s">
        <v>1048</v>
      </c>
    </row>
    <row r="207" spans="1:17">
      <c r="A207" s="526"/>
      <c r="B207" s="526"/>
      <c r="C207" s="526"/>
      <c r="D207" s="526"/>
      <c r="E207" s="526"/>
      <c r="F207" s="526"/>
      <c r="G207" s="526"/>
      <c r="H207" s="527"/>
      <c r="I207" s="527"/>
      <c r="J207" s="527"/>
      <c r="K207" s="526"/>
      <c r="L207" s="526"/>
      <c r="M207" s="527"/>
      <c r="N207" s="526"/>
      <c r="O207" s="526"/>
      <c r="P207" s="526"/>
      <c r="Q207" s="526"/>
    </row>
    <row r="208" spans="1:17" ht="49.5" customHeight="1">
      <c r="A208" s="154">
        <v>36</v>
      </c>
      <c r="B208" s="154"/>
      <c r="C208" s="155" t="s">
        <v>842</v>
      </c>
      <c r="D208" s="483" t="s">
        <v>2248</v>
      </c>
      <c r="E208" s="155" t="s">
        <v>2249</v>
      </c>
      <c r="F208" s="155" t="s">
        <v>2342</v>
      </c>
      <c r="G208" s="155" t="s">
        <v>2391</v>
      </c>
      <c r="H208" s="477">
        <v>3</v>
      </c>
      <c r="I208" s="477">
        <v>3</v>
      </c>
      <c r="J208" s="477">
        <v>1</v>
      </c>
      <c r="K208" s="155" t="s">
        <v>2599</v>
      </c>
      <c r="L208" s="155" t="s">
        <v>2623</v>
      </c>
      <c r="M208" s="523">
        <v>591</v>
      </c>
      <c r="N208" s="524" t="s">
        <v>2539</v>
      </c>
      <c r="O208" s="524" t="s">
        <v>1319</v>
      </c>
      <c r="P208" s="524" t="s">
        <v>1978</v>
      </c>
      <c r="Q208" s="524" t="s">
        <v>1048</v>
      </c>
    </row>
    <row r="209" spans="1:17">
      <c r="A209" s="154"/>
      <c r="B209" s="154"/>
      <c r="D209" s="155"/>
      <c r="E209" s="155"/>
      <c r="F209" s="154"/>
      <c r="G209" s="154"/>
      <c r="H209" s="477"/>
      <c r="I209" s="477"/>
      <c r="J209" s="477"/>
      <c r="K209" s="155"/>
      <c r="L209" s="155"/>
      <c r="M209" s="477">
        <v>549</v>
      </c>
      <c r="N209" s="154" t="s">
        <v>2763</v>
      </c>
      <c r="O209" s="154" t="s">
        <v>2210</v>
      </c>
      <c r="P209" s="154" t="s">
        <v>1947</v>
      </c>
      <c r="Q209" s="154" t="s">
        <v>1051</v>
      </c>
    </row>
    <row r="210" spans="1:17">
      <c r="A210" s="154"/>
      <c r="B210" s="154"/>
      <c r="D210" s="155"/>
      <c r="E210" s="155"/>
      <c r="F210" s="154"/>
      <c r="G210" s="154"/>
      <c r="H210" s="477"/>
      <c r="I210" s="477"/>
      <c r="J210" s="477"/>
      <c r="K210" s="155"/>
      <c r="L210" s="155"/>
      <c r="M210" s="477">
        <v>573</v>
      </c>
      <c r="N210" s="154" t="s">
        <v>1815</v>
      </c>
      <c r="O210" s="154" t="s">
        <v>1814</v>
      </c>
      <c r="P210" s="154" t="s">
        <v>1951</v>
      </c>
      <c r="Q210" s="154" t="s">
        <v>1051</v>
      </c>
    </row>
    <row r="211" spans="1:17">
      <c r="A211" s="154"/>
      <c r="B211" s="154"/>
      <c r="D211" s="155"/>
      <c r="E211" s="155"/>
      <c r="F211" s="154"/>
      <c r="G211" s="154"/>
      <c r="H211" s="477"/>
      <c r="I211" s="477"/>
      <c r="J211" s="477"/>
      <c r="K211" s="155"/>
      <c r="L211" s="155"/>
      <c r="M211" s="477">
        <v>788</v>
      </c>
      <c r="N211" s="154" t="s">
        <v>2980</v>
      </c>
      <c r="O211" s="154" t="s">
        <v>1361</v>
      </c>
      <c r="P211" s="154" t="s">
        <v>2180</v>
      </c>
      <c r="Q211" s="154" t="s">
        <v>1051</v>
      </c>
    </row>
    <row r="212" spans="1:17">
      <c r="A212" s="154"/>
      <c r="B212" s="154"/>
      <c r="D212" s="155"/>
      <c r="E212" s="155"/>
      <c r="F212" s="154"/>
      <c r="G212" s="154"/>
      <c r="H212" s="477"/>
      <c r="I212" s="477"/>
      <c r="J212" s="477"/>
      <c r="K212" s="155"/>
      <c r="L212" s="155"/>
      <c r="M212" s="477">
        <v>788</v>
      </c>
      <c r="N212" s="154" t="s">
        <v>3046</v>
      </c>
      <c r="O212" s="154" t="s">
        <v>3904</v>
      </c>
      <c r="P212" s="154" t="s">
        <v>2180</v>
      </c>
      <c r="Q212" s="154" t="s">
        <v>1048</v>
      </c>
    </row>
    <row r="213" spans="1:17">
      <c r="A213" s="526"/>
      <c r="B213" s="526"/>
      <c r="C213" s="526"/>
      <c r="D213" s="526"/>
      <c r="E213" s="526"/>
      <c r="F213" s="526"/>
      <c r="G213" s="526"/>
      <c r="H213" s="527"/>
      <c r="I213" s="527"/>
      <c r="J213" s="527"/>
      <c r="K213" s="526"/>
      <c r="L213" s="526"/>
      <c r="M213" s="527"/>
      <c r="N213" s="526"/>
      <c r="O213" s="526"/>
      <c r="P213" s="526"/>
      <c r="Q213" s="526"/>
    </row>
    <row r="214" spans="1:17" ht="63.75">
      <c r="A214" s="154">
        <v>37</v>
      </c>
      <c r="B214" s="154"/>
      <c r="C214" s="155" t="s">
        <v>843</v>
      </c>
      <c r="D214" s="155" t="s">
        <v>1980</v>
      </c>
      <c r="E214" s="155" t="s">
        <v>2004</v>
      </c>
      <c r="F214" s="155" t="s">
        <v>2003</v>
      </c>
      <c r="G214" s="155" t="s">
        <v>2002</v>
      </c>
      <c r="H214" s="477">
        <v>6</v>
      </c>
      <c r="I214" s="477">
        <v>5</v>
      </c>
      <c r="J214" s="477">
        <v>3</v>
      </c>
      <c r="K214" s="155" t="s">
        <v>2600</v>
      </c>
      <c r="L214" s="155" t="s">
        <v>2603</v>
      </c>
      <c r="M214" s="523">
        <v>589</v>
      </c>
      <c r="N214" s="524" t="s">
        <v>2476</v>
      </c>
      <c r="O214" s="524" t="s">
        <v>1822</v>
      </c>
      <c r="P214" s="524" t="s">
        <v>1942</v>
      </c>
      <c r="Q214" s="524" t="s">
        <v>1052</v>
      </c>
    </row>
    <row r="215" spans="1:17">
      <c r="A215" s="154"/>
      <c r="B215" s="154"/>
      <c r="D215" s="155"/>
      <c r="E215" s="155"/>
      <c r="F215" s="155"/>
      <c r="G215" s="155"/>
      <c r="H215" s="477"/>
      <c r="I215" s="477"/>
      <c r="J215" s="477"/>
      <c r="K215" s="155"/>
      <c r="L215" s="155"/>
      <c r="M215" s="523">
        <v>571</v>
      </c>
      <c r="N215" s="524" t="s">
        <v>2540</v>
      </c>
      <c r="O215" s="524" t="s">
        <v>2541</v>
      </c>
      <c r="P215" s="524" t="s">
        <v>2542</v>
      </c>
      <c r="Q215" s="524" t="s">
        <v>1116</v>
      </c>
    </row>
    <row r="216" spans="1:17">
      <c r="A216" s="154"/>
      <c r="B216" s="154"/>
      <c r="D216" s="155"/>
      <c r="E216" s="155"/>
      <c r="F216" s="155"/>
      <c r="G216" s="155"/>
      <c r="H216" s="477"/>
      <c r="I216" s="477"/>
      <c r="J216" s="477"/>
      <c r="K216" s="155"/>
      <c r="L216" s="155"/>
      <c r="M216" s="477">
        <v>738</v>
      </c>
      <c r="N216" s="154" t="s">
        <v>2764</v>
      </c>
      <c r="O216" s="154" t="s">
        <v>3767</v>
      </c>
      <c r="P216" s="154" t="s">
        <v>1249</v>
      </c>
      <c r="Q216" s="154" t="s">
        <v>1044</v>
      </c>
    </row>
    <row r="217" spans="1:17">
      <c r="A217" s="154"/>
      <c r="B217" s="154"/>
      <c r="D217" s="155"/>
      <c r="E217" s="155"/>
      <c r="F217" s="155"/>
      <c r="G217" s="155"/>
      <c r="H217" s="477"/>
      <c r="I217" s="477"/>
      <c r="J217" s="477"/>
      <c r="K217" s="155"/>
      <c r="L217" s="155"/>
      <c r="M217" s="523">
        <v>571</v>
      </c>
      <c r="N217" s="524" t="s">
        <v>2765</v>
      </c>
      <c r="O217" s="524" t="s">
        <v>1984</v>
      </c>
      <c r="P217" s="524" t="s">
        <v>1985</v>
      </c>
      <c r="Q217" s="524" t="s">
        <v>1266</v>
      </c>
    </row>
    <row r="218" spans="1:17">
      <c r="A218" s="154"/>
      <c r="B218" s="154"/>
      <c r="D218" s="155"/>
      <c r="E218" s="155"/>
      <c r="F218" s="155"/>
      <c r="G218" s="155"/>
      <c r="H218" s="477"/>
      <c r="I218" s="477"/>
      <c r="J218" s="477"/>
      <c r="K218" s="155"/>
      <c r="L218" s="155"/>
      <c r="M218" s="477">
        <v>571</v>
      </c>
      <c r="N218" s="154" t="s">
        <v>2766</v>
      </c>
      <c r="O218" s="154" t="s">
        <v>3905</v>
      </c>
      <c r="P218" s="154" t="s">
        <v>2785</v>
      </c>
      <c r="Q218" s="154" t="s">
        <v>1048</v>
      </c>
    </row>
    <row r="219" spans="1:17">
      <c r="A219" s="154"/>
      <c r="B219" s="154"/>
      <c r="D219" s="155"/>
      <c r="E219" s="155"/>
      <c r="F219" s="155"/>
      <c r="G219" s="155"/>
      <c r="H219" s="477"/>
      <c r="I219" s="477"/>
      <c r="J219" s="477"/>
      <c r="K219" s="155"/>
      <c r="L219" s="155"/>
      <c r="M219" s="477">
        <v>571</v>
      </c>
      <c r="N219" s="154" t="s">
        <v>2767</v>
      </c>
      <c r="O219" s="154" t="s">
        <v>1988</v>
      </c>
      <c r="P219" s="154" t="s">
        <v>2806</v>
      </c>
      <c r="Q219" s="154" t="s">
        <v>1058</v>
      </c>
    </row>
    <row r="220" spans="1:17">
      <c r="A220" s="154"/>
      <c r="B220" s="154"/>
      <c r="D220" s="155"/>
      <c r="E220" s="155"/>
      <c r="F220" s="155"/>
      <c r="G220" s="155"/>
      <c r="H220" s="477"/>
      <c r="I220" s="477"/>
      <c r="J220" s="477"/>
      <c r="K220" s="155"/>
      <c r="L220" s="155"/>
      <c r="M220" s="488">
        <v>622</v>
      </c>
      <c r="N220" s="489" t="s">
        <v>3037</v>
      </c>
      <c r="O220" s="154" t="s">
        <v>1324</v>
      </c>
      <c r="P220" s="489" t="s">
        <v>2180</v>
      </c>
      <c r="Q220" s="490" t="s">
        <v>1113</v>
      </c>
    </row>
    <row r="221" spans="1:17">
      <c r="A221" s="526"/>
      <c r="B221" s="526"/>
      <c r="C221" s="526"/>
      <c r="D221" s="526"/>
      <c r="E221" s="526"/>
      <c r="F221" s="526"/>
      <c r="G221" s="526"/>
      <c r="H221" s="527"/>
      <c r="I221" s="527"/>
      <c r="J221" s="527"/>
      <c r="K221" s="526"/>
      <c r="L221" s="526"/>
      <c r="M221" s="527"/>
      <c r="N221" s="526"/>
      <c r="O221" s="526"/>
      <c r="P221" s="526"/>
      <c r="Q221" s="526"/>
    </row>
    <row r="222" spans="1:17" ht="40.5" customHeight="1">
      <c r="A222" s="154">
        <v>38</v>
      </c>
      <c r="B222" s="154"/>
      <c r="C222" s="154" t="s">
        <v>2251</v>
      </c>
      <c r="D222" s="155" t="s">
        <v>2379</v>
      </c>
      <c r="E222" s="155" t="s">
        <v>2252</v>
      </c>
      <c r="F222" s="154" t="s">
        <v>2343</v>
      </c>
      <c r="G222" s="154" t="s">
        <v>2002</v>
      </c>
      <c r="H222" s="477">
        <v>5</v>
      </c>
      <c r="I222" s="477">
        <v>4</v>
      </c>
      <c r="J222" s="477">
        <v>1</v>
      </c>
      <c r="K222" s="155" t="s">
        <v>2601</v>
      </c>
      <c r="L222" s="155" t="s">
        <v>2624</v>
      </c>
      <c r="M222" s="477">
        <v>581</v>
      </c>
      <c r="N222" s="154" t="s">
        <v>2549</v>
      </c>
      <c r="O222" s="154" t="s">
        <v>2213</v>
      </c>
      <c r="P222" s="154" t="s">
        <v>2250</v>
      </c>
      <c r="Q222" s="154" t="s">
        <v>1051</v>
      </c>
    </row>
    <row r="223" spans="1:17">
      <c r="A223" s="154"/>
      <c r="B223" s="154"/>
      <c r="C223" s="154"/>
      <c r="D223" s="155"/>
      <c r="E223" s="155"/>
      <c r="F223" s="154"/>
      <c r="G223" s="154"/>
      <c r="H223" s="477"/>
      <c r="I223" s="477"/>
      <c r="J223" s="477"/>
      <c r="K223" s="155"/>
      <c r="L223" s="155"/>
      <c r="M223" s="477">
        <v>748</v>
      </c>
      <c r="N223" s="154" t="s">
        <v>2871</v>
      </c>
      <c r="O223" s="154" t="s">
        <v>2870</v>
      </c>
      <c r="P223" s="154" t="s">
        <v>2872</v>
      </c>
      <c r="Q223" s="154" t="s">
        <v>1116</v>
      </c>
    </row>
    <row r="224" spans="1:17">
      <c r="A224" s="154"/>
      <c r="B224" s="154"/>
      <c r="C224" s="154"/>
      <c r="D224" s="155"/>
      <c r="E224" s="155"/>
      <c r="F224" s="154"/>
      <c r="G224" s="154"/>
      <c r="H224" s="477"/>
      <c r="I224" s="477"/>
      <c r="J224" s="477"/>
      <c r="K224" s="155"/>
      <c r="L224" s="155"/>
      <c r="M224" s="477">
        <v>581</v>
      </c>
      <c r="N224" s="154" t="s">
        <v>2764</v>
      </c>
      <c r="O224" s="154" t="s">
        <v>3767</v>
      </c>
      <c r="P224" s="480" t="s">
        <v>1249</v>
      </c>
      <c r="Q224" s="480" t="s">
        <v>1044</v>
      </c>
    </row>
    <row r="225" spans="1:17">
      <c r="A225" s="154"/>
      <c r="B225" s="154"/>
      <c r="C225" s="154"/>
      <c r="D225" s="155"/>
      <c r="E225" s="155"/>
      <c r="F225" s="154"/>
      <c r="G225" s="154"/>
      <c r="H225" s="477"/>
      <c r="I225" s="477"/>
      <c r="J225" s="477"/>
      <c r="K225" s="155"/>
      <c r="L225" s="155"/>
      <c r="M225" s="477">
        <v>581</v>
      </c>
      <c r="N225" s="154" t="s">
        <v>2767</v>
      </c>
      <c r="O225" s="154" t="s">
        <v>1988</v>
      </c>
      <c r="P225" s="154" t="s">
        <v>2806</v>
      </c>
      <c r="Q225" s="154" t="s">
        <v>1058</v>
      </c>
    </row>
    <row r="226" spans="1:17">
      <c r="A226" s="154"/>
      <c r="B226" s="154"/>
      <c r="C226" s="154"/>
      <c r="D226" s="155"/>
      <c r="E226" s="155"/>
      <c r="F226" s="154"/>
      <c r="G226" s="154"/>
      <c r="H226" s="477"/>
      <c r="I226" s="477"/>
      <c r="J226" s="477"/>
      <c r="K226" s="155"/>
      <c r="L226" s="155"/>
      <c r="M226" s="523">
        <v>612</v>
      </c>
      <c r="N226" s="524" t="s">
        <v>2476</v>
      </c>
      <c r="O226" s="524" t="s">
        <v>1822</v>
      </c>
      <c r="P226" s="524" t="s">
        <v>1942</v>
      </c>
      <c r="Q226" s="524" t="s">
        <v>1052</v>
      </c>
    </row>
    <row r="227" spans="1:17">
      <c r="A227" s="154"/>
      <c r="B227" s="154"/>
      <c r="C227" s="154"/>
      <c r="D227" s="155"/>
      <c r="E227" s="155"/>
      <c r="F227" s="154"/>
      <c r="G227" s="154"/>
      <c r="H227" s="477"/>
      <c r="I227" s="477"/>
      <c r="J227" s="477"/>
      <c r="K227" s="155"/>
      <c r="L227" s="155"/>
      <c r="M227" s="488">
        <v>795</v>
      </c>
      <c r="N227" s="489" t="s">
        <v>3047</v>
      </c>
      <c r="O227" s="154" t="s">
        <v>2541</v>
      </c>
      <c r="P227" s="489" t="s">
        <v>2180</v>
      </c>
      <c r="Q227" s="490" t="s">
        <v>1116</v>
      </c>
    </row>
    <row r="228" spans="1:17">
      <c r="A228" s="154"/>
      <c r="B228" s="154"/>
      <c r="C228" s="154"/>
      <c r="D228" s="155"/>
      <c r="E228" s="155"/>
      <c r="F228" s="154"/>
      <c r="G228" s="154"/>
      <c r="H228" s="477"/>
      <c r="I228" s="477"/>
      <c r="J228" s="477"/>
      <c r="K228" s="155"/>
      <c r="L228" s="155"/>
      <c r="M228" s="488">
        <v>629</v>
      </c>
      <c r="N228" s="489" t="s">
        <v>3037</v>
      </c>
      <c r="O228" s="154" t="s">
        <v>1324</v>
      </c>
      <c r="P228" s="489" t="s">
        <v>2180</v>
      </c>
      <c r="Q228" s="490" t="s">
        <v>1113</v>
      </c>
    </row>
    <row r="229" spans="1:17">
      <c r="A229" s="491"/>
      <c r="B229" s="491"/>
      <c r="C229" s="491"/>
      <c r="D229" s="491"/>
      <c r="E229" s="491"/>
      <c r="F229" s="491"/>
      <c r="G229" s="491"/>
      <c r="H229" s="492"/>
      <c r="I229" s="492"/>
      <c r="J229" s="492"/>
      <c r="K229" s="491"/>
      <c r="L229" s="491"/>
      <c r="M229" s="492"/>
      <c r="N229" s="491"/>
      <c r="O229" s="491"/>
      <c r="P229" s="491"/>
      <c r="Q229" s="491"/>
    </row>
    <row r="230" spans="1:17">
      <c r="A230" s="155"/>
      <c r="B230" s="155"/>
      <c r="D230" s="155"/>
      <c r="E230" s="155"/>
      <c r="F230" s="155"/>
      <c r="G230" s="493" t="s">
        <v>2320</v>
      </c>
      <c r="H230" s="494">
        <f>SUM(H3:H229)</f>
        <v>137</v>
      </c>
      <c r="I230" s="494">
        <f>SUM(I3:I229)</f>
        <v>120</v>
      </c>
      <c r="J230" s="494">
        <f>SUM(J3:J229)</f>
        <v>52</v>
      </c>
      <c r="K230" s="155"/>
      <c r="L230" s="155"/>
      <c r="M230" s="175"/>
      <c r="N230" s="155"/>
      <c r="O230" s="155"/>
      <c r="P230" s="155"/>
      <c r="Q230" s="155"/>
    </row>
    <row r="231" spans="1:17" ht="38.25">
      <c r="A231" s="155">
        <v>38</v>
      </c>
      <c r="B231" s="155"/>
      <c r="D231" s="155"/>
      <c r="E231" s="155"/>
      <c r="F231" s="155"/>
      <c r="G231" s="155" t="s">
        <v>2321</v>
      </c>
      <c r="H231" s="477">
        <f>H230/A231</f>
        <v>3.6052631578947367</v>
      </c>
      <c r="I231" s="477">
        <f>I230/A231</f>
        <v>3.1578947368421053</v>
      </c>
      <c r="J231" s="477">
        <f>J230/A222</f>
        <v>1.368421052631579</v>
      </c>
      <c r="K231" s="155"/>
      <c r="L231" s="155"/>
      <c r="M231" s="175"/>
      <c r="N231" s="155"/>
      <c r="O231" s="155"/>
      <c r="P231" s="155"/>
      <c r="Q231" s="155"/>
    </row>
    <row r="232" spans="1:17">
      <c r="A232" s="11"/>
      <c r="B232" s="11"/>
      <c r="C232" s="11"/>
    </row>
    <row r="233" spans="1:17">
      <c r="A233" s="11"/>
      <c r="B233" s="11"/>
      <c r="C233" s="11"/>
    </row>
    <row r="234" spans="1:17">
      <c r="A234" s="11"/>
      <c r="B234" s="11"/>
      <c r="C234" s="11"/>
    </row>
    <row r="235" spans="1:17">
      <c r="A235" s="11"/>
      <c r="B235" s="11"/>
      <c r="C235" s="11"/>
    </row>
    <row r="236" spans="1:17">
      <c r="A236" s="11"/>
      <c r="B236" s="11"/>
      <c r="C236" s="11"/>
    </row>
    <row r="237" spans="1:17">
      <c r="A237" s="11"/>
      <c r="B237" s="11"/>
      <c r="C237" s="11"/>
    </row>
    <row r="238" spans="1:17">
      <c r="A238" s="11"/>
      <c r="B238" s="11"/>
      <c r="C238" s="11"/>
    </row>
    <row r="239" spans="1:17">
      <c r="A239" s="11"/>
      <c r="B239" s="11"/>
      <c r="C239" s="11"/>
    </row>
    <row r="240" spans="1:17">
      <c r="A240" s="11"/>
      <c r="B240" s="11"/>
      <c r="C240" s="11"/>
    </row>
    <row r="241" spans="1:204">
      <c r="A241" s="11"/>
      <c r="B241" s="11"/>
      <c r="C241" s="11"/>
    </row>
    <row r="242" spans="1:204">
      <c r="A242" s="11"/>
      <c r="B242" s="11"/>
      <c r="C242" s="11"/>
    </row>
    <row r="243" spans="1:204">
      <c r="A243" s="11"/>
      <c r="B243" s="11"/>
      <c r="C243" s="11"/>
    </row>
    <row r="244" spans="1:204" s="11" customFormat="1">
      <c r="H244" s="495"/>
      <c r="I244" s="495"/>
      <c r="J244" s="495"/>
      <c r="M244" s="495"/>
      <c r="N244" s="9"/>
      <c r="O244" s="9"/>
      <c r="P244" s="9"/>
      <c r="Q244" s="9"/>
      <c r="R244" s="473"/>
      <c r="S244" s="473"/>
      <c r="T244" s="473"/>
      <c r="U244" s="473"/>
      <c r="V244" s="473"/>
      <c r="W244" s="473"/>
      <c r="X244" s="473"/>
      <c r="Y244" s="473"/>
      <c r="Z244" s="473"/>
      <c r="AA244" s="473"/>
      <c r="AB244" s="473"/>
      <c r="AC244" s="473"/>
      <c r="AD244" s="473"/>
      <c r="AE244" s="473"/>
      <c r="AF244" s="473"/>
      <c r="AG244" s="473"/>
      <c r="AH244" s="473"/>
      <c r="AI244" s="473"/>
      <c r="AJ244" s="473"/>
      <c r="AK244" s="473"/>
      <c r="AL244" s="473"/>
      <c r="AM244" s="473"/>
      <c r="AN244" s="473"/>
      <c r="AO244" s="473"/>
      <c r="AP244" s="473"/>
      <c r="AQ244" s="473"/>
      <c r="AR244" s="473"/>
      <c r="AS244" s="473"/>
      <c r="AT244" s="473"/>
      <c r="AU244" s="473"/>
      <c r="AV244" s="473"/>
      <c r="AW244" s="473"/>
      <c r="AX244" s="473"/>
      <c r="AY244" s="473"/>
      <c r="AZ244" s="473"/>
      <c r="BA244" s="473"/>
      <c r="BB244" s="473"/>
      <c r="BC244" s="473"/>
      <c r="BD244" s="473"/>
      <c r="BE244" s="473"/>
      <c r="BF244" s="473"/>
      <c r="BG244" s="473"/>
      <c r="BH244" s="473"/>
      <c r="BI244" s="473"/>
      <c r="BJ244" s="473"/>
      <c r="BK244" s="473"/>
      <c r="BL244" s="473"/>
      <c r="BM244" s="473"/>
      <c r="BN244" s="473"/>
      <c r="BO244" s="473"/>
      <c r="BP244" s="473"/>
      <c r="BQ244" s="473"/>
      <c r="BR244" s="473"/>
      <c r="BS244" s="473"/>
      <c r="BT244" s="473"/>
      <c r="BU244" s="473"/>
      <c r="BV244" s="473"/>
      <c r="BW244" s="473"/>
      <c r="BX244" s="473"/>
      <c r="BY244" s="473"/>
      <c r="BZ244" s="473"/>
      <c r="CA244" s="473"/>
      <c r="CB244" s="473"/>
      <c r="CC244" s="473"/>
      <c r="CD244" s="473"/>
      <c r="CE244" s="473"/>
      <c r="CF244" s="473"/>
      <c r="CG244" s="473"/>
      <c r="CH244" s="473"/>
      <c r="CI244" s="473"/>
      <c r="CJ244" s="473"/>
      <c r="CK244" s="473"/>
      <c r="CL244" s="473"/>
      <c r="CM244" s="473"/>
      <c r="CN244" s="473"/>
      <c r="CO244" s="473"/>
      <c r="CP244" s="473"/>
      <c r="CQ244" s="473"/>
      <c r="CR244" s="473"/>
      <c r="CS244" s="473"/>
      <c r="CT244" s="473"/>
      <c r="CU244" s="473"/>
      <c r="CV244" s="473"/>
      <c r="CW244" s="473"/>
      <c r="CX244" s="473"/>
      <c r="CY244" s="473"/>
      <c r="CZ244" s="473"/>
      <c r="DA244" s="473"/>
      <c r="DB244" s="473"/>
      <c r="DC244" s="473"/>
      <c r="DD244" s="473"/>
      <c r="DE244" s="473"/>
      <c r="DF244" s="473"/>
      <c r="DG244" s="473"/>
      <c r="DH244" s="473"/>
      <c r="DI244" s="473"/>
      <c r="DJ244" s="473"/>
      <c r="DK244" s="473"/>
      <c r="DL244" s="473"/>
      <c r="DM244" s="473"/>
      <c r="DN244" s="473"/>
      <c r="DO244" s="473"/>
      <c r="DP244" s="473"/>
      <c r="DQ244" s="473"/>
      <c r="DR244" s="473"/>
      <c r="DS244" s="473"/>
      <c r="DT244" s="473"/>
      <c r="DU244" s="473"/>
      <c r="DV244" s="473"/>
      <c r="DW244" s="473"/>
      <c r="DX244" s="473"/>
      <c r="DY244" s="473"/>
      <c r="DZ244" s="473"/>
      <c r="EA244" s="473"/>
      <c r="EB244" s="473"/>
      <c r="EC244" s="473"/>
      <c r="ED244" s="473"/>
      <c r="EE244" s="473"/>
      <c r="EF244" s="473"/>
      <c r="EG244" s="473"/>
      <c r="EH244" s="473"/>
      <c r="EI244" s="473"/>
      <c r="EJ244" s="473"/>
      <c r="EK244" s="473"/>
      <c r="EL244" s="473"/>
      <c r="EM244" s="473"/>
      <c r="EN244" s="473"/>
      <c r="EO244" s="473"/>
      <c r="EP244" s="473"/>
      <c r="EQ244" s="473"/>
      <c r="ER244" s="473"/>
      <c r="ES244" s="473"/>
      <c r="ET244" s="473"/>
      <c r="EU244" s="473"/>
      <c r="EV244" s="473"/>
      <c r="EW244" s="473"/>
      <c r="EX244" s="473"/>
      <c r="EY244" s="473"/>
      <c r="EZ244" s="473"/>
      <c r="FA244" s="473"/>
      <c r="FB244" s="473"/>
      <c r="FC244" s="473"/>
      <c r="FD244" s="473"/>
      <c r="FE244" s="473"/>
      <c r="FF244" s="473"/>
      <c r="FG244" s="473"/>
      <c r="FH244" s="473"/>
      <c r="FI244" s="473"/>
      <c r="FJ244" s="473"/>
      <c r="FK244" s="473"/>
      <c r="FL244" s="473"/>
      <c r="FM244" s="473"/>
      <c r="FN244" s="473"/>
      <c r="FO244" s="473"/>
      <c r="FP244" s="473"/>
      <c r="FQ244" s="473"/>
      <c r="FR244" s="473"/>
      <c r="FS244" s="473"/>
      <c r="FT244" s="473"/>
      <c r="FU244" s="473"/>
      <c r="FV244" s="473"/>
      <c r="FW244" s="473"/>
      <c r="FX244" s="473"/>
      <c r="FY244" s="473"/>
      <c r="FZ244" s="473"/>
      <c r="GA244" s="473"/>
      <c r="GB244" s="473"/>
      <c r="GC244" s="473"/>
      <c r="GD244" s="473"/>
      <c r="GE244" s="473"/>
      <c r="GF244" s="473"/>
      <c r="GG244" s="473"/>
      <c r="GH244" s="473"/>
      <c r="GI244" s="473"/>
      <c r="GJ244" s="473"/>
      <c r="GK244" s="473"/>
      <c r="GL244" s="473"/>
      <c r="GM244" s="473"/>
      <c r="GN244" s="473"/>
      <c r="GO244" s="473"/>
      <c r="GP244" s="473"/>
      <c r="GQ244" s="473"/>
      <c r="GR244" s="473"/>
      <c r="GS244" s="473"/>
      <c r="GT244" s="473"/>
      <c r="GU244" s="473"/>
      <c r="GV244" s="473"/>
    </row>
    <row r="245" spans="1:204" s="11" customFormat="1">
      <c r="H245" s="495"/>
      <c r="I245" s="495"/>
      <c r="J245" s="495"/>
      <c r="M245" s="495"/>
      <c r="N245" s="9"/>
      <c r="O245" s="9"/>
      <c r="P245" s="9"/>
      <c r="Q245" s="9"/>
      <c r="R245" s="473"/>
      <c r="S245" s="473"/>
      <c r="T245" s="473"/>
      <c r="U245" s="473"/>
      <c r="V245" s="473"/>
      <c r="W245" s="473"/>
      <c r="X245" s="473"/>
      <c r="Y245" s="473"/>
      <c r="Z245" s="473"/>
      <c r="AA245" s="473"/>
      <c r="AB245" s="473"/>
      <c r="AC245" s="473"/>
      <c r="AD245" s="473"/>
      <c r="AE245" s="473"/>
      <c r="AF245" s="473"/>
      <c r="AG245" s="473"/>
      <c r="AH245" s="473"/>
      <c r="AI245" s="473"/>
      <c r="AJ245" s="473"/>
      <c r="AK245" s="473"/>
      <c r="AL245" s="473"/>
      <c r="AM245" s="473"/>
      <c r="AN245" s="473"/>
      <c r="AO245" s="473"/>
      <c r="AP245" s="473"/>
      <c r="AQ245" s="473"/>
      <c r="AR245" s="473"/>
      <c r="AS245" s="473"/>
      <c r="AT245" s="473"/>
      <c r="AU245" s="473"/>
      <c r="AV245" s="473"/>
      <c r="AW245" s="473"/>
      <c r="AX245" s="473"/>
      <c r="AY245" s="473"/>
      <c r="AZ245" s="473"/>
      <c r="BA245" s="473"/>
      <c r="BB245" s="473"/>
      <c r="BC245" s="473"/>
      <c r="BD245" s="473"/>
      <c r="BE245" s="473"/>
      <c r="BF245" s="473"/>
      <c r="BG245" s="473"/>
      <c r="BH245" s="473"/>
      <c r="BI245" s="473"/>
      <c r="BJ245" s="473"/>
      <c r="BK245" s="473"/>
      <c r="BL245" s="473"/>
      <c r="BM245" s="473"/>
      <c r="BN245" s="473"/>
      <c r="BO245" s="473"/>
      <c r="BP245" s="473"/>
      <c r="BQ245" s="473"/>
      <c r="BR245" s="473"/>
      <c r="BS245" s="473"/>
      <c r="BT245" s="473"/>
      <c r="BU245" s="473"/>
      <c r="BV245" s="473"/>
      <c r="BW245" s="473"/>
      <c r="BX245" s="473"/>
      <c r="BY245" s="473"/>
      <c r="BZ245" s="473"/>
      <c r="CA245" s="473"/>
      <c r="CB245" s="473"/>
      <c r="CC245" s="473"/>
      <c r="CD245" s="473"/>
      <c r="CE245" s="473"/>
      <c r="CF245" s="473"/>
      <c r="CG245" s="473"/>
      <c r="CH245" s="473"/>
      <c r="CI245" s="473"/>
      <c r="CJ245" s="473"/>
      <c r="CK245" s="473"/>
      <c r="CL245" s="473"/>
      <c r="CM245" s="473"/>
      <c r="CN245" s="473"/>
      <c r="CO245" s="473"/>
      <c r="CP245" s="473"/>
      <c r="CQ245" s="473"/>
      <c r="CR245" s="473"/>
      <c r="CS245" s="473"/>
      <c r="CT245" s="473"/>
      <c r="CU245" s="473"/>
      <c r="CV245" s="473"/>
      <c r="CW245" s="473"/>
      <c r="CX245" s="473"/>
      <c r="CY245" s="473"/>
      <c r="CZ245" s="473"/>
      <c r="DA245" s="473"/>
      <c r="DB245" s="473"/>
      <c r="DC245" s="473"/>
      <c r="DD245" s="473"/>
      <c r="DE245" s="473"/>
      <c r="DF245" s="473"/>
      <c r="DG245" s="473"/>
      <c r="DH245" s="473"/>
      <c r="DI245" s="473"/>
      <c r="DJ245" s="473"/>
      <c r="DK245" s="473"/>
      <c r="DL245" s="473"/>
      <c r="DM245" s="473"/>
      <c r="DN245" s="473"/>
      <c r="DO245" s="473"/>
      <c r="DP245" s="473"/>
      <c r="DQ245" s="473"/>
      <c r="DR245" s="473"/>
      <c r="DS245" s="473"/>
      <c r="DT245" s="473"/>
      <c r="DU245" s="473"/>
      <c r="DV245" s="473"/>
      <c r="DW245" s="473"/>
      <c r="DX245" s="473"/>
      <c r="DY245" s="473"/>
      <c r="DZ245" s="473"/>
      <c r="EA245" s="473"/>
      <c r="EB245" s="473"/>
      <c r="EC245" s="473"/>
      <c r="ED245" s="473"/>
      <c r="EE245" s="473"/>
      <c r="EF245" s="473"/>
      <c r="EG245" s="473"/>
      <c r="EH245" s="473"/>
      <c r="EI245" s="473"/>
      <c r="EJ245" s="473"/>
      <c r="EK245" s="473"/>
      <c r="EL245" s="473"/>
      <c r="EM245" s="473"/>
      <c r="EN245" s="473"/>
      <c r="EO245" s="473"/>
      <c r="EP245" s="473"/>
      <c r="EQ245" s="473"/>
      <c r="ER245" s="473"/>
      <c r="ES245" s="473"/>
      <c r="ET245" s="473"/>
      <c r="EU245" s="473"/>
      <c r="EV245" s="473"/>
      <c r="EW245" s="473"/>
      <c r="EX245" s="473"/>
      <c r="EY245" s="473"/>
      <c r="EZ245" s="473"/>
      <c r="FA245" s="473"/>
      <c r="FB245" s="473"/>
      <c r="FC245" s="473"/>
      <c r="FD245" s="473"/>
      <c r="FE245" s="473"/>
      <c r="FF245" s="473"/>
      <c r="FG245" s="473"/>
      <c r="FH245" s="473"/>
      <c r="FI245" s="473"/>
      <c r="FJ245" s="473"/>
      <c r="FK245" s="473"/>
      <c r="FL245" s="473"/>
      <c r="FM245" s="473"/>
      <c r="FN245" s="473"/>
      <c r="FO245" s="473"/>
      <c r="FP245" s="473"/>
      <c r="FQ245" s="473"/>
      <c r="FR245" s="473"/>
      <c r="FS245" s="473"/>
      <c r="FT245" s="473"/>
      <c r="FU245" s="473"/>
      <c r="FV245" s="473"/>
      <c r="FW245" s="473"/>
      <c r="FX245" s="473"/>
      <c r="FY245" s="473"/>
      <c r="FZ245" s="473"/>
      <c r="GA245" s="473"/>
      <c r="GB245" s="473"/>
      <c r="GC245" s="473"/>
      <c r="GD245" s="473"/>
      <c r="GE245" s="473"/>
      <c r="GF245" s="473"/>
      <c r="GG245" s="473"/>
      <c r="GH245" s="473"/>
      <c r="GI245" s="473"/>
      <c r="GJ245" s="473"/>
      <c r="GK245" s="473"/>
      <c r="GL245" s="473"/>
      <c r="GM245" s="473"/>
      <c r="GN245" s="473"/>
      <c r="GO245" s="473"/>
      <c r="GP245" s="473"/>
      <c r="GQ245" s="473"/>
      <c r="GR245" s="473"/>
      <c r="GS245" s="473"/>
      <c r="GT245" s="473"/>
      <c r="GU245" s="473"/>
      <c r="GV245" s="473"/>
    </row>
    <row r="246" spans="1:204" s="11" customFormat="1">
      <c r="H246" s="495"/>
      <c r="I246" s="495"/>
      <c r="J246" s="495"/>
      <c r="M246" s="495"/>
      <c r="N246" s="9"/>
      <c r="O246" s="9"/>
      <c r="P246" s="9"/>
      <c r="Q246" s="9"/>
      <c r="R246" s="473"/>
      <c r="S246" s="473"/>
      <c r="T246" s="473"/>
      <c r="U246" s="473"/>
      <c r="V246" s="473"/>
      <c r="W246" s="473"/>
      <c r="X246" s="473"/>
      <c r="Y246" s="473"/>
      <c r="Z246" s="473"/>
      <c r="AA246" s="473"/>
      <c r="AB246" s="473"/>
      <c r="AC246" s="473"/>
      <c r="AD246" s="473"/>
      <c r="AE246" s="473"/>
      <c r="AF246" s="473"/>
      <c r="AG246" s="473"/>
      <c r="AH246" s="473"/>
      <c r="AI246" s="473"/>
      <c r="AJ246" s="473"/>
      <c r="AK246" s="473"/>
      <c r="AL246" s="473"/>
      <c r="AM246" s="473"/>
      <c r="AN246" s="473"/>
      <c r="AO246" s="473"/>
      <c r="AP246" s="473"/>
      <c r="AQ246" s="473"/>
      <c r="AR246" s="473"/>
      <c r="AS246" s="473"/>
      <c r="AT246" s="473"/>
      <c r="AU246" s="473"/>
      <c r="AV246" s="473"/>
      <c r="AW246" s="473"/>
      <c r="AX246" s="473"/>
      <c r="AY246" s="473"/>
      <c r="AZ246" s="473"/>
      <c r="BA246" s="473"/>
      <c r="BB246" s="473"/>
      <c r="BC246" s="473"/>
      <c r="BD246" s="473"/>
      <c r="BE246" s="473"/>
      <c r="BF246" s="473"/>
      <c r="BG246" s="473"/>
      <c r="BH246" s="473"/>
      <c r="BI246" s="473"/>
      <c r="BJ246" s="473"/>
      <c r="BK246" s="473"/>
      <c r="BL246" s="473"/>
      <c r="BM246" s="473"/>
      <c r="BN246" s="473"/>
      <c r="BO246" s="473"/>
      <c r="BP246" s="473"/>
      <c r="BQ246" s="473"/>
      <c r="BR246" s="473"/>
      <c r="BS246" s="473"/>
      <c r="BT246" s="473"/>
      <c r="BU246" s="473"/>
      <c r="BV246" s="473"/>
      <c r="BW246" s="473"/>
      <c r="BX246" s="473"/>
      <c r="BY246" s="473"/>
      <c r="BZ246" s="473"/>
      <c r="CA246" s="473"/>
      <c r="CB246" s="473"/>
      <c r="CC246" s="473"/>
      <c r="CD246" s="473"/>
      <c r="CE246" s="473"/>
      <c r="CF246" s="473"/>
      <c r="CG246" s="473"/>
      <c r="CH246" s="473"/>
      <c r="CI246" s="473"/>
      <c r="CJ246" s="473"/>
      <c r="CK246" s="473"/>
      <c r="CL246" s="473"/>
      <c r="CM246" s="473"/>
      <c r="CN246" s="473"/>
      <c r="CO246" s="473"/>
      <c r="CP246" s="473"/>
      <c r="CQ246" s="473"/>
      <c r="CR246" s="473"/>
      <c r="CS246" s="473"/>
      <c r="CT246" s="473"/>
      <c r="CU246" s="473"/>
      <c r="CV246" s="473"/>
      <c r="CW246" s="473"/>
      <c r="CX246" s="473"/>
      <c r="CY246" s="473"/>
      <c r="CZ246" s="473"/>
      <c r="DA246" s="473"/>
      <c r="DB246" s="473"/>
      <c r="DC246" s="473"/>
      <c r="DD246" s="473"/>
      <c r="DE246" s="473"/>
      <c r="DF246" s="473"/>
      <c r="DG246" s="473"/>
      <c r="DH246" s="473"/>
      <c r="DI246" s="473"/>
      <c r="DJ246" s="473"/>
      <c r="DK246" s="473"/>
      <c r="DL246" s="473"/>
      <c r="DM246" s="473"/>
      <c r="DN246" s="473"/>
      <c r="DO246" s="473"/>
      <c r="DP246" s="473"/>
      <c r="DQ246" s="473"/>
      <c r="DR246" s="473"/>
      <c r="DS246" s="473"/>
      <c r="DT246" s="473"/>
      <c r="DU246" s="473"/>
      <c r="DV246" s="473"/>
      <c r="DW246" s="473"/>
      <c r="DX246" s="473"/>
      <c r="DY246" s="473"/>
      <c r="DZ246" s="473"/>
      <c r="EA246" s="473"/>
      <c r="EB246" s="473"/>
      <c r="EC246" s="473"/>
      <c r="ED246" s="473"/>
      <c r="EE246" s="473"/>
      <c r="EF246" s="473"/>
      <c r="EG246" s="473"/>
      <c r="EH246" s="473"/>
      <c r="EI246" s="473"/>
      <c r="EJ246" s="473"/>
      <c r="EK246" s="473"/>
      <c r="EL246" s="473"/>
      <c r="EM246" s="473"/>
      <c r="EN246" s="473"/>
      <c r="EO246" s="473"/>
      <c r="EP246" s="473"/>
      <c r="EQ246" s="473"/>
      <c r="ER246" s="473"/>
      <c r="ES246" s="473"/>
      <c r="ET246" s="473"/>
      <c r="EU246" s="473"/>
      <c r="EV246" s="473"/>
      <c r="EW246" s="473"/>
      <c r="EX246" s="473"/>
      <c r="EY246" s="473"/>
      <c r="EZ246" s="473"/>
      <c r="FA246" s="473"/>
      <c r="FB246" s="473"/>
      <c r="FC246" s="473"/>
      <c r="FD246" s="473"/>
      <c r="FE246" s="473"/>
      <c r="FF246" s="473"/>
      <c r="FG246" s="473"/>
      <c r="FH246" s="473"/>
      <c r="FI246" s="473"/>
      <c r="FJ246" s="473"/>
      <c r="FK246" s="473"/>
      <c r="FL246" s="473"/>
      <c r="FM246" s="473"/>
      <c r="FN246" s="473"/>
      <c r="FO246" s="473"/>
      <c r="FP246" s="473"/>
      <c r="FQ246" s="473"/>
      <c r="FR246" s="473"/>
      <c r="FS246" s="473"/>
      <c r="FT246" s="473"/>
      <c r="FU246" s="473"/>
      <c r="FV246" s="473"/>
      <c r="FW246" s="473"/>
      <c r="FX246" s="473"/>
      <c r="FY246" s="473"/>
      <c r="FZ246" s="473"/>
      <c r="GA246" s="473"/>
      <c r="GB246" s="473"/>
      <c r="GC246" s="473"/>
      <c r="GD246" s="473"/>
      <c r="GE246" s="473"/>
      <c r="GF246" s="473"/>
      <c r="GG246" s="473"/>
      <c r="GH246" s="473"/>
      <c r="GI246" s="473"/>
      <c r="GJ246" s="473"/>
      <c r="GK246" s="473"/>
      <c r="GL246" s="473"/>
      <c r="GM246" s="473"/>
      <c r="GN246" s="473"/>
      <c r="GO246" s="473"/>
      <c r="GP246" s="473"/>
      <c r="GQ246" s="473"/>
      <c r="GR246" s="473"/>
      <c r="GS246" s="473"/>
      <c r="GT246" s="473"/>
      <c r="GU246" s="473"/>
      <c r="GV246" s="473"/>
    </row>
    <row r="247" spans="1:204" s="11" customFormat="1">
      <c r="H247" s="495"/>
      <c r="I247" s="495"/>
      <c r="J247" s="495"/>
      <c r="M247" s="495"/>
      <c r="N247" s="9"/>
      <c r="O247" s="9"/>
      <c r="P247" s="9"/>
      <c r="Q247" s="9"/>
      <c r="R247" s="473"/>
      <c r="S247" s="473"/>
      <c r="T247" s="473"/>
      <c r="U247" s="473"/>
      <c r="V247" s="473"/>
      <c r="W247" s="473"/>
      <c r="X247" s="473"/>
      <c r="Y247" s="473"/>
      <c r="Z247" s="473"/>
      <c r="AA247" s="473"/>
      <c r="AB247" s="473"/>
      <c r="AC247" s="473"/>
      <c r="AD247" s="473"/>
      <c r="AE247" s="473"/>
      <c r="AF247" s="473"/>
      <c r="AG247" s="473"/>
      <c r="AH247" s="473"/>
      <c r="AI247" s="473"/>
      <c r="AJ247" s="473"/>
      <c r="AK247" s="473"/>
      <c r="AL247" s="473"/>
      <c r="AM247" s="473"/>
      <c r="AN247" s="473"/>
      <c r="AO247" s="473"/>
      <c r="AP247" s="473"/>
      <c r="AQ247" s="473"/>
      <c r="AR247" s="473"/>
      <c r="AS247" s="473"/>
      <c r="AT247" s="473"/>
      <c r="AU247" s="473"/>
      <c r="AV247" s="473"/>
      <c r="AW247" s="473"/>
      <c r="AX247" s="473"/>
      <c r="AY247" s="473"/>
      <c r="AZ247" s="473"/>
      <c r="BA247" s="473"/>
      <c r="BB247" s="473"/>
      <c r="BC247" s="473"/>
      <c r="BD247" s="473"/>
      <c r="BE247" s="473"/>
      <c r="BF247" s="473"/>
      <c r="BG247" s="473"/>
      <c r="BH247" s="473"/>
      <c r="BI247" s="473"/>
      <c r="BJ247" s="473"/>
      <c r="BK247" s="473"/>
      <c r="BL247" s="473"/>
      <c r="BM247" s="473"/>
      <c r="BN247" s="473"/>
      <c r="BO247" s="473"/>
      <c r="BP247" s="473"/>
      <c r="BQ247" s="473"/>
      <c r="BR247" s="473"/>
      <c r="BS247" s="473"/>
      <c r="BT247" s="473"/>
      <c r="BU247" s="473"/>
      <c r="BV247" s="473"/>
      <c r="BW247" s="473"/>
      <c r="BX247" s="473"/>
      <c r="BY247" s="473"/>
      <c r="BZ247" s="473"/>
      <c r="CA247" s="473"/>
      <c r="CB247" s="473"/>
      <c r="CC247" s="473"/>
      <c r="CD247" s="473"/>
      <c r="CE247" s="473"/>
      <c r="CF247" s="473"/>
      <c r="CG247" s="473"/>
      <c r="CH247" s="473"/>
      <c r="CI247" s="473"/>
      <c r="CJ247" s="473"/>
      <c r="CK247" s="473"/>
      <c r="CL247" s="473"/>
      <c r="CM247" s="473"/>
      <c r="CN247" s="473"/>
      <c r="CO247" s="473"/>
      <c r="CP247" s="473"/>
      <c r="CQ247" s="473"/>
      <c r="CR247" s="473"/>
      <c r="CS247" s="473"/>
      <c r="CT247" s="473"/>
      <c r="CU247" s="473"/>
      <c r="CV247" s="473"/>
      <c r="CW247" s="473"/>
      <c r="CX247" s="473"/>
      <c r="CY247" s="473"/>
      <c r="CZ247" s="473"/>
      <c r="DA247" s="473"/>
      <c r="DB247" s="473"/>
      <c r="DC247" s="473"/>
      <c r="DD247" s="473"/>
      <c r="DE247" s="473"/>
      <c r="DF247" s="473"/>
      <c r="DG247" s="473"/>
      <c r="DH247" s="473"/>
      <c r="DI247" s="473"/>
      <c r="DJ247" s="473"/>
      <c r="DK247" s="473"/>
      <c r="DL247" s="473"/>
      <c r="DM247" s="473"/>
      <c r="DN247" s="473"/>
      <c r="DO247" s="473"/>
      <c r="DP247" s="473"/>
      <c r="DQ247" s="473"/>
      <c r="DR247" s="473"/>
      <c r="DS247" s="473"/>
      <c r="DT247" s="473"/>
      <c r="DU247" s="473"/>
      <c r="DV247" s="473"/>
      <c r="DW247" s="473"/>
      <c r="DX247" s="473"/>
      <c r="DY247" s="473"/>
      <c r="DZ247" s="473"/>
      <c r="EA247" s="473"/>
      <c r="EB247" s="473"/>
      <c r="EC247" s="473"/>
      <c r="ED247" s="473"/>
      <c r="EE247" s="473"/>
      <c r="EF247" s="473"/>
      <c r="EG247" s="473"/>
      <c r="EH247" s="473"/>
      <c r="EI247" s="473"/>
      <c r="EJ247" s="473"/>
      <c r="EK247" s="473"/>
      <c r="EL247" s="473"/>
      <c r="EM247" s="473"/>
      <c r="EN247" s="473"/>
      <c r="EO247" s="473"/>
      <c r="EP247" s="473"/>
      <c r="EQ247" s="473"/>
      <c r="ER247" s="473"/>
      <c r="ES247" s="473"/>
      <c r="ET247" s="473"/>
      <c r="EU247" s="473"/>
      <c r="EV247" s="473"/>
      <c r="EW247" s="473"/>
      <c r="EX247" s="473"/>
      <c r="EY247" s="473"/>
      <c r="EZ247" s="473"/>
      <c r="FA247" s="473"/>
      <c r="FB247" s="473"/>
      <c r="FC247" s="473"/>
      <c r="FD247" s="473"/>
      <c r="FE247" s="473"/>
      <c r="FF247" s="473"/>
      <c r="FG247" s="473"/>
      <c r="FH247" s="473"/>
      <c r="FI247" s="473"/>
      <c r="FJ247" s="473"/>
      <c r="FK247" s="473"/>
      <c r="FL247" s="473"/>
      <c r="FM247" s="473"/>
      <c r="FN247" s="473"/>
      <c r="FO247" s="473"/>
      <c r="FP247" s="473"/>
      <c r="FQ247" s="473"/>
      <c r="FR247" s="473"/>
      <c r="FS247" s="473"/>
      <c r="FT247" s="473"/>
      <c r="FU247" s="473"/>
      <c r="FV247" s="473"/>
      <c r="FW247" s="473"/>
      <c r="FX247" s="473"/>
      <c r="FY247" s="473"/>
      <c r="FZ247" s="473"/>
      <c r="GA247" s="473"/>
      <c r="GB247" s="473"/>
      <c r="GC247" s="473"/>
      <c r="GD247" s="473"/>
      <c r="GE247" s="473"/>
      <c r="GF247" s="473"/>
      <c r="GG247" s="473"/>
      <c r="GH247" s="473"/>
      <c r="GI247" s="473"/>
      <c r="GJ247" s="473"/>
      <c r="GK247" s="473"/>
      <c r="GL247" s="473"/>
      <c r="GM247" s="473"/>
      <c r="GN247" s="473"/>
      <c r="GO247" s="473"/>
      <c r="GP247" s="473"/>
      <c r="GQ247" s="473"/>
      <c r="GR247" s="473"/>
      <c r="GS247" s="473"/>
      <c r="GT247" s="473"/>
      <c r="GU247" s="473"/>
      <c r="GV247" s="473"/>
    </row>
    <row r="248" spans="1:204" s="11" customFormat="1">
      <c r="H248" s="495"/>
      <c r="I248" s="495"/>
      <c r="J248" s="495"/>
      <c r="M248" s="495"/>
      <c r="N248" s="9"/>
      <c r="O248" s="9"/>
      <c r="P248" s="9"/>
      <c r="Q248" s="9"/>
      <c r="R248" s="473"/>
      <c r="S248" s="473"/>
      <c r="T248" s="473"/>
      <c r="U248" s="473"/>
      <c r="V248" s="473"/>
      <c r="W248" s="473"/>
      <c r="X248" s="473"/>
      <c r="Y248" s="473"/>
      <c r="Z248" s="473"/>
      <c r="AA248" s="473"/>
      <c r="AB248" s="473"/>
      <c r="AC248" s="473"/>
      <c r="AD248" s="473"/>
      <c r="AE248" s="473"/>
      <c r="AF248" s="473"/>
      <c r="AG248" s="473"/>
      <c r="AH248" s="473"/>
      <c r="AI248" s="473"/>
      <c r="AJ248" s="473"/>
      <c r="AK248" s="473"/>
      <c r="AL248" s="473"/>
      <c r="AM248" s="473"/>
      <c r="AN248" s="473"/>
      <c r="AO248" s="473"/>
      <c r="AP248" s="473"/>
      <c r="AQ248" s="473"/>
      <c r="AR248" s="473"/>
      <c r="AS248" s="473"/>
      <c r="AT248" s="473"/>
      <c r="AU248" s="473"/>
      <c r="AV248" s="473"/>
      <c r="AW248" s="473"/>
      <c r="AX248" s="473"/>
      <c r="AY248" s="473"/>
      <c r="AZ248" s="473"/>
      <c r="BA248" s="473"/>
      <c r="BB248" s="473"/>
      <c r="BC248" s="473"/>
      <c r="BD248" s="473"/>
      <c r="BE248" s="473"/>
      <c r="BF248" s="473"/>
      <c r="BG248" s="473"/>
      <c r="BH248" s="473"/>
      <c r="BI248" s="473"/>
      <c r="BJ248" s="473"/>
      <c r="BK248" s="473"/>
      <c r="BL248" s="473"/>
      <c r="BM248" s="473"/>
      <c r="BN248" s="473"/>
      <c r="BO248" s="473"/>
      <c r="BP248" s="473"/>
      <c r="BQ248" s="473"/>
      <c r="BR248" s="473"/>
      <c r="BS248" s="473"/>
      <c r="BT248" s="473"/>
      <c r="BU248" s="473"/>
      <c r="BV248" s="473"/>
      <c r="BW248" s="473"/>
      <c r="BX248" s="473"/>
      <c r="BY248" s="473"/>
      <c r="BZ248" s="473"/>
      <c r="CA248" s="473"/>
      <c r="CB248" s="473"/>
      <c r="CC248" s="473"/>
      <c r="CD248" s="473"/>
      <c r="CE248" s="473"/>
      <c r="CF248" s="473"/>
      <c r="CG248" s="473"/>
      <c r="CH248" s="473"/>
      <c r="CI248" s="473"/>
      <c r="CJ248" s="473"/>
      <c r="CK248" s="473"/>
      <c r="CL248" s="473"/>
      <c r="CM248" s="473"/>
      <c r="CN248" s="473"/>
      <c r="CO248" s="473"/>
      <c r="CP248" s="473"/>
      <c r="CQ248" s="473"/>
      <c r="CR248" s="473"/>
      <c r="CS248" s="473"/>
      <c r="CT248" s="473"/>
      <c r="CU248" s="473"/>
      <c r="CV248" s="473"/>
      <c r="CW248" s="473"/>
      <c r="CX248" s="473"/>
      <c r="CY248" s="473"/>
      <c r="CZ248" s="473"/>
      <c r="DA248" s="473"/>
      <c r="DB248" s="473"/>
      <c r="DC248" s="473"/>
      <c r="DD248" s="473"/>
      <c r="DE248" s="473"/>
      <c r="DF248" s="473"/>
      <c r="DG248" s="473"/>
      <c r="DH248" s="473"/>
      <c r="DI248" s="473"/>
      <c r="DJ248" s="473"/>
      <c r="DK248" s="473"/>
      <c r="DL248" s="473"/>
      <c r="DM248" s="473"/>
      <c r="DN248" s="473"/>
      <c r="DO248" s="473"/>
      <c r="DP248" s="473"/>
      <c r="DQ248" s="473"/>
      <c r="DR248" s="473"/>
      <c r="DS248" s="473"/>
      <c r="DT248" s="473"/>
      <c r="DU248" s="473"/>
      <c r="DV248" s="473"/>
      <c r="DW248" s="473"/>
      <c r="DX248" s="473"/>
      <c r="DY248" s="473"/>
      <c r="DZ248" s="473"/>
      <c r="EA248" s="473"/>
      <c r="EB248" s="473"/>
      <c r="EC248" s="473"/>
      <c r="ED248" s="473"/>
      <c r="EE248" s="473"/>
      <c r="EF248" s="473"/>
      <c r="EG248" s="473"/>
      <c r="EH248" s="473"/>
      <c r="EI248" s="473"/>
      <c r="EJ248" s="473"/>
      <c r="EK248" s="473"/>
      <c r="EL248" s="473"/>
      <c r="EM248" s="473"/>
      <c r="EN248" s="473"/>
      <c r="EO248" s="473"/>
      <c r="EP248" s="473"/>
      <c r="EQ248" s="473"/>
      <c r="ER248" s="473"/>
      <c r="ES248" s="473"/>
      <c r="ET248" s="473"/>
      <c r="EU248" s="473"/>
      <c r="EV248" s="473"/>
      <c r="EW248" s="473"/>
      <c r="EX248" s="473"/>
      <c r="EY248" s="473"/>
      <c r="EZ248" s="473"/>
      <c r="FA248" s="473"/>
      <c r="FB248" s="473"/>
      <c r="FC248" s="473"/>
      <c r="FD248" s="473"/>
      <c r="FE248" s="473"/>
      <c r="FF248" s="473"/>
      <c r="FG248" s="473"/>
      <c r="FH248" s="473"/>
      <c r="FI248" s="473"/>
      <c r="FJ248" s="473"/>
      <c r="FK248" s="473"/>
      <c r="FL248" s="473"/>
      <c r="FM248" s="473"/>
      <c r="FN248" s="473"/>
      <c r="FO248" s="473"/>
      <c r="FP248" s="473"/>
      <c r="FQ248" s="473"/>
      <c r="FR248" s="473"/>
      <c r="FS248" s="473"/>
      <c r="FT248" s="473"/>
      <c r="FU248" s="473"/>
      <c r="FV248" s="473"/>
      <c r="FW248" s="473"/>
      <c r="FX248" s="473"/>
      <c r="FY248" s="473"/>
      <c r="FZ248" s="473"/>
      <c r="GA248" s="473"/>
      <c r="GB248" s="473"/>
      <c r="GC248" s="473"/>
      <c r="GD248" s="473"/>
      <c r="GE248" s="473"/>
      <c r="GF248" s="473"/>
      <c r="GG248" s="473"/>
      <c r="GH248" s="473"/>
      <c r="GI248" s="473"/>
      <c r="GJ248" s="473"/>
      <c r="GK248" s="473"/>
      <c r="GL248" s="473"/>
      <c r="GM248" s="473"/>
      <c r="GN248" s="473"/>
      <c r="GO248" s="473"/>
      <c r="GP248" s="473"/>
      <c r="GQ248" s="473"/>
      <c r="GR248" s="473"/>
      <c r="GS248" s="473"/>
      <c r="GT248" s="473"/>
      <c r="GU248" s="473"/>
      <c r="GV248" s="473"/>
    </row>
    <row r="249" spans="1:204" s="11" customFormat="1">
      <c r="H249" s="495"/>
      <c r="I249" s="495"/>
      <c r="J249" s="495"/>
      <c r="M249" s="495"/>
      <c r="N249" s="9"/>
      <c r="O249" s="9"/>
      <c r="P249" s="9"/>
      <c r="Q249" s="9"/>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c r="AT249" s="473"/>
      <c r="AU249" s="473"/>
      <c r="AV249" s="473"/>
      <c r="AW249" s="473"/>
      <c r="AX249" s="473"/>
      <c r="AY249" s="473"/>
      <c r="AZ249" s="473"/>
      <c r="BA249" s="473"/>
      <c r="BB249" s="473"/>
      <c r="BC249" s="473"/>
      <c r="BD249" s="473"/>
      <c r="BE249" s="473"/>
      <c r="BF249" s="473"/>
      <c r="BG249" s="473"/>
      <c r="BH249" s="473"/>
      <c r="BI249" s="473"/>
      <c r="BJ249" s="473"/>
      <c r="BK249" s="473"/>
      <c r="BL249" s="473"/>
      <c r="BM249" s="473"/>
      <c r="BN249" s="473"/>
      <c r="BO249" s="473"/>
      <c r="BP249" s="473"/>
      <c r="BQ249" s="473"/>
      <c r="BR249" s="473"/>
      <c r="BS249" s="473"/>
      <c r="BT249" s="473"/>
      <c r="BU249" s="473"/>
      <c r="BV249" s="473"/>
      <c r="BW249" s="473"/>
      <c r="BX249" s="473"/>
      <c r="BY249" s="473"/>
      <c r="BZ249" s="473"/>
      <c r="CA249" s="473"/>
      <c r="CB249" s="473"/>
      <c r="CC249" s="473"/>
      <c r="CD249" s="473"/>
      <c r="CE249" s="473"/>
      <c r="CF249" s="473"/>
      <c r="CG249" s="473"/>
      <c r="CH249" s="473"/>
      <c r="CI249" s="473"/>
      <c r="CJ249" s="473"/>
      <c r="CK249" s="473"/>
      <c r="CL249" s="473"/>
      <c r="CM249" s="473"/>
      <c r="CN249" s="473"/>
      <c r="CO249" s="473"/>
      <c r="CP249" s="473"/>
      <c r="CQ249" s="473"/>
      <c r="CR249" s="473"/>
      <c r="CS249" s="473"/>
      <c r="CT249" s="473"/>
      <c r="CU249" s="473"/>
      <c r="CV249" s="473"/>
      <c r="CW249" s="473"/>
      <c r="CX249" s="473"/>
      <c r="CY249" s="473"/>
      <c r="CZ249" s="473"/>
      <c r="DA249" s="473"/>
      <c r="DB249" s="473"/>
      <c r="DC249" s="473"/>
      <c r="DD249" s="473"/>
      <c r="DE249" s="473"/>
      <c r="DF249" s="473"/>
      <c r="DG249" s="473"/>
      <c r="DH249" s="473"/>
      <c r="DI249" s="473"/>
      <c r="DJ249" s="473"/>
      <c r="DK249" s="473"/>
      <c r="DL249" s="473"/>
      <c r="DM249" s="473"/>
      <c r="DN249" s="473"/>
      <c r="DO249" s="473"/>
      <c r="DP249" s="473"/>
      <c r="DQ249" s="473"/>
      <c r="DR249" s="473"/>
      <c r="DS249" s="473"/>
      <c r="DT249" s="473"/>
      <c r="DU249" s="473"/>
      <c r="DV249" s="473"/>
      <c r="DW249" s="473"/>
      <c r="DX249" s="473"/>
      <c r="DY249" s="473"/>
      <c r="DZ249" s="473"/>
      <c r="EA249" s="473"/>
      <c r="EB249" s="473"/>
      <c r="EC249" s="473"/>
      <c r="ED249" s="473"/>
      <c r="EE249" s="473"/>
      <c r="EF249" s="473"/>
      <c r="EG249" s="473"/>
      <c r="EH249" s="473"/>
      <c r="EI249" s="473"/>
      <c r="EJ249" s="473"/>
      <c r="EK249" s="473"/>
      <c r="EL249" s="473"/>
      <c r="EM249" s="473"/>
      <c r="EN249" s="473"/>
      <c r="EO249" s="473"/>
      <c r="EP249" s="473"/>
      <c r="EQ249" s="473"/>
      <c r="ER249" s="473"/>
      <c r="ES249" s="473"/>
      <c r="ET249" s="473"/>
      <c r="EU249" s="473"/>
      <c r="EV249" s="473"/>
      <c r="EW249" s="473"/>
      <c r="EX249" s="473"/>
      <c r="EY249" s="473"/>
      <c r="EZ249" s="473"/>
      <c r="FA249" s="473"/>
      <c r="FB249" s="473"/>
      <c r="FC249" s="473"/>
      <c r="FD249" s="473"/>
      <c r="FE249" s="473"/>
      <c r="FF249" s="473"/>
      <c r="FG249" s="473"/>
      <c r="FH249" s="473"/>
      <c r="FI249" s="473"/>
      <c r="FJ249" s="473"/>
      <c r="FK249" s="473"/>
      <c r="FL249" s="473"/>
      <c r="FM249" s="473"/>
      <c r="FN249" s="473"/>
      <c r="FO249" s="473"/>
      <c r="FP249" s="473"/>
      <c r="FQ249" s="473"/>
      <c r="FR249" s="473"/>
      <c r="FS249" s="473"/>
      <c r="FT249" s="473"/>
      <c r="FU249" s="473"/>
      <c r="FV249" s="473"/>
      <c r="FW249" s="473"/>
      <c r="FX249" s="473"/>
      <c r="FY249" s="473"/>
      <c r="FZ249" s="473"/>
      <c r="GA249" s="473"/>
      <c r="GB249" s="473"/>
      <c r="GC249" s="473"/>
      <c r="GD249" s="473"/>
      <c r="GE249" s="473"/>
      <c r="GF249" s="473"/>
      <c r="GG249" s="473"/>
      <c r="GH249" s="473"/>
      <c r="GI249" s="473"/>
      <c r="GJ249" s="473"/>
      <c r="GK249" s="473"/>
      <c r="GL249" s="473"/>
      <c r="GM249" s="473"/>
      <c r="GN249" s="473"/>
      <c r="GO249" s="473"/>
      <c r="GP249" s="473"/>
      <c r="GQ249" s="473"/>
      <c r="GR249" s="473"/>
      <c r="GS249" s="473"/>
      <c r="GT249" s="473"/>
      <c r="GU249" s="473"/>
      <c r="GV249" s="473"/>
    </row>
    <row r="250" spans="1:204" s="11" customFormat="1">
      <c r="H250" s="495"/>
      <c r="I250" s="495"/>
      <c r="J250" s="495"/>
      <c r="M250" s="495"/>
      <c r="N250" s="9"/>
      <c r="O250" s="9"/>
      <c r="P250" s="9"/>
      <c r="Q250" s="9"/>
      <c r="R250" s="473"/>
      <c r="S250" s="473"/>
      <c r="T250" s="473"/>
      <c r="U250" s="473"/>
      <c r="V250" s="473"/>
      <c r="W250" s="473"/>
      <c r="X250" s="473"/>
      <c r="Y250" s="473"/>
      <c r="Z250" s="473"/>
      <c r="AA250" s="473"/>
      <c r="AB250" s="473"/>
      <c r="AC250" s="473"/>
      <c r="AD250" s="473"/>
      <c r="AE250" s="473"/>
      <c r="AF250" s="473"/>
      <c r="AG250" s="473"/>
      <c r="AH250" s="473"/>
      <c r="AI250" s="473"/>
      <c r="AJ250" s="473"/>
      <c r="AK250" s="473"/>
      <c r="AL250" s="473"/>
      <c r="AM250" s="473"/>
      <c r="AN250" s="473"/>
      <c r="AO250" s="473"/>
      <c r="AP250" s="473"/>
      <c r="AQ250" s="473"/>
      <c r="AR250" s="473"/>
      <c r="AS250" s="473"/>
      <c r="AT250" s="473"/>
      <c r="AU250" s="473"/>
      <c r="AV250" s="473"/>
      <c r="AW250" s="473"/>
      <c r="AX250" s="473"/>
      <c r="AY250" s="473"/>
      <c r="AZ250" s="473"/>
      <c r="BA250" s="473"/>
      <c r="BB250" s="473"/>
      <c r="BC250" s="473"/>
      <c r="BD250" s="473"/>
      <c r="BE250" s="473"/>
      <c r="BF250" s="473"/>
      <c r="BG250" s="473"/>
      <c r="BH250" s="473"/>
      <c r="BI250" s="473"/>
      <c r="BJ250" s="473"/>
      <c r="BK250" s="473"/>
      <c r="BL250" s="473"/>
      <c r="BM250" s="473"/>
      <c r="BN250" s="473"/>
      <c r="BO250" s="473"/>
      <c r="BP250" s="473"/>
      <c r="BQ250" s="473"/>
      <c r="BR250" s="473"/>
      <c r="BS250" s="473"/>
      <c r="BT250" s="473"/>
      <c r="BU250" s="473"/>
      <c r="BV250" s="473"/>
      <c r="BW250" s="473"/>
      <c r="BX250" s="473"/>
      <c r="BY250" s="473"/>
      <c r="BZ250" s="473"/>
      <c r="CA250" s="473"/>
      <c r="CB250" s="473"/>
      <c r="CC250" s="473"/>
      <c r="CD250" s="473"/>
      <c r="CE250" s="473"/>
      <c r="CF250" s="473"/>
      <c r="CG250" s="473"/>
      <c r="CH250" s="473"/>
      <c r="CI250" s="473"/>
      <c r="CJ250" s="473"/>
      <c r="CK250" s="473"/>
      <c r="CL250" s="473"/>
      <c r="CM250" s="473"/>
      <c r="CN250" s="473"/>
      <c r="CO250" s="473"/>
      <c r="CP250" s="473"/>
      <c r="CQ250" s="473"/>
      <c r="CR250" s="473"/>
      <c r="CS250" s="473"/>
      <c r="CT250" s="473"/>
      <c r="CU250" s="473"/>
      <c r="CV250" s="473"/>
      <c r="CW250" s="473"/>
      <c r="CX250" s="473"/>
      <c r="CY250" s="473"/>
      <c r="CZ250" s="473"/>
      <c r="DA250" s="473"/>
      <c r="DB250" s="473"/>
      <c r="DC250" s="473"/>
      <c r="DD250" s="473"/>
      <c r="DE250" s="473"/>
      <c r="DF250" s="473"/>
      <c r="DG250" s="473"/>
      <c r="DH250" s="473"/>
      <c r="DI250" s="473"/>
      <c r="DJ250" s="473"/>
      <c r="DK250" s="473"/>
      <c r="DL250" s="473"/>
      <c r="DM250" s="473"/>
      <c r="DN250" s="473"/>
      <c r="DO250" s="473"/>
      <c r="DP250" s="473"/>
      <c r="DQ250" s="473"/>
      <c r="DR250" s="473"/>
      <c r="DS250" s="473"/>
      <c r="DT250" s="473"/>
      <c r="DU250" s="473"/>
      <c r="DV250" s="473"/>
      <c r="DW250" s="473"/>
      <c r="DX250" s="473"/>
      <c r="DY250" s="473"/>
      <c r="DZ250" s="473"/>
      <c r="EA250" s="473"/>
      <c r="EB250" s="473"/>
      <c r="EC250" s="473"/>
      <c r="ED250" s="473"/>
      <c r="EE250" s="473"/>
      <c r="EF250" s="473"/>
      <c r="EG250" s="473"/>
      <c r="EH250" s="473"/>
      <c r="EI250" s="473"/>
      <c r="EJ250" s="473"/>
      <c r="EK250" s="473"/>
      <c r="EL250" s="473"/>
      <c r="EM250" s="473"/>
      <c r="EN250" s="473"/>
      <c r="EO250" s="473"/>
      <c r="EP250" s="473"/>
      <c r="EQ250" s="473"/>
      <c r="ER250" s="473"/>
      <c r="ES250" s="473"/>
      <c r="ET250" s="473"/>
      <c r="EU250" s="473"/>
      <c r="EV250" s="473"/>
      <c r="EW250" s="473"/>
      <c r="EX250" s="473"/>
      <c r="EY250" s="473"/>
      <c r="EZ250" s="473"/>
      <c r="FA250" s="473"/>
      <c r="FB250" s="473"/>
      <c r="FC250" s="473"/>
      <c r="FD250" s="473"/>
      <c r="FE250" s="473"/>
      <c r="FF250" s="473"/>
      <c r="FG250" s="473"/>
      <c r="FH250" s="473"/>
      <c r="FI250" s="473"/>
      <c r="FJ250" s="473"/>
      <c r="FK250" s="473"/>
      <c r="FL250" s="473"/>
      <c r="FM250" s="473"/>
      <c r="FN250" s="473"/>
      <c r="FO250" s="473"/>
      <c r="FP250" s="473"/>
      <c r="FQ250" s="473"/>
      <c r="FR250" s="473"/>
      <c r="FS250" s="473"/>
      <c r="FT250" s="473"/>
      <c r="FU250" s="473"/>
      <c r="FV250" s="473"/>
      <c r="FW250" s="473"/>
      <c r="FX250" s="473"/>
      <c r="FY250" s="473"/>
      <c r="FZ250" s="473"/>
      <c r="GA250" s="473"/>
      <c r="GB250" s="473"/>
      <c r="GC250" s="473"/>
      <c r="GD250" s="473"/>
      <c r="GE250" s="473"/>
      <c r="GF250" s="473"/>
      <c r="GG250" s="473"/>
      <c r="GH250" s="473"/>
      <c r="GI250" s="473"/>
      <c r="GJ250" s="473"/>
      <c r="GK250" s="473"/>
      <c r="GL250" s="473"/>
      <c r="GM250" s="473"/>
      <c r="GN250" s="473"/>
      <c r="GO250" s="473"/>
      <c r="GP250" s="473"/>
      <c r="GQ250" s="473"/>
      <c r="GR250" s="473"/>
      <c r="GS250" s="473"/>
      <c r="GT250" s="473"/>
      <c r="GU250" s="473"/>
      <c r="GV250" s="473"/>
    </row>
    <row r="251" spans="1:204" s="11" customFormat="1">
      <c r="H251" s="495"/>
      <c r="I251" s="495"/>
      <c r="J251" s="495"/>
      <c r="M251" s="495"/>
      <c r="N251" s="9"/>
      <c r="O251" s="9"/>
      <c r="P251" s="9"/>
      <c r="Q251" s="9"/>
      <c r="R251" s="473"/>
      <c r="S251" s="473"/>
      <c r="T251" s="473"/>
      <c r="U251" s="473"/>
      <c r="V251" s="473"/>
      <c r="W251" s="473"/>
      <c r="X251" s="473"/>
      <c r="Y251" s="473"/>
      <c r="Z251" s="473"/>
      <c r="AA251" s="473"/>
      <c r="AB251" s="473"/>
      <c r="AC251" s="473"/>
      <c r="AD251" s="473"/>
      <c r="AE251" s="473"/>
      <c r="AF251" s="473"/>
      <c r="AG251" s="473"/>
      <c r="AH251" s="473"/>
      <c r="AI251" s="473"/>
      <c r="AJ251" s="473"/>
      <c r="AK251" s="473"/>
      <c r="AL251" s="473"/>
      <c r="AM251" s="473"/>
      <c r="AN251" s="473"/>
      <c r="AO251" s="473"/>
      <c r="AP251" s="473"/>
      <c r="AQ251" s="473"/>
      <c r="AR251" s="473"/>
      <c r="AS251" s="473"/>
      <c r="AT251" s="473"/>
      <c r="AU251" s="473"/>
      <c r="AV251" s="473"/>
      <c r="AW251" s="473"/>
      <c r="AX251" s="473"/>
      <c r="AY251" s="473"/>
      <c r="AZ251" s="473"/>
      <c r="BA251" s="473"/>
      <c r="BB251" s="473"/>
      <c r="BC251" s="473"/>
      <c r="BD251" s="473"/>
      <c r="BE251" s="473"/>
      <c r="BF251" s="473"/>
      <c r="BG251" s="473"/>
      <c r="BH251" s="473"/>
      <c r="BI251" s="473"/>
      <c r="BJ251" s="473"/>
      <c r="BK251" s="473"/>
      <c r="BL251" s="473"/>
      <c r="BM251" s="473"/>
      <c r="BN251" s="473"/>
      <c r="BO251" s="473"/>
      <c r="BP251" s="473"/>
      <c r="BQ251" s="473"/>
      <c r="BR251" s="473"/>
      <c r="BS251" s="473"/>
      <c r="BT251" s="473"/>
      <c r="BU251" s="473"/>
      <c r="BV251" s="473"/>
      <c r="BW251" s="473"/>
      <c r="BX251" s="473"/>
      <c r="BY251" s="473"/>
      <c r="BZ251" s="473"/>
      <c r="CA251" s="473"/>
      <c r="CB251" s="473"/>
      <c r="CC251" s="473"/>
      <c r="CD251" s="473"/>
      <c r="CE251" s="473"/>
      <c r="CF251" s="473"/>
      <c r="CG251" s="473"/>
      <c r="CH251" s="473"/>
      <c r="CI251" s="473"/>
      <c r="CJ251" s="473"/>
      <c r="CK251" s="473"/>
      <c r="CL251" s="473"/>
      <c r="CM251" s="473"/>
      <c r="CN251" s="473"/>
      <c r="CO251" s="473"/>
      <c r="CP251" s="473"/>
      <c r="CQ251" s="473"/>
      <c r="CR251" s="473"/>
      <c r="CS251" s="473"/>
      <c r="CT251" s="473"/>
      <c r="CU251" s="473"/>
      <c r="CV251" s="473"/>
      <c r="CW251" s="473"/>
      <c r="CX251" s="473"/>
      <c r="CY251" s="473"/>
      <c r="CZ251" s="473"/>
      <c r="DA251" s="473"/>
      <c r="DB251" s="473"/>
      <c r="DC251" s="473"/>
      <c r="DD251" s="473"/>
      <c r="DE251" s="473"/>
      <c r="DF251" s="473"/>
      <c r="DG251" s="473"/>
      <c r="DH251" s="473"/>
      <c r="DI251" s="473"/>
      <c r="DJ251" s="473"/>
      <c r="DK251" s="473"/>
      <c r="DL251" s="473"/>
      <c r="DM251" s="473"/>
      <c r="DN251" s="473"/>
      <c r="DO251" s="473"/>
      <c r="DP251" s="473"/>
      <c r="DQ251" s="473"/>
      <c r="DR251" s="473"/>
      <c r="DS251" s="473"/>
      <c r="DT251" s="473"/>
      <c r="DU251" s="473"/>
      <c r="DV251" s="473"/>
      <c r="DW251" s="473"/>
      <c r="DX251" s="473"/>
      <c r="DY251" s="473"/>
      <c r="DZ251" s="473"/>
      <c r="EA251" s="473"/>
      <c r="EB251" s="473"/>
      <c r="EC251" s="473"/>
      <c r="ED251" s="473"/>
      <c r="EE251" s="473"/>
      <c r="EF251" s="473"/>
      <c r="EG251" s="473"/>
      <c r="EH251" s="473"/>
      <c r="EI251" s="473"/>
      <c r="EJ251" s="473"/>
      <c r="EK251" s="473"/>
      <c r="EL251" s="473"/>
      <c r="EM251" s="473"/>
      <c r="EN251" s="473"/>
      <c r="EO251" s="473"/>
      <c r="EP251" s="473"/>
      <c r="EQ251" s="473"/>
      <c r="ER251" s="473"/>
      <c r="ES251" s="473"/>
      <c r="ET251" s="473"/>
      <c r="EU251" s="473"/>
      <c r="EV251" s="473"/>
      <c r="EW251" s="473"/>
      <c r="EX251" s="473"/>
      <c r="EY251" s="473"/>
      <c r="EZ251" s="473"/>
      <c r="FA251" s="473"/>
      <c r="FB251" s="473"/>
      <c r="FC251" s="473"/>
      <c r="FD251" s="473"/>
      <c r="FE251" s="473"/>
      <c r="FF251" s="473"/>
      <c r="FG251" s="473"/>
      <c r="FH251" s="473"/>
      <c r="FI251" s="473"/>
      <c r="FJ251" s="473"/>
      <c r="FK251" s="473"/>
      <c r="FL251" s="473"/>
      <c r="FM251" s="473"/>
      <c r="FN251" s="473"/>
      <c r="FO251" s="473"/>
      <c r="FP251" s="473"/>
      <c r="FQ251" s="473"/>
      <c r="FR251" s="473"/>
      <c r="FS251" s="473"/>
      <c r="FT251" s="473"/>
      <c r="FU251" s="473"/>
      <c r="FV251" s="473"/>
      <c r="FW251" s="473"/>
      <c r="FX251" s="473"/>
      <c r="FY251" s="473"/>
      <c r="FZ251" s="473"/>
      <c r="GA251" s="473"/>
      <c r="GB251" s="473"/>
      <c r="GC251" s="473"/>
      <c r="GD251" s="473"/>
      <c r="GE251" s="473"/>
      <c r="GF251" s="473"/>
      <c r="GG251" s="473"/>
      <c r="GH251" s="473"/>
      <c r="GI251" s="473"/>
      <c r="GJ251" s="473"/>
      <c r="GK251" s="473"/>
      <c r="GL251" s="473"/>
      <c r="GM251" s="473"/>
      <c r="GN251" s="473"/>
      <c r="GO251" s="473"/>
      <c r="GP251" s="473"/>
      <c r="GQ251" s="473"/>
      <c r="GR251" s="473"/>
      <c r="GS251" s="473"/>
      <c r="GT251" s="473"/>
      <c r="GU251" s="473"/>
      <c r="GV251" s="473"/>
    </row>
    <row r="252" spans="1:204" s="11" customFormat="1">
      <c r="H252" s="495"/>
      <c r="I252" s="495"/>
      <c r="J252" s="495"/>
      <c r="M252" s="495"/>
      <c r="N252" s="9"/>
      <c r="O252" s="9"/>
      <c r="P252" s="9"/>
      <c r="Q252" s="9"/>
      <c r="R252" s="473"/>
      <c r="S252" s="473"/>
      <c r="T252" s="473"/>
      <c r="U252" s="473"/>
      <c r="V252" s="473"/>
      <c r="W252" s="473"/>
      <c r="X252" s="473"/>
      <c r="Y252" s="473"/>
      <c r="Z252" s="473"/>
      <c r="AA252" s="473"/>
      <c r="AB252" s="473"/>
      <c r="AC252" s="473"/>
      <c r="AD252" s="473"/>
      <c r="AE252" s="473"/>
      <c r="AF252" s="473"/>
      <c r="AG252" s="473"/>
      <c r="AH252" s="473"/>
      <c r="AI252" s="473"/>
      <c r="AJ252" s="473"/>
      <c r="AK252" s="473"/>
      <c r="AL252" s="473"/>
      <c r="AM252" s="473"/>
      <c r="AN252" s="473"/>
      <c r="AO252" s="473"/>
      <c r="AP252" s="473"/>
      <c r="AQ252" s="473"/>
      <c r="AR252" s="473"/>
      <c r="AS252" s="473"/>
      <c r="AT252" s="473"/>
      <c r="AU252" s="473"/>
      <c r="AV252" s="473"/>
      <c r="AW252" s="473"/>
      <c r="AX252" s="473"/>
      <c r="AY252" s="473"/>
      <c r="AZ252" s="473"/>
      <c r="BA252" s="473"/>
      <c r="BB252" s="473"/>
      <c r="BC252" s="473"/>
      <c r="BD252" s="473"/>
      <c r="BE252" s="473"/>
      <c r="BF252" s="473"/>
      <c r="BG252" s="473"/>
      <c r="BH252" s="473"/>
      <c r="BI252" s="473"/>
      <c r="BJ252" s="473"/>
      <c r="BK252" s="473"/>
      <c r="BL252" s="473"/>
      <c r="BM252" s="473"/>
      <c r="BN252" s="473"/>
      <c r="BO252" s="473"/>
      <c r="BP252" s="473"/>
      <c r="BQ252" s="473"/>
      <c r="BR252" s="473"/>
      <c r="BS252" s="473"/>
      <c r="BT252" s="473"/>
      <c r="BU252" s="473"/>
      <c r="BV252" s="473"/>
      <c r="BW252" s="473"/>
      <c r="BX252" s="473"/>
      <c r="BY252" s="473"/>
      <c r="BZ252" s="473"/>
      <c r="CA252" s="473"/>
      <c r="CB252" s="473"/>
      <c r="CC252" s="473"/>
      <c r="CD252" s="473"/>
      <c r="CE252" s="473"/>
      <c r="CF252" s="473"/>
      <c r="CG252" s="473"/>
      <c r="CH252" s="473"/>
      <c r="CI252" s="473"/>
      <c r="CJ252" s="473"/>
      <c r="CK252" s="473"/>
      <c r="CL252" s="473"/>
      <c r="CM252" s="473"/>
      <c r="CN252" s="473"/>
      <c r="CO252" s="473"/>
      <c r="CP252" s="473"/>
      <c r="CQ252" s="473"/>
      <c r="CR252" s="473"/>
      <c r="CS252" s="473"/>
      <c r="CT252" s="473"/>
      <c r="CU252" s="473"/>
      <c r="CV252" s="473"/>
      <c r="CW252" s="473"/>
      <c r="CX252" s="473"/>
      <c r="CY252" s="473"/>
      <c r="CZ252" s="473"/>
      <c r="DA252" s="473"/>
      <c r="DB252" s="473"/>
      <c r="DC252" s="473"/>
      <c r="DD252" s="473"/>
      <c r="DE252" s="473"/>
      <c r="DF252" s="473"/>
      <c r="DG252" s="473"/>
      <c r="DH252" s="473"/>
      <c r="DI252" s="473"/>
      <c r="DJ252" s="473"/>
      <c r="DK252" s="473"/>
      <c r="DL252" s="473"/>
      <c r="DM252" s="473"/>
      <c r="DN252" s="473"/>
      <c r="DO252" s="473"/>
      <c r="DP252" s="473"/>
      <c r="DQ252" s="473"/>
      <c r="DR252" s="473"/>
      <c r="DS252" s="473"/>
      <c r="DT252" s="473"/>
      <c r="DU252" s="473"/>
      <c r="DV252" s="473"/>
      <c r="DW252" s="473"/>
      <c r="DX252" s="473"/>
      <c r="DY252" s="473"/>
      <c r="DZ252" s="473"/>
      <c r="EA252" s="473"/>
      <c r="EB252" s="473"/>
      <c r="EC252" s="473"/>
      <c r="ED252" s="473"/>
      <c r="EE252" s="473"/>
      <c r="EF252" s="473"/>
      <c r="EG252" s="473"/>
      <c r="EH252" s="473"/>
      <c r="EI252" s="473"/>
      <c r="EJ252" s="473"/>
      <c r="EK252" s="473"/>
      <c r="EL252" s="473"/>
      <c r="EM252" s="473"/>
      <c r="EN252" s="473"/>
      <c r="EO252" s="473"/>
      <c r="EP252" s="473"/>
      <c r="EQ252" s="473"/>
      <c r="ER252" s="473"/>
      <c r="ES252" s="473"/>
      <c r="ET252" s="473"/>
      <c r="EU252" s="473"/>
      <c r="EV252" s="473"/>
      <c r="EW252" s="473"/>
      <c r="EX252" s="473"/>
      <c r="EY252" s="473"/>
      <c r="EZ252" s="473"/>
      <c r="FA252" s="473"/>
      <c r="FB252" s="473"/>
      <c r="FC252" s="473"/>
      <c r="FD252" s="473"/>
      <c r="FE252" s="473"/>
      <c r="FF252" s="473"/>
      <c r="FG252" s="473"/>
      <c r="FH252" s="473"/>
      <c r="FI252" s="473"/>
      <c r="FJ252" s="473"/>
      <c r="FK252" s="473"/>
      <c r="FL252" s="473"/>
      <c r="FM252" s="473"/>
      <c r="FN252" s="473"/>
      <c r="FO252" s="473"/>
      <c r="FP252" s="473"/>
      <c r="FQ252" s="473"/>
      <c r="FR252" s="473"/>
      <c r="FS252" s="473"/>
      <c r="FT252" s="473"/>
      <c r="FU252" s="473"/>
      <c r="FV252" s="473"/>
      <c r="FW252" s="473"/>
      <c r="FX252" s="473"/>
      <c r="FY252" s="473"/>
      <c r="FZ252" s="473"/>
      <c r="GA252" s="473"/>
      <c r="GB252" s="473"/>
      <c r="GC252" s="473"/>
      <c r="GD252" s="473"/>
      <c r="GE252" s="473"/>
      <c r="GF252" s="473"/>
      <c r="GG252" s="473"/>
      <c r="GH252" s="473"/>
      <c r="GI252" s="473"/>
      <c r="GJ252" s="473"/>
      <c r="GK252" s="473"/>
      <c r="GL252" s="473"/>
      <c r="GM252" s="473"/>
      <c r="GN252" s="473"/>
      <c r="GO252" s="473"/>
      <c r="GP252" s="473"/>
      <c r="GQ252" s="473"/>
      <c r="GR252" s="473"/>
      <c r="GS252" s="473"/>
      <c r="GT252" s="473"/>
      <c r="GU252" s="473"/>
      <c r="GV252" s="473"/>
    </row>
    <row r="253" spans="1:204" s="11" customFormat="1">
      <c r="H253" s="495"/>
      <c r="I253" s="495"/>
      <c r="J253" s="495"/>
      <c r="M253" s="495"/>
      <c r="N253" s="9"/>
      <c r="O253" s="9"/>
      <c r="P253" s="9"/>
      <c r="Q253" s="9"/>
      <c r="R253" s="473"/>
      <c r="S253" s="473"/>
      <c r="T253" s="473"/>
      <c r="U253" s="473"/>
      <c r="V253" s="473"/>
      <c r="W253" s="473"/>
      <c r="X253" s="473"/>
      <c r="Y253" s="473"/>
      <c r="Z253" s="473"/>
      <c r="AA253" s="473"/>
      <c r="AB253" s="473"/>
      <c r="AC253" s="473"/>
      <c r="AD253" s="473"/>
      <c r="AE253" s="473"/>
      <c r="AF253" s="473"/>
      <c r="AG253" s="473"/>
      <c r="AH253" s="473"/>
      <c r="AI253" s="473"/>
      <c r="AJ253" s="473"/>
      <c r="AK253" s="473"/>
      <c r="AL253" s="473"/>
      <c r="AM253" s="473"/>
      <c r="AN253" s="473"/>
      <c r="AO253" s="473"/>
      <c r="AP253" s="473"/>
      <c r="AQ253" s="473"/>
      <c r="AR253" s="473"/>
      <c r="AS253" s="473"/>
      <c r="AT253" s="473"/>
      <c r="AU253" s="473"/>
      <c r="AV253" s="473"/>
      <c r="AW253" s="473"/>
      <c r="AX253" s="473"/>
      <c r="AY253" s="473"/>
      <c r="AZ253" s="473"/>
      <c r="BA253" s="473"/>
      <c r="BB253" s="473"/>
      <c r="BC253" s="473"/>
      <c r="BD253" s="473"/>
      <c r="BE253" s="473"/>
      <c r="BF253" s="473"/>
      <c r="BG253" s="473"/>
      <c r="BH253" s="473"/>
      <c r="BI253" s="473"/>
      <c r="BJ253" s="473"/>
      <c r="BK253" s="473"/>
      <c r="BL253" s="473"/>
      <c r="BM253" s="473"/>
      <c r="BN253" s="473"/>
      <c r="BO253" s="473"/>
      <c r="BP253" s="473"/>
      <c r="BQ253" s="473"/>
      <c r="BR253" s="473"/>
      <c r="BS253" s="473"/>
      <c r="BT253" s="473"/>
      <c r="BU253" s="473"/>
      <c r="BV253" s="473"/>
      <c r="BW253" s="473"/>
      <c r="BX253" s="473"/>
      <c r="BY253" s="473"/>
      <c r="BZ253" s="473"/>
      <c r="CA253" s="473"/>
      <c r="CB253" s="473"/>
      <c r="CC253" s="473"/>
      <c r="CD253" s="473"/>
      <c r="CE253" s="473"/>
      <c r="CF253" s="473"/>
      <c r="CG253" s="473"/>
      <c r="CH253" s="473"/>
      <c r="CI253" s="473"/>
      <c r="CJ253" s="473"/>
      <c r="CK253" s="473"/>
      <c r="CL253" s="473"/>
      <c r="CM253" s="473"/>
      <c r="CN253" s="473"/>
      <c r="CO253" s="473"/>
      <c r="CP253" s="473"/>
      <c r="CQ253" s="473"/>
      <c r="CR253" s="473"/>
      <c r="CS253" s="473"/>
      <c r="CT253" s="473"/>
      <c r="CU253" s="473"/>
      <c r="CV253" s="473"/>
      <c r="CW253" s="473"/>
      <c r="CX253" s="473"/>
      <c r="CY253" s="473"/>
      <c r="CZ253" s="473"/>
      <c r="DA253" s="473"/>
      <c r="DB253" s="473"/>
      <c r="DC253" s="473"/>
      <c r="DD253" s="473"/>
      <c r="DE253" s="473"/>
      <c r="DF253" s="473"/>
      <c r="DG253" s="473"/>
      <c r="DH253" s="473"/>
      <c r="DI253" s="473"/>
      <c r="DJ253" s="473"/>
      <c r="DK253" s="473"/>
      <c r="DL253" s="473"/>
      <c r="DM253" s="473"/>
      <c r="DN253" s="473"/>
      <c r="DO253" s="473"/>
      <c r="DP253" s="473"/>
      <c r="DQ253" s="473"/>
      <c r="DR253" s="473"/>
      <c r="DS253" s="473"/>
      <c r="DT253" s="473"/>
      <c r="DU253" s="473"/>
      <c r="DV253" s="473"/>
      <c r="DW253" s="473"/>
      <c r="DX253" s="473"/>
      <c r="DY253" s="473"/>
      <c r="DZ253" s="473"/>
      <c r="EA253" s="473"/>
      <c r="EB253" s="473"/>
      <c r="EC253" s="473"/>
      <c r="ED253" s="473"/>
      <c r="EE253" s="473"/>
      <c r="EF253" s="473"/>
      <c r="EG253" s="473"/>
      <c r="EH253" s="473"/>
      <c r="EI253" s="473"/>
      <c r="EJ253" s="473"/>
      <c r="EK253" s="473"/>
      <c r="EL253" s="473"/>
      <c r="EM253" s="473"/>
      <c r="EN253" s="473"/>
      <c r="EO253" s="473"/>
      <c r="EP253" s="473"/>
      <c r="EQ253" s="473"/>
      <c r="ER253" s="473"/>
      <c r="ES253" s="473"/>
      <c r="ET253" s="473"/>
      <c r="EU253" s="473"/>
      <c r="EV253" s="473"/>
      <c r="EW253" s="473"/>
      <c r="EX253" s="473"/>
      <c r="EY253" s="473"/>
      <c r="EZ253" s="473"/>
      <c r="FA253" s="473"/>
      <c r="FB253" s="473"/>
      <c r="FC253" s="473"/>
      <c r="FD253" s="473"/>
      <c r="FE253" s="473"/>
      <c r="FF253" s="473"/>
      <c r="FG253" s="473"/>
      <c r="FH253" s="473"/>
      <c r="FI253" s="473"/>
      <c r="FJ253" s="473"/>
      <c r="FK253" s="473"/>
      <c r="FL253" s="473"/>
      <c r="FM253" s="473"/>
      <c r="FN253" s="473"/>
      <c r="FO253" s="473"/>
      <c r="FP253" s="473"/>
      <c r="FQ253" s="473"/>
      <c r="FR253" s="473"/>
      <c r="FS253" s="473"/>
      <c r="FT253" s="473"/>
      <c r="FU253" s="473"/>
      <c r="FV253" s="473"/>
      <c r="FW253" s="473"/>
      <c r="FX253" s="473"/>
      <c r="FY253" s="473"/>
      <c r="FZ253" s="473"/>
      <c r="GA253" s="473"/>
      <c r="GB253" s="473"/>
      <c r="GC253" s="473"/>
      <c r="GD253" s="473"/>
      <c r="GE253" s="473"/>
      <c r="GF253" s="473"/>
      <c r="GG253" s="473"/>
      <c r="GH253" s="473"/>
      <c r="GI253" s="473"/>
      <c r="GJ253" s="473"/>
      <c r="GK253" s="473"/>
      <c r="GL253" s="473"/>
      <c r="GM253" s="473"/>
      <c r="GN253" s="473"/>
      <c r="GO253" s="473"/>
      <c r="GP253" s="473"/>
      <c r="GQ253" s="473"/>
      <c r="GR253" s="473"/>
      <c r="GS253" s="473"/>
      <c r="GT253" s="473"/>
      <c r="GU253" s="473"/>
      <c r="GV253" s="473"/>
    </row>
    <row r="254" spans="1:204" s="11" customFormat="1">
      <c r="H254" s="495"/>
      <c r="I254" s="495"/>
      <c r="J254" s="495"/>
      <c r="M254" s="495"/>
      <c r="N254" s="9"/>
      <c r="O254" s="9"/>
      <c r="P254" s="9"/>
      <c r="Q254" s="9"/>
      <c r="R254" s="473"/>
      <c r="S254" s="473"/>
      <c r="T254" s="473"/>
      <c r="U254" s="473"/>
      <c r="V254" s="473"/>
      <c r="W254" s="473"/>
      <c r="X254" s="473"/>
      <c r="Y254" s="473"/>
      <c r="Z254" s="473"/>
      <c r="AA254" s="473"/>
      <c r="AB254" s="473"/>
      <c r="AC254" s="473"/>
      <c r="AD254" s="473"/>
      <c r="AE254" s="473"/>
      <c r="AF254" s="473"/>
      <c r="AG254" s="473"/>
      <c r="AH254" s="473"/>
      <c r="AI254" s="473"/>
      <c r="AJ254" s="473"/>
      <c r="AK254" s="473"/>
      <c r="AL254" s="473"/>
      <c r="AM254" s="473"/>
      <c r="AN254" s="473"/>
      <c r="AO254" s="473"/>
      <c r="AP254" s="473"/>
      <c r="AQ254" s="473"/>
      <c r="AR254" s="473"/>
      <c r="AS254" s="473"/>
      <c r="AT254" s="473"/>
      <c r="AU254" s="473"/>
      <c r="AV254" s="473"/>
      <c r="AW254" s="473"/>
      <c r="AX254" s="473"/>
      <c r="AY254" s="473"/>
      <c r="AZ254" s="473"/>
      <c r="BA254" s="473"/>
      <c r="BB254" s="473"/>
      <c r="BC254" s="473"/>
      <c r="BD254" s="473"/>
      <c r="BE254" s="473"/>
      <c r="BF254" s="473"/>
      <c r="BG254" s="473"/>
      <c r="BH254" s="473"/>
      <c r="BI254" s="473"/>
      <c r="BJ254" s="473"/>
      <c r="BK254" s="473"/>
      <c r="BL254" s="473"/>
      <c r="BM254" s="473"/>
      <c r="BN254" s="473"/>
      <c r="BO254" s="473"/>
      <c r="BP254" s="473"/>
      <c r="BQ254" s="473"/>
      <c r="BR254" s="473"/>
      <c r="BS254" s="473"/>
      <c r="BT254" s="473"/>
      <c r="BU254" s="473"/>
      <c r="BV254" s="473"/>
      <c r="BW254" s="473"/>
      <c r="BX254" s="473"/>
      <c r="BY254" s="473"/>
      <c r="BZ254" s="473"/>
      <c r="CA254" s="473"/>
      <c r="CB254" s="473"/>
      <c r="CC254" s="473"/>
      <c r="CD254" s="473"/>
      <c r="CE254" s="473"/>
      <c r="CF254" s="473"/>
      <c r="CG254" s="473"/>
      <c r="CH254" s="473"/>
      <c r="CI254" s="473"/>
      <c r="CJ254" s="473"/>
      <c r="CK254" s="473"/>
      <c r="CL254" s="473"/>
      <c r="CM254" s="473"/>
      <c r="CN254" s="473"/>
      <c r="CO254" s="473"/>
      <c r="CP254" s="473"/>
      <c r="CQ254" s="473"/>
      <c r="CR254" s="473"/>
      <c r="CS254" s="473"/>
      <c r="CT254" s="473"/>
      <c r="CU254" s="473"/>
      <c r="CV254" s="473"/>
      <c r="CW254" s="473"/>
      <c r="CX254" s="473"/>
      <c r="CY254" s="473"/>
      <c r="CZ254" s="473"/>
      <c r="DA254" s="473"/>
      <c r="DB254" s="473"/>
      <c r="DC254" s="473"/>
      <c r="DD254" s="473"/>
      <c r="DE254" s="473"/>
      <c r="DF254" s="473"/>
      <c r="DG254" s="473"/>
      <c r="DH254" s="473"/>
      <c r="DI254" s="473"/>
      <c r="DJ254" s="473"/>
      <c r="DK254" s="473"/>
      <c r="DL254" s="473"/>
      <c r="DM254" s="473"/>
      <c r="DN254" s="473"/>
      <c r="DO254" s="473"/>
      <c r="DP254" s="473"/>
      <c r="DQ254" s="473"/>
      <c r="DR254" s="473"/>
      <c r="DS254" s="473"/>
      <c r="DT254" s="473"/>
      <c r="DU254" s="473"/>
      <c r="DV254" s="473"/>
      <c r="DW254" s="473"/>
      <c r="DX254" s="473"/>
      <c r="DY254" s="473"/>
      <c r="DZ254" s="473"/>
      <c r="EA254" s="473"/>
      <c r="EB254" s="473"/>
      <c r="EC254" s="473"/>
      <c r="ED254" s="473"/>
      <c r="EE254" s="473"/>
      <c r="EF254" s="473"/>
      <c r="EG254" s="473"/>
      <c r="EH254" s="473"/>
      <c r="EI254" s="473"/>
      <c r="EJ254" s="473"/>
      <c r="EK254" s="473"/>
      <c r="EL254" s="473"/>
      <c r="EM254" s="473"/>
      <c r="EN254" s="473"/>
      <c r="EO254" s="473"/>
      <c r="EP254" s="473"/>
      <c r="EQ254" s="473"/>
      <c r="ER254" s="473"/>
      <c r="ES254" s="473"/>
      <c r="ET254" s="473"/>
      <c r="EU254" s="473"/>
      <c r="EV254" s="473"/>
      <c r="EW254" s="473"/>
      <c r="EX254" s="473"/>
      <c r="EY254" s="473"/>
      <c r="EZ254" s="473"/>
      <c r="FA254" s="473"/>
      <c r="FB254" s="473"/>
      <c r="FC254" s="473"/>
      <c r="FD254" s="473"/>
      <c r="FE254" s="473"/>
      <c r="FF254" s="473"/>
      <c r="FG254" s="473"/>
      <c r="FH254" s="473"/>
      <c r="FI254" s="473"/>
      <c r="FJ254" s="473"/>
      <c r="FK254" s="473"/>
      <c r="FL254" s="473"/>
      <c r="FM254" s="473"/>
      <c r="FN254" s="473"/>
      <c r="FO254" s="473"/>
      <c r="FP254" s="473"/>
      <c r="FQ254" s="473"/>
      <c r="FR254" s="473"/>
      <c r="FS254" s="473"/>
      <c r="FT254" s="473"/>
      <c r="FU254" s="473"/>
      <c r="FV254" s="473"/>
      <c r="FW254" s="473"/>
      <c r="FX254" s="473"/>
      <c r="FY254" s="473"/>
      <c r="FZ254" s="473"/>
      <c r="GA254" s="473"/>
      <c r="GB254" s="473"/>
      <c r="GC254" s="473"/>
      <c r="GD254" s="473"/>
      <c r="GE254" s="473"/>
      <c r="GF254" s="473"/>
      <c r="GG254" s="473"/>
      <c r="GH254" s="473"/>
      <c r="GI254" s="473"/>
      <c r="GJ254" s="473"/>
      <c r="GK254" s="473"/>
      <c r="GL254" s="473"/>
      <c r="GM254" s="473"/>
      <c r="GN254" s="473"/>
      <c r="GO254" s="473"/>
      <c r="GP254" s="473"/>
      <c r="GQ254" s="473"/>
      <c r="GR254" s="473"/>
      <c r="GS254" s="473"/>
      <c r="GT254" s="473"/>
      <c r="GU254" s="473"/>
      <c r="GV254" s="473"/>
    </row>
    <row r="255" spans="1:204" s="11" customFormat="1">
      <c r="H255" s="495"/>
      <c r="I255" s="495"/>
      <c r="J255" s="495"/>
      <c r="M255" s="495"/>
      <c r="N255" s="9"/>
      <c r="O255" s="9"/>
      <c r="P255" s="9"/>
      <c r="Q255" s="9"/>
      <c r="R255" s="473"/>
      <c r="S255" s="473"/>
      <c r="T255" s="473"/>
      <c r="U255" s="473"/>
      <c r="V255" s="473"/>
      <c r="W255" s="473"/>
      <c r="X255" s="473"/>
      <c r="Y255" s="473"/>
      <c r="Z255" s="473"/>
      <c r="AA255" s="473"/>
      <c r="AB255" s="473"/>
      <c r="AC255" s="473"/>
      <c r="AD255" s="473"/>
      <c r="AE255" s="473"/>
      <c r="AF255" s="473"/>
      <c r="AG255" s="473"/>
      <c r="AH255" s="473"/>
      <c r="AI255" s="473"/>
      <c r="AJ255" s="473"/>
      <c r="AK255" s="473"/>
      <c r="AL255" s="473"/>
      <c r="AM255" s="473"/>
      <c r="AN255" s="473"/>
      <c r="AO255" s="473"/>
      <c r="AP255" s="473"/>
      <c r="AQ255" s="473"/>
      <c r="AR255" s="473"/>
      <c r="AS255" s="473"/>
      <c r="AT255" s="473"/>
      <c r="AU255" s="473"/>
      <c r="AV255" s="473"/>
      <c r="AW255" s="473"/>
      <c r="AX255" s="473"/>
      <c r="AY255" s="473"/>
      <c r="AZ255" s="473"/>
      <c r="BA255" s="473"/>
      <c r="BB255" s="473"/>
      <c r="BC255" s="473"/>
      <c r="BD255" s="473"/>
      <c r="BE255" s="473"/>
      <c r="BF255" s="473"/>
      <c r="BG255" s="473"/>
      <c r="BH255" s="473"/>
      <c r="BI255" s="473"/>
      <c r="BJ255" s="473"/>
      <c r="BK255" s="473"/>
      <c r="BL255" s="473"/>
      <c r="BM255" s="473"/>
      <c r="BN255" s="473"/>
      <c r="BO255" s="473"/>
      <c r="BP255" s="473"/>
      <c r="BQ255" s="473"/>
      <c r="BR255" s="473"/>
      <c r="BS255" s="473"/>
      <c r="BT255" s="473"/>
      <c r="BU255" s="473"/>
      <c r="BV255" s="473"/>
      <c r="BW255" s="473"/>
      <c r="BX255" s="473"/>
      <c r="BY255" s="473"/>
      <c r="BZ255" s="473"/>
      <c r="CA255" s="473"/>
      <c r="CB255" s="473"/>
      <c r="CC255" s="473"/>
      <c r="CD255" s="473"/>
      <c r="CE255" s="473"/>
      <c r="CF255" s="473"/>
      <c r="CG255" s="473"/>
      <c r="CH255" s="473"/>
      <c r="CI255" s="473"/>
      <c r="CJ255" s="473"/>
      <c r="CK255" s="473"/>
      <c r="CL255" s="473"/>
      <c r="CM255" s="473"/>
      <c r="CN255" s="473"/>
      <c r="CO255" s="473"/>
      <c r="CP255" s="473"/>
      <c r="CQ255" s="473"/>
      <c r="CR255" s="473"/>
      <c r="CS255" s="473"/>
      <c r="CT255" s="473"/>
      <c r="CU255" s="473"/>
      <c r="CV255" s="473"/>
      <c r="CW255" s="473"/>
      <c r="CX255" s="473"/>
      <c r="CY255" s="473"/>
      <c r="CZ255" s="473"/>
      <c r="DA255" s="473"/>
      <c r="DB255" s="473"/>
      <c r="DC255" s="473"/>
      <c r="DD255" s="473"/>
      <c r="DE255" s="473"/>
      <c r="DF255" s="473"/>
      <c r="DG255" s="473"/>
      <c r="DH255" s="473"/>
      <c r="DI255" s="473"/>
      <c r="DJ255" s="473"/>
      <c r="DK255" s="473"/>
      <c r="DL255" s="473"/>
      <c r="DM255" s="473"/>
      <c r="DN255" s="473"/>
      <c r="DO255" s="473"/>
      <c r="DP255" s="473"/>
      <c r="DQ255" s="473"/>
      <c r="DR255" s="473"/>
      <c r="DS255" s="473"/>
      <c r="DT255" s="473"/>
      <c r="DU255" s="473"/>
      <c r="DV255" s="473"/>
      <c r="DW255" s="473"/>
      <c r="DX255" s="473"/>
      <c r="DY255" s="473"/>
      <c r="DZ255" s="473"/>
      <c r="EA255" s="473"/>
      <c r="EB255" s="473"/>
      <c r="EC255" s="473"/>
      <c r="ED255" s="473"/>
      <c r="EE255" s="473"/>
      <c r="EF255" s="473"/>
      <c r="EG255" s="473"/>
      <c r="EH255" s="473"/>
      <c r="EI255" s="473"/>
      <c r="EJ255" s="473"/>
      <c r="EK255" s="473"/>
      <c r="EL255" s="473"/>
      <c r="EM255" s="473"/>
      <c r="EN255" s="473"/>
      <c r="EO255" s="473"/>
      <c r="EP255" s="473"/>
      <c r="EQ255" s="473"/>
      <c r="ER255" s="473"/>
      <c r="ES255" s="473"/>
      <c r="ET255" s="473"/>
      <c r="EU255" s="473"/>
      <c r="EV255" s="473"/>
      <c r="EW255" s="473"/>
      <c r="EX255" s="473"/>
      <c r="EY255" s="473"/>
      <c r="EZ255" s="473"/>
      <c r="FA255" s="473"/>
      <c r="FB255" s="473"/>
      <c r="FC255" s="473"/>
      <c r="FD255" s="473"/>
      <c r="FE255" s="473"/>
      <c r="FF255" s="473"/>
      <c r="FG255" s="473"/>
      <c r="FH255" s="473"/>
      <c r="FI255" s="473"/>
      <c r="FJ255" s="473"/>
      <c r="FK255" s="473"/>
      <c r="FL255" s="473"/>
      <c r="FM255" s="473"/>
      <c r="FN255" s="473"/>
      <c r="FO255" s="473"/>
      <c r="FP255" s="473"/>
      <c r="FQ255" s="473"/>
      <c r="FR255" s="473"/>
      <c r="FS255" s="473"/>
      <c r="FT255" s="473"/>
      <c r="FU255" s="473"/>
      <c r="FV255" s="473"/>
      <c r="FW255" s="473"/>
      <c r="FX255" s="473"/>
      <c r="FY255" s="473"/>
      <c r="FZ255" s="473"/>
      <c r="GA255" s="473"/>
      <c r="GB255" s="473"/>
      <c r="GC255" s="473"/>
      <c r="GD255" s="473"/>
      <c r="GE255" s="473"/>
      <c r="GF255" s="473"/>
      <c r="GG255" s="473"/>
      <c r="GH255" s="473"/>
      <c r="GI255" s="473"/>
      <c r="GJ255" s="473"/>
      <c r="GK255" s="473"/>
      <c r="GL255" s="473"/>
      <c r="GM255" s="473"/>
      <c r="GN255" s="473"/>
      <c r="GO255" s="473"/>
      <c r="GP255" s="473"/>
      <c r="GQ255" s="473"/>
      <c r="GR255" s="473"/>
      <c r="GS255" s="473"/>
      <c r="GT255" s="473"/>
      <c r="GU255" s="473"/>
      <c r="GV255" s="473"/>
    </row>
    <row r="256" spans="1:204" s="11" customFormat="1">
      <c r="H256" s="495"/>
      <c r="I256" s="495"/>
      <c r="J256" s="495"/>
      <c r="M256" s="495"/>
      <c r="N256" s="9"/>
      <c r="O256" s="9"/>
      <c r="P256" s="9"/>
      <c r="Q256" s="9"/>
      <c r="R256" s="473"/>
      <c r="S256" s="473"/>
      <c r="T256" s="473"/>
      <c r="U256" s="473"/>
      <c r="V256" s="473"/>
      <c r="W256" s="473"/>
      <c r="X256" s="473"/>
      <c r="Y256" s="473"/>
      <c r="Z256" s="473"/>
      <c r="AA256" s="473"/>
      <c r="AB256" s="473"/>
      <c r="AC256" s="473"/>
      <c r="AD256" s="473"/>
      <c r="AE256" s="473"/>
      <c r="AF256" s="473"/>
      <c r="AG256" s="473"/>
      <c r="AH256" s="473"/>
      <c r="AI256" s="473"/>
      <c r="AJ256" s="473"/>
      <c r="AK256" s="473"/>
      <c r="AL256" s="473"/>
      <c r="AM256" s="473"/>
      <c r="AN256" s="473"/>
      <c r="AO256" s="473"/>
      <c r="AP256" s="473"/>
      <c r="AQ256" s="473"/>
      <c r="AR256" s="473"/>
      <c r="AS256" s="473"/>
      <c r="AT256" s="473"/>
      <c r="AU256" s="473"/>
      <c r="AV256" s="473"/>
      <c r="AW256" s="473"/>
      <c r="AX256" s="473"/>
      <c r="AY256" s="473"/>
      <c r="AZ256" s="473"/>
      <c r="BA256" s="473"/>
      <c r="BB256" s="473"/>
      <c r="BC256" s="473"/>
      <c r="BD256" s="473"/>
      <c r="BE256" s="473"/>
      <c r="BF256" s="473"/>
      <c r="BG256" s="473"/>
      <c r="BH256" s="473"/>
      <c r="BI256" s="473"/>
      <c r="BJ256" s="473"/>
      <c r="BK256" s="473"/>
      <c r="BL256" s="473"/>
      <c r="BM256" s="473"/>
      <c r="BN256" s="473"/>
      <c r="BO256" s="473"/>
      <c r="BP256" s="473"/>
      <c r="BQ256" s="473"/>
      <c r="BR256" s="473"/>
      <c r="BS256" s="473"/>
      <c r="BT256" s="473"/>
      <c r="BU256" s="473"/>
      <c r="BV256" s="473"/>
      <c r="BW256" s="473"/>
      <c r="BX256" s="473"/>
      <c r="BY256" s="473"/>
      <c r="BZ256" s="473"/>
      <c r="CA256" s="473"/>
      <c r="CB256" s="473"/>
      <c r="CC256" s="473"/>
      <c r="CD256" s="473"/>
      <c r="CE256" s="473"/>
      <c r="CF256" s="473"/>
      <c r="CG256" s="473"/>
      <c r="CH256" s="473"/>
      <c r="CI256" s="473"/>
      <c r="CJ256" s="473"/>
      <c r="CK256" s="473"/>
      <c r="CL256" s="473"/>
      <c r="CM256" s="473"/>
      <c r="CN256" s="473"/>
      <c r="CO256" s="473"/>
      <c r="CP256" s="473"/>
      <c r="CQ256" s="473"/>
      <c r="CR256" s="473"/>
      <c r="CS256" s="473"/>
      <c r="CT256" s="473"/>
      <c r="CU256" s="473"/>
      <c r="CV256" s="473"/>
      <c r="CW256" s="473"/>
      <c r="CX256" s="473"/>
      <c r="CY256" s="473"/>
      <c r="CZ256" s="473"/>
      <c r="DA256" s="473"/>
      <c r="DB256" s="473"/>
      <c r="DC256" s="473"/>
      <c r="DD256" s="473"/>
      <c r="DE256" s="473"/>
      <c r="DF256" s="473"/>
      <c r="DG256" s="473"/>
      <c r="DH256" s="473"/>
      <c r="DI256" s="473"/>
      <c r="DJ256" s="473"/>
      <c r="DK256" s="473"/>
      <c r="DL256" s="473"/>
      <c r="DM256" s="473"/>
      <c r="DN256" s="473"/>
      <c r="DO256" s="473"/>
      <c r="DP256" s="473"/>
      <c r="DQ256" s="473"/>
      <c r="DR256" s="473"/>
      <c r="DS256" s="473"/>
      <c r="DT256" s="473"/>
      <c r="DU256" s="473"/>
      <c r="DV256" s="473"/>
      <c r="DW256" s="473"/>
      <c r="DX256" s="473"/>
      <c r="DY256" s="473"/>
      <c r="DZ256" s="473"/>
      <c r="EA256" s="473"/>
      <c r="EB256" s="473"/>
      <c r="EC256" s="473"/>
      <c r="ED256" s="473"/>
      <c r="EE256" s="473"/>
      <c r="EF256" s="473"/>
      <c r="EG256" s="473"/>
      <c r="EH256" s="473"/>
      <c r="EI256" s="473"/>
      <c r="EJ256" s="473"/>
      <c r="EK256" s="473"/>
      <c r="EL256" s="473"/>
      <c r="EM256" s="473"/>
      <c r="EN256" s="473"/>
      <c r="EO256" s="473"/>
      <c r="EP256" s="473"/>
      <c r="EQ256" s="473"/>
      <c r="ER256" s="473"/>
      <c r="ES256" s="473"/>
      <c r="ET256" s="473"/>
      <c r="EU256" s="473"/>
      <c r="EV256" s="473"/>
      <c r="EW256" s="473"/>
      <c r="EX256" s="473"/>
      <c r="EY256" s="473"/>
      <c r="EZ256" s="473"/>
      <c r="FA256" s="473"/>
      <c r="FB256" s="473"/>
      <c r="FC256" s="473"/>
      <c r="FD256" s="473"/>
      <c r="FE256" s="473"/>
      <c r="FF256" s="473"/>
      <c r="FG256" s="473"/>
      <c r="FH256" s="473"/>
      <c r="FI256" s="473"/>
      <c r="FJ256" s="473"/>
      <c r="FK256" s="473"/>
      <c r="FL256" s="473"/>
      <c r="FM256" s="473"/>
      <c r="FN256" s="473"/>
      <c r="FO256" s="473"/>
      <c r="FP256" s="473"/>
      <c r="FQ256" s="473"/>
      <c r="FR256" s="473"/>
      <c r="FS256" s="473"/>
      <c r="FT256" s="473"/>
      <c r="FU256" s="473"/>
      <c r="FV256" s="473"/>
      <c r="FW256" s="473"/>
      <c r="FX256" s="473"/>
      <c r="FY256" s="473"/>
      <c r="FZ256" s="473"/>
      <c r="GA256" s="473"/>
      <c r="GB256" s="473"/>
      <c r="GC256" s="473"/>
      <c r="GD256" s="473"/>
      <c r="GE256" s="473"/>
      <c r="GF256" s="473"/>
      <c r="GG256" s="473"/>
      <c r="GH256" s="473"/>
      <c r="GI256" s="473"/>
      <c r="GJ256" s="473"/>
      <c r="GK256" s="473"/>
      <c r="GL256" s="473"/>
      <c r="GM256" s="473"/>
      <c r="GN256" s="473"/>
      <c r="GO256" s="473"/>
      <c r="GP256" s="473"/>
      <c r="GQ256" s="473"/>
      <c r="GR256" s="473"/>
      <c r="GS256" s="473"/>
      <c r="GT256" s="473"/>
      <c r="GU256" s="473"/>
      <c r="GV256" s="473"/>
    </row>
    <row r="257" spans="8:204" s="11" customFormat="1">
      <c r="H257" s="495"/>
      <c r="I257" s="495"/>
      <c r="J257" s="495"/>
      <c r="M257" s="495"/>
      <c r="N257" s="9"/>
      <c r="O257" s="9"/>
      <c r="P257" s="9"/>
      <c r="Q257" s="9"/>
      <c r="R257" s="473"/>
      <c r="S257" s="473"/>
      <c r="T257" s="473"/>
      <c r="U257" s="473"/>
      <c r="V257" s="473"/>
      <c r="W257" s="473"/>
      <c r="X257" s="473"/>
      <c r="Y257" s="473"/>
      <c r="Z257" s="473"/>
      <c r="AA257" s="473"/>
      <c r="AB257" s="473"/>
      <c r="AC257" s="473"/>
      <c r="AD257" s="473"/>
      <c r="AE257" s="473"/>
      <c r="AF257" s="473"/>
      <c r="AG257" s="473"/>
      <c r="AH257" s="473"/>
      <c r="AI257" s="473"/>
      <c r="AJ257" s="473"/>
      <c r="AK257" s="473"/>
      <c r="AL257" s="473"/>
      <c r="AM257" s="473"/>
      <c r="AN257" s="473"/>
      <c r="AO257" s="473"/>
      <c r="AP257" s="473"/>
      <c r="AQ257" s="473"/>
      <c r="AR257" s="473"/>
      <c r="AS257" s="473"/>
      <c r="AT257" s="473"/>
      <c r="AU257" s="473"/>
      <c r="AV257" s="473"/>
      <c r="AW257" s="473"/>
      <c r="AX257" s="473"/>
      <c r="AY257" s="473"/>
      <c r="AZ257" s="473"/>
      <c r="BA257" s="473"/>
      <c r="BB257" s="473"/>
      <c r="BC257" s="473"/>
      <c r="BD257" s="473"/>
      <c r="BE257" s="473"/>
      <c r="BF257" s="473"/>
      <c r="BG257" s="473"/>
      <c r="BH257" s="473"/>
      <c r="BI257" s="473"/>
      <c r="BJ257" s="473"/>
      <c r="BK257" s="473"/>
      <c r="BL257" s="473"/>
      <c r="BM257" s="473"/>
      <c r="BN257" s="473"/>
      <c r="BO257" s="473"/>
      <c r="BP257" s="473"/>
      <c r="BQ257" s="473"/>
      <c r="BR257" s="473"/>
      <c r="BS257" s="473"/>
      <c r="BT257" s="473"/>
      <c r="BU257" s="473"/>
      <c r="BV257" s="473"/>
      <c r="BW257" s="473"/>
      <c r="BX257" s="473"/>
      <c r="BY257" s="473"/>
      <c r="BZ257" s="473"/>
      <c r="CA257" s="473"/>
      <c r="CB257" s="473"/>
      <c r="CC257" s="473"/>
      <c r="CD257" s="473"/>
      <c r="CE257" s="473"/>
      <c r="CF257" s="473"/>
      <c r="CG257" s="473"/>
      <c r="CH257" s="473"/>
      <c r="CI257" s="473"/>
      <c r="CJ257" s="473"/>
      <c r="CK257" s="473"/>
      <c r="CL257" s="473"/>
      <c r="CM257" s="473"/>
      <c r="CN257" s="473"/>
      <c r="CO257" s="473"/>
      <c r="CP257" s="473"/>
      <c r="CQ257" s="473"/>
      <c r="CR257" s="473"/>
      <c r="CS257" s="473"/>
      <c r="CT257" s="473"/>
      <c r="CU257" s="473"/>
      <c r="CV257" s="473"/>
      <c r="CW257" s="473"/>
      <c r="CX257" s="473"/>
      <c r="CY257" s="473"/>
      <c r="CZ257" s="473"/>
      <c r="DA257" s="473"/>
      <c r="DB257" s="473"/>
      <c r="DC257" s="473"/>
      <c r="DD257" s="473"/>
      <c r="DE257" s="473"/>
      <c r="DF257" s="473"/>
      <c r="DG257" s="473"/>
      <c r="DH257" s="473"/>
      <c r="DI257" s="473"/>
      <c r="DJ257" s="473"/>
      <c r="DK257" s="473"/>
      <c r="DL257" s="473"/>
      <c r="DM257" s="473"/>
      <c r="DN257" s="473"/>
      <c r="DO257" s="473"/>
      <c r="DP257" s="473"/>
      <c r="DQ257" s="473"/>
      <c r="DR257" s="473"/>
      <c r="DS257" s="473"/>
      <c r="DT257" s="473"/>
      <c r="DU257" s="473"/>
      <c r="DV257" s="473"/>
      <c r="DW257" s="473"/>
      <c r="DX257" s="473"/>
      <c r="DY257" s="473"/>
      <c r="DZ257" s="473"/>
      <c r="EA257" s="473"/>
      <c r="EB257" s="473"/>
      <c r="EC257" s="473"/>
      <c r="ED257" s="473"/>
      <c r="EE257" s="473"/>
      <c r="EF257" s="473"/>
      <c r="EG257" s="473"/>
      <c r="EH257" s="473"/>
      <c r="EI257" s="473"/>
      <c r="EJ257" s="473"/>
      <c r="EK257" s="473"/>
      <c r="EL257" s="473"/>
      <c r="EM257" s="473"/>
      <c r="EN257" s="473"/>
      <c r="EO257" s="473"/>
      <c r="EP257" s="473"/>
      <c r="EQ257" s="473"/>
      <c r="ER257" s="473"/>
      <c r="ES257" s="473"/>
      <c r="ET257" s="473"/>
      <c r="EU257" s="473"/>
      <c r="EV257" s="473"/>
      <c r="EW257" s="473"/>
      <c r="EX257" s="473"/>
      <c r="EY257" s="473"/>
      <c r="EZ257" s="473"/>
      <c r="FA257" s="473"/>
      <c r="FB257" s="473"/>
      <c r="FC257" s="473"/>
      <c r="FD257" s="473"/>
      <c r="FE257" s="473"/>
      <c r="FF257" s="473"/>
      <c r="FG257" s="473"/>
      <c r="FH257" s="473"/>
      <c r="FI257" s="473"/>
      <c r="FJ257" s="473"/>
      <c r="FK257" s="473"/>
      <c r="FL257" s="473"/>
      <c r="FM257" s="473"/>
      <c r="FN257" s="473"/>
      <c r="FO257" s="473"/>
      <c r="FP257" s="473"/>
      <c r="FQ257" s="473"/>
      <c r="FR257" s="473"/>
      <c r="FS257" s="473"/>
      <c r="FT257" s="473"/>
      <c r="FU257" s="473"/>
      <c r="FV257" s="473"/>
      <c r="FW257" s="473"/>
      <c r="FX257" s="473"/>
      <c r="FY257" s="473"/>
      <c r="FZ257" s="473"/>
      <c r="GA257" s="473"/>
      <c r="GB257" s="473"/>
      <c r="GC257" s="473"/>
      <c r="GD257" s="473"/>
      <c r="GE257" s="473"/>
      <c r="GF257" s="473"/>
      <c r="GG257" s="473"/>
      <c r="GH257" s="473"/>
      <c r="GI257" s="473"/>
      <c r="GJ257" s="473"/>
      <c r="GK257" s="473"/>
      <c r="GL257" s="473"/>
      <c r="GM257" s="473"/>
      <c r="GN257" s="473"/>
      <c r="GO257" s="473"/>
      <c r="GP257" s="473"/>
      <c r="GQ257" s="473"/>
      <c r="GR257" s="473"/>
      <c r="GS257" s="473"/>
      <c r="GT257" s="473"/>
      <c r="GU257" s="473"/>
      <c r="GV257" s="473"/>
    </row>
    <row r="258" spans="8:204" s="11" customFormat="1">
      <c r="H258" s="495"/>
      <c r="I258" s="495"/>
      <c r="J258" s="495"/>
      <c r="M258" s="495"/>
      <c r="N258" s="9"/>
      <c r="O258" s="9"/>
      <c r="P258" s="9"/>
      <c r="Q258" s="9"/>
      <c r="R258" s="473"/>
      <c r="S258" s="473"/>
      <c r="T258" s="473"/>
      <c r="U258" s="473"/>
      <c r="V258" s="473"/>
      <c r="W258" s="473"/>
      <c r="X258" s="473"/>
      <c r="Y258" s="473"/>
      <c r="Z258" s="473"/>
      <c r="AA258" s="473"/>
      <c r="AB258" s="473"/>
      <c r="AC258" s="473"/>
      <c r="AD258" s="473"/>
      <c r="AE258" s="473"/>
      <c r="AF258" s="473"/>
      <c r="AG258" s="473"/>
      <c r="AH258" s="473"/>
      <c r="AI258" s="473"/>
      <c r="AJ258" s="473"/>
      <c r="AK258" s="473"/>
      <c r="AL258" s="473"/>
      <c r="AM258" s="473"/>
      <c r="AN258" s="473"/>
      <c r="AO258" s="473"/>
      <c r="AP258" s="473"/>
      <c r="AQ258" s="473"/>
      <c r="AR258" s="473"/>
      <c r="AS258" s="473"/>
      <c r="AT258" s="473"/>
      <c r="AU258" s="473"/>
      <c r="AV258" s="473"/>
      <c r="AW258" s="473"/>
      <c r="AX258" s="473"/>
      <c r="AY258" s="473"/>
      <c r="AZ258" s="473"/>
      <c r="BA258" s="473"/>
      <c r="BB258" s="473"/>
      <c r="BC258" s="473"/>
      <c r="BD258" s="473"/>
      <c r="BE258" s="473"/>
      <c r="BF258" s="473"/>
      <c r="BG258" s="473"/>
      <c r="BH258" s="473"/>
      <c r="BI258" s="473"/>
      <c r="BJ258" s="473"/>
      <c r="BK258" s="473"/>
      <c r="BL258" s="473"/>
      <c r="BM258" s="473"/>
      <c r="BN258" s="473"/>
      <c r="BO258" s="473"/>
      <c r="BP258" s="473"/>
      <c r="BQ258" s="473"/>
      <c r="BR258" s="473"/>
      <c r="BS258" s="473"/>
      <c r="BT258" s="473"/>
      <c r="BU258" s="473"/>
      <c r="BV258" s="473"/>
      <c r="BW258" s="473"/>
      <c r="BX258" s="473"/>
      <c r="BY258" s="473"/>
      <c r="BZ258" s="473"/>
      <c r="CA258" s="473"/>
      <c r="CB258" s="473"/>
      <c r="CC258" s="473"/>
      <c r="CD258" s="473"/>
      <c r="CE258" s="473"/>
      <c r="CF258" s="473"/>
      <c r="CG258" s="473"/>
      <c r="CH258" s="473"/>
      <c r="CI258" s="473"/>
      <c r="CJ258" s="473"/>
      <c r="CK258" s="473"/>
      <c r="CL258" s="473"/>
      <c r="CM258" s="473"/>
      <c r="CN258" s="473"/>
      <c r="CO258" s="473"/>
      <c r="CP258" s="473"/>
      <c r="CQ258" s="473"/>
      <c r="CR258" s="473"/>
      <c r="CS258" s="473"/>
      <c r="CT258" s="473"/>
      <c r="CU258" s="473"/>
      <c r="CV258" s="473"/>
      <c r="CW258" s="473"/>
      <c r="CX258" s="473"/>
      <c r="CY258" s="473"/>
      <c r="CZ258" s="473"/>
      <c r="DA258" s="473"/>
      <c r="DB258" s="473"/>
      <c r="DC258" s="473"/>
      <c r="DD258" s="473"/>
      <c r="DE258" s="473"/>
      <c r="DF258" s="473"/>
      <c r="DG258" s="473"/>
      <c r="DH258" s="473"/>
      <c r="DI258" s="473"/>
      <c r="DJ258" s="473"/>
      <c r="DK258" s="473"/>
      <c r="DL258" s="473"/>
      <c r="DM258" s="473"/>
      <c r="DN258" s="473"/>
      <c r="DO258" s="473"/>
      <c r="DP258" s="473"/>
      <c r="DQ258" s="473"/>
      <c r="DR258" s="473"/>
      <c r="DS258" s="473"/>
      <c r="DT258" s="473"/>
      <c r="DU258" s="473"/>
      <c r="DV258" s="473"/>
      <c r="DW258" s="473"/>
      <c r="DX258" s="473"/>
      <c r="DY258" s="473"/>
      <c r="DZ258" s="473"/>
      <c r="EA258" s="473"/>
      <c r="EB258" s="473"/>
      <c r="EC258" s="473"/>
      <c r="ED258" s="473"/>
      <c r="EE258" s="473"/>
      <c r="EF258" s="473"/>
      <c r="EG258" s="473"/>
      <c r="EH258" s="473"/>
      <c r="EI258" s="473"/>
      <c r="EJ258" s="473"/>
      <c r="EK258" s="473"/>
      <c r="EL258" s="473"/>
      <c r="EM258" s="473"/>
      <c r="EN258" s="473"/>
      <c r="EO258" s="473"/>
      <c r="EP258" s="473"/>
      <c r="EQ258" s="473"/>
      <c r="ER258" s="473"/>
      <c r="ES258" s="473"/>
      <c r="ET258" s="473"/>
      <c r="EU258" s="473"/>
      <c r="EV258" s="473"/>
      <c r="EW258" s="473"/>
      <c r="EX258" s="473"/>
      <c r="EY258" s="473"/>
      <c r="EZ258" s="473"/>
      <c r="FA258" s="473"/>
      <c r="FB258" s="473"/>
      <c r="FC258" s="473"/>
      <c r="FD258" s="473"/>
      <c r="FE258" s="473"/>
      <c r="FF258" s="473"/>
      <c r="FG258" s="473"/>
      <c r="FH258" s="473"/>
      <c r="FI258" s="473"/>
      <c r="FJ258" s="473"/>
      <c r="FK258" s="473"/>
      <c r="FL258" s="473"/>
      <c r="FM258" s="473"/>
      <c r="FN258" s="473"/>
      <c r="FO258" s="473"/>
      <c r="FP258" s="473"/>
      <c r="FQ258" s="473"/>
      <c r="FR258" s="473"/>
      <c r="FS258" s="473"/>
      <c r="FT258" s="473"/>
      <c r="FU258" s="473"/>
      <c r="FV258" s="473"/>
      <c r="FW258" s="473"/>
      <c r="FX258" s="473"/>
      <c r="FY258" s="473"/>
      <c r="FZ258" s="473"/>
      <c r="GA258" s="473"/>
      <c r="GB258" s="473"/>
      <c r="GC258" s="473"/>
      <c r="GD258" s="473"/>
      <c r="GE258" s="473"/>
      <c r="GF258" s="473"/>
      <c r="GG258" s="473"/>
      <c r="GH258" s="473"/>
      <c r="GI258" s="473"/>
      <c r="GJ258" s="473"/>
      <c r="GK258" s="473"/>
      <c r="GL258" s="473"/>
      <c r="GM258" s="473"/>
      <c r="GN258" s="473"/>
      <c r="GO258" s="473"/>
      <c r="GP258" s="473"/>
      <c r="GQ258" s="473"/>
      <c r="GR258" s="473"/>
      <c r="GS258" s="473"/>
      <c r="GT258" s="473"/>
      <c r="GU258" s="473"/>
      <c r="GV258" s="473"/>
    </row>
    <row r="259" spans="8:204" s="11" customFormat="1">
      <c r="H259" s="495"/>
      <c r="I259" s="495"/>
      <c r="J259" s="495"/>
      <c r="M259" s="495"/>
      <c r="N259" s="9"/>
      <c r="O259" s="9"/>
      <c r="P259" s="9"/>
      <c r="Q259" s="9"/>
      <c r="R259" s="473"/>
      <c r="S259" s="473"/>
      <c r="T259" s="473"/>
      <c r="U259" s="473"/>
      <c r="V259" s="473"/>
      <c r="W259" s="473"/>
      <c r="X259" s="473"/>
      <c r="Y259" s="473"/>
      <c r="Z259" s="473"/>
      <c r="AA259" s="473"/>
      <c r="AB259" s="473"/>
      <c r="AC259" s="473"/>
      <c r="AD259" s="473"/>
      <c r="AE259" s="473"/>
      <c r="AF259" s="473"/>
      <c r="AG259" s="473"/>
      <c r="AH259" s="473"/>
      <c r="AI259" s="473"/>
      <c r="AJ259" s="473"/>
      <c r="AK259" s="473"/>
      <c r="AL259" s="473"/>
      <c r="AM259" s="473"/>
      <c r="AN259" s="473"/>
      <c r="AO259" s="473"/>
      <c r="AP259" s="473"/>
      <c r="AQ259" s="473"/>
      <c r="AR259" s="473"/>
      <c r="AS259" s="473"/>
      <c r="AT259" s="473"/>
      <c r="AU259" s="473"/>
      <c r="AV259" s="473"/>
      <c r="AW259" s="473"/>
      <c r="AX259" s="473"/>
      <c r="AY259" s="473"/>
      <c r="AZ259" s="473"/>
      <c r="BA259" s="473"/>
      <c r="BB259" s="473"/>
      <c r="BC259" s="473"/>
      <c r="BD259" s="473"/>
      <c r="BE259" s="473"/>
      <c r="BF259" s="473"/>
      <c r="BG259" s="473"/>
      <c r="BH259" s="473"/>
      <c r="BI259" s="473"/>
      <c r="BJ259" s="473"/>
      <c r="BK259" s="473"/>
      <c r="BL259" s="473"/>
      <c r="BM259" s="473"/>
      <c r="BN259" s="473"/>
      <c r="BO259" s="473"/>
      <c r="BP259" s="473"/>
      <c r="BQ259" s="473"/>
      <c r="BR259" s="473"/>
      <c r="BS259" s="473"/>
      <c r="BT259" s="473"/>
      <c r="BU259" s="473"/>
      <c r="BV259" s="473"/>
      <c r="BW259" s="473"/>
      <c r="BX259" s="473"/>
      <c r="BY259" s="473"/>
      <c r="BZ259" s="473"/>
      <c r="CA259" s="473"/>
      <c r="CB259" s="473"/>
      <c r="CC259" s="473"/>
      <c r="CD259" s="473"/>
      <c r="CE259" s="473"/>
      <c r="CF259" s="473"/>
      <c r="CG259" s="473"/>
      <c r="CH259" s="473"/>
      <c r="CI259" s="473"/>
      <c r="CJ259" s="473"/>
      <c r="CK259" s="473"/>
      <c r="CL259" s="473"/>
      <c r="CM259" s="473"/>
      <c r="CN259" s="473"/>
      <c r="CO259" s="473"/>
      <c r="CP259" s="473"/>
      <c r="CQ259" s="473"/>
      <c r="CR259" s="473"/>
      <c r="CS259" s="473"/>
      <c r="CT259" s="473"/>
      <c r="CU259" s="473"/>
      <c r="CV259" s="473"/>
      <c r="CW259" s="473"/>
      <c r="CX259" s="473"/>
      <c r="CY259" s="473"/>
      <c r="CZ259" s="473"/>
      <c r="DA259" s="473"/>
      <c r="DB259" s="473"/>
      <c r="DC259" s="473"/>
      <c r="DD259" s="473"/>
      <c r="DE259" s="473"/>
      <c r="DF259" s="473"/>
      <c r="DG259" s="473"/>
      <c r="DH259" s="473"/>
      <c r="DI259" s="473"/>
      <c r="DJ259" s="473"/>
      <c r="DK259" s="473"/>
      <c r="DL259" s="473"/>
      <c r="DM259" s="473"/>
      <c r="DN259" s="473"/>
      <c r="DO259" s="473"/>
      <c r="DP259" s="473"/>
      <c r="DQ259" s="473"/>
      <c r="DR259" s="473"/>
      <c r="DS259" s="473"/>
      <c r="DT259" s="473"/>
      <c r="DU259" s="473"/>
      <c r="DV259" s="473"/>
      <c r="DW259" s="473"/>
      <c r="DX259" s="473"/>
      <c r="DY259" s="473"/>
      <c r="DZ259" s="473"/>
      <c r="EA259" s="473"/>
      <c r="EB259" s="473"/>
      <c r="EC259" s="473"/>
      <c r="ED259" s="473"/>
      <c r="EE259" s="473"/>
      <c r="EF259" s="473"/>
      <c r="EG259" s="473"/>
      <c r="EH259" s="473"/>
      <c r="EI259" s="473"/>
      <c r="EJ259" s="473"/>
      <c r="EK259" s="473"/>
      <c r="EL259" s="473"/>
      <c r="EM259" s="473"/>
      <c r="EN259" s="473"/>
      <c r="EO259" s="473"/>
      <c r="EP259" s="473"/>
      <c r="EQ259" s="473"/>
      <c r="ER259" s="473"/>
      <c r="ES259" s="473"/>
      <c r="ET259" s="473"/>
      <c r="EU259" s="473"/>
      <c r="EV259" s="473"/>
      <c r="EW259" s="473"/>
      <c r="EX259" s="473"/>
      <c r="EY259" s="473"/>
      <c r="EZ259" s="473"/>
      <c r="FA259" s="473"/>
      <c r="FB259" s="473"/>
      <c r="FC259" s="473"/>
      <c r="FD259" s="473"/>
      <c r="FE259" s="473"/>
      <c r="FF259" s="473"/>
      <c r="FG259" s="473"/>
      <c r="FH259" s="473"/>
      <c r="FI259" s="473"/>
      <c r="FJ259" s="473"/>
      <c r="FK259" s="473"/>
      <c r="FL259" s="473"/>
      <c r="FM259" s="473"/>
      <c r="FN259" s="473"/>
      <c r="FO259" s="473"/>
      <c r="FP259" s="473"/>
      <c r="FQ259" s="473"/>
      <c r="FR259" s="473"/>
      <c r="FS259" s="473"/>
      <c r="FT259" s="473"/>
      <c r="FU259" s="473"/>
      <c r="FV259" s="473"/>
      <c r="FW259" s="473"/>
      <c r="FX259" s="473"/>
      <c r="FY259" s="473"/>
      <c r="FZ259" s="473"/>
      <c r="GA259" s="473"/>
      <c r="GB259" s="473"/>
      <c r="GC259" s="473"/>
      <c r="GD259" s="473"/>
      <c r="GE259" s="473"/>
      <c r="GF259" s="473"/>
      <c r="GG259" s="473"/>
      <c r="GH259" s="473"/>
      <c r="GI259" s="473"/>
      <c r="GJ259" s="473"/>
      <c r="GK259" s="473"/>
      <c r="GL259" s="473"/>
      <c r="GM259" s="473"/>
      <c r="GN259" s="473"/>
      <c r="GO259" s="473"/>
      <c r="GP259" s="473"/>
      <c r="GQ259" s="473"/>
      <c r="GR259" s="473"/>
      <c r="GS259" s="473"/>
      <c r="GT259" s="473"/>
      <c r="GU259" s="473"/>
      <c r="GV259" s="473"/>
    </row>
    <row r="260" spans="8:204" s="11" customFormat="1">
      <c r="H260" s="495"/>
      <c r="I260" s="495"/>
      <c r="J260" s="495"/>
      <c r="M260" s="495"/>
      <c r="N260" s="9"/>
      <c r="O260" s="9"/>
      <c r="P260" s="9"/>
      <c r="Q260" s="9"/>
      <c r="R260" s="473"/>
      <c r="S260" s="473"/>
      <c r="T260" s="473"/>
      <c r="U260" s="473"/>
      <c r="V260" s="473"/>
      <c r="W260" s="473"/>
      <c r="X260" s="473"/>
      <c r="Y260" s="473"/>
      <c r="Z260" s="473"/>
      <c r="AA260" s="473"/>
      <c r="AB260" s="473"/>
      <c r="AC260" s="473"/>
      <c r="AD260" s="473"/>
      <c r="AE260" s="473"/>
      <c r="AF260" s="473"/>
      <c r="AG260" s="473"/>
      <c r="AH260" s="473"/>
      <c r="AI260" s="473"/>
      <c r="AJ260" s="473"/>
      <c r="AK260" s="473"/>
      <c r="AL260" s="473"/>
      <c r="AM260" s="473"/>
      <c r="AN260" s="473"/>
      <c r="AO260" s="473"/>
      <c r="AP260" s="473"/>
      <c r="AQ260" s="473"/>
      <c r="AR260" s="473"/>
      <c r="AS260" s="473"/>
      <c r="AT260" s="473"/>
      <c r="AU260" s="473"/>
      <c r="AV260" s="473"/>
      <c r="AW260" s="473"/>
      <c r="AX260" s="473"/>
      <c r="AY260" s="473"/>
      <c r="AZ260" s="473"/>
      <c r="BA260" s="473"/>
      <c r="BB260" s="473"/>
      <c r="BC260" s="473"/>
      <c r="BD260" s="473"/>
      <c r="BE260" s="473"/>
      <c r="BF260" s="473"/>
      <c r="BG260" s="473"/>
      <c r="BH260" s="473"/>
      <c r="BI260" s="473"/>
      <c r="BJ260" s="473"/>
      <c r="BK260" s="473"/>
      <c r="BL260" s="473"/>
      <c r="BM260" s="473"/>
      <c r="BN260" s="473"/>
      <c r="BO260" s="473"/>
      <c r="BP260" s="473"/>
      <c r="BQ260" s="473"/>
      <c r="BR260" s="473"/>
      <c r="BS260" s="473"/>
      <c r="BT260" s="473"/>
      <c r="BU260" s="473"/>
      <c r="BV260" s="473"/>
      <c r="BW260" s="473"/>
      <c r="BX260" s="473"/>
      <c r="BY260" s="473"/>
      <c r="BZ260" s="473"/>
      <c r="CA260" s="473"/>
      <c r="CB260" s="473"/>
      <c r="CC260" s="473"/>
      <c r="CD260" s="473"/>
      <c r="CE260" s="473"/>
      <c r="CF260" s="473"/>
      <c r="CG260" s="473"/>
      <c r="CH260" s="473"/>
      <c r="CI260" s="473"/>
      <c r="CJ260" s="473"/>
      <c r="CK260" s="473"/>
      <c r="CL260" s="473"/>
      <c r="CM260" s="473"/>
      <c r="CN260" s="473"/>
      <c r="CO260" s="473"/>
      <c r="CP260" s="473"/>
      <c r="CQ260" s="473"/>
      <c r="CR260" s="473"/>
      <c r="CS260" s="473"/>
      <c r="CT260" s="473"/>
      <c r="CU260" s="473"/>
      <c r="CV260" s="473"/>
      <c r="CW260" s="473"/>
      <c r="CX260" s="473"/>
      <c r="CY260" s="473"/>
      <c r="CZ260" s="473"/>
      <c r="DA260" s="473"/>
      <c r="DB260" s="473"/>
      <c r="DC260" s="473"/>
      <c r="DD260" s="473"/>
      <c r="DE260" s="473"/>
      <c r="DF260" s="473"/>
      <c r="DG260" s="473"/>
      <c r="DH260" s="473"/>
      <c r="DI260" s="473"/>
      <c r="DJ260" s="473"/>
      <c r="DK260" s="473"/>
      <c r="DL260" s="473"/>
      <c r="DM260" s="473"/>
      <c r="DN260" s="473"/>
      <c r="DO260" s="473"/>
      <c r="DP260" s="473"/>
      <c r="DQ260" s="473"/>
      <c r="DR260" s="473"/>
      <c r="DS260" s="473"/>
      <c r="DT260" s="473"/>
      <c r="DU260" s="473"/>
      <c r="DV260" s="473"/>
      <c r="DW260" s="473"/>
      <c r="DX260" s="473"/>
      <c r="DY260" s="473"/>
      <c r="DZ260" s="473"/>
      <c r="EA260" s="473"/>
      <c r="EB260" s="473"/>
      <c r="EC260" s="473"/>
      <c r="ED260" s="473"/>
      <c r="EE260" s="473"/>
      <c r="EF260" s="473"/>
      <c r="EG260" s="473"/>
      <c r="EH260" s="473"/>
      <c r="EI260" s="473"/>
      <c r="EJ260" s="473"/>
      <c r="EK260" s="473"/>
      <c r="EL260" s="473"/>
      <c r="EM260" s="473"/>
      <c r="EN260" s="473"/>
      <c r="EO260" s="473"/>
      <c r="EP260" s="473"/>
      <c r="EQ260" s="473"/>
      <c r="ER260" s="473"/>
      <c r="ES260" s="473"/>
      <c r="ET260" s="473"/>
      <c r="EU260" s="473"/>
      <c r="EV260" s="473"/>
      <c r="EW260" s="473"/>
      <c r="EX260" s="473"/>
      <c r="EY260" s="473"/>
      <c r="EZ260" s="473"/>
      <c r="FA260" s="473"/>
      <c r="FB260" s="473"/>
      <c r="FC260" s="473"/>
      <c r="FD260" s="473"/>
      <c r="FE260" s="473"/>
      <c r="FF260" s="473"/>
      <c r="FG260" s="473"/>
      <c r="FH260" s="473"/>
      <c r="FI260" s="473"/>
      <c r="FJ260" s="473"/>
      <c r="FK260" s="473"/>
      <c r="FL260" s="473"/>
      <c r="FM260" s="473"/>
      <c r="FN260" s="473"/>
      <c r="FO260" s="473"/>
      <c r="FP260" s="473"/>
      <c r="FQ260" s="473"/>
      <c r="FR260" s="473"/>
      <c r="FS260" s="473"/>
      <c r="FT260" s="473"/>
      <c r="FU260" s="473"/>
      <c r="FV260" s="473"/>
      <c r="FW260" s="473"/>
      <c r="FX260" s="473"/>
      <c r="FY260" s="473"/>
      <c r="FZ260" s="473"/>
      <c r="GA260" s="473"/>
      <c r="GB260" s="473"/>
      <c r="GC260" s="473"/>
      <c r="GD260" s="473"/>
      <c r="GE260" s="473"/>
      <c r="GF260" s="473"/>
      <c r="GG260" s="473"/>
      <c r="GH260" s="473"/>
      <c r="GI260" s="473"/>
      <c r="GJ260" s="473"/>
      <c r="GK260" s="473"/>
      <c r="GL260" s="473"/>
      <c r="GM260" s="473"/>
      <c r="GN260" s="473"/>
      <c r="GO260" s="473"/>
      <c r="GP260" s="473"/>
      <c r="GQ260" s="473"/>
      <c r="GR260" s="473"/>
      <c r="GS260" s="473"/>
      <c r="GT260" s="473"/>
      <c r="GU260" s="473"/>
      <c r="GV260" s="473"/>
    </row>
    <row r="261" spans="8:204" s="11" customFormat="1">
      <c r="H261" s="495"/>
      <c r="I261" s="495"/>
      <c r="J261" s="495"/>
      <c r="M261" s="495"/>
      <c r="N261" s="9"/>
      <c r="O261" s="9"/>
      <c r="P261" s="9"/>
      <c r="Q261" s="9"/>
      <c r="R261" s="473"/>
      <c r="S261" s="473"/>
      <c r="T261" s="473"/>
      <c r="U261" s="473"/>
      <c r="V261" s="473"/>
      <c r="W261" s="473"/>
      <c r="X261" s="473"/>
      <c r="Y261" s="473"/>
      <c r="Z261" s="473"/>
      <c r="AA261" s="473"/>
      <c r="AB261" s="473"/>
      <c r="AC261" s="473"/>
      <c r="AD261" s="473"/>
      <c r="AE261" s="473"/>
      <c r="AF261" s="473"/>
      <c r="AG261" s="473"/>
      <c r="AH261" s="473"/>
      <c r="AI261" s="473"/>
      <c r="AJ261" s="473"/>
      <c r="AK261" s="473"/>
      <c r="AL261" s="473"/>
      <c r="AM261" s="473"/>
      <c r="AN261" s="473"/>
      <c r="AO261" s="473"/>
      <c r="AP261" s="473"/>
      <c r="AQ261" s="473"/>
      <c r="AR261" s="473"/>
      <c r="AS261" s="473"/>
      <c r="AT261" s="473"/>
      <c r="AU261" s="473"/>
      <c r="AV261" s="473"/>
      <c r="AW261" s="473"/>
      <c r="AX261" s="473"/>
      <c r="AY261" s="473"/>
      <c r="AZ261" s="473"/>
      <c r="BA261" s="473"/>
      <c r="BB261" s="473"/>
      <c r="BC261" s="473"/>
      <c r="BD261" s="473"/>
      <c r="BE261" s="473"/>
      <c r="BF261" s="473"/>
      <c r="BG261" s="473"/>
      <c r="BH261" s="473"/>
      <c r="BI261" s="473"/>
      <c r="BJ261" s="473"/>
      <c r="BK261" s="473"/>
      <c r="BL261" s="473"/>
      <c r="BM261" s="473"/>
      <c r="BN261" s="473"/>
      <c r="BO261" s="473"/>
      <c r="BP261" s="473"/>
      <c r="BQ261" s="473"/>
      <c r="BR261" s="473"/>
      <c r="BS261" s="473"/>
      <c r="BT261" s="473"/>
      <c r="BU261" s="473"/>
      <c r="BV261" s="473"/>
      <c r="BW261" s="473"/>
      <c r="BX261" s="473"/>
      <c r="BY261" s="473"/>
      <c r="BZ261" s="473"/>
      <c r="CA261" s="473"/>
      <c r="CB261" s="473"/>
      <c r="CC261" s="473"/>
      <c r="CD261" s="473"/>
      <c r="CE261" s="473"/>
      <c r="CF261" s="473"/>
      <c r="CG261" s="473"/>
      <c r="CH261" s="473"/>
      <c r="CI261" s="473"/>
      <c r="CJ261" s="473"/>
      <c r="CK261" s="473"/>
      <c r="CL261" s="473"/>
      <c r="CM261" s="473"/>
      <c r="CN261" s="473"/>
      <c r="CO261" s="473"/>
      <c r="CP261" s="473"/>
      <c r="CQ261" s="473"/>
      <c r="CR261" s="473"/>
      <c r="CS261" s="473"/>
      <c r="CT261" s="473"/>
      <c r="CU261" s="473"/>
      <c r="CV261" s="473"/>
      <c r="CW261" s="473"/>
      <c r="CX261" s="473"/>
      <c r="CY261" s="473"/>
      <c r="CZ261" s="473"/>
      <c r="DA261" s="473"/>
      <c r="DB261" s="473"/>
      <c r="DC261" s="473"/>
      <c r="DD261" s="473"/>
      <c r="DE261" s="473"/>
      <c r="DF261" s="473"/>
      <c r="DG261" s="473"/>
      <c r="DH261" s="473"/>
      <c r="DI261" s="473"/>
      <c r="DJ261" s="473"/>
      <c r="DK261" s="473"/>
      <c r="DL261" s="473"/>
      <c r="DM261" s="473"/>
      <c r="DN261" s="473"/>
      <c r="DO261" s="473"/>
      <c r="DP261" s="473"/>
      <c r="DQ261" s="473"/>
      <c r="DR261" s="473"/>
      <c r="DS261" s="473"/>
      <c r="DT261" s="473"/>
      <c r="DU261" s="473"/>
      <c r="DV261" s="473"/>
      <c r="DW261" s="473"/>
      <c r="DX261" s="473"/>
      <c r="DY261" s="473"/>
      <c r="DZ261" s="473"/>
      <c r="EA261" s="473"/>
      <c r="EB261" s="473"/>
      <c r="EC261" s="473"/>
      <c r="ED261" s="473"/>
      <c r="EE261" s="473"/>
      <c r="EF261" s="473"/>
      <c r="EG261" s="473"/>
      <c r="EH261" s="473"/>
      <c r="EI261" s="473"/>
      <c r="EJ261" s="473"/>
      <c r="EK261" s="473"/>
      <c r="EL261" s="473"/>
      <c r="EM261" s="473"/>
      <c r="EN261" s="473"/>
      <c r="EO261" s="473"/>
      <c r="EP261" s="473"/>
      <c r="EQ261" s="473"/>
      <c r="ER261" s="473"/>
      <c r="ES261" s="473"/>
      <c r="ET261" s="473"/>
      <c r="EU261" s="473"/>
      <c r="EV261" s="473"/>
      <c r="EW261" s="473"/>
      <c r="EX261" s="473"/>
      <c r="EY261" s="473"/>
      <c r="EZ261" s="473"/>
      <c r="FA261" s="473"/>
      <c r="FB261" s="473"/>
      <c r="FC261" s="473"/>
      <c r="FD261" s="473"/>
      <c r="FE261" s="473"/>
      <c r="FF261" s="473"/>
      <c r="FG261" s="473"/>
      <c r="FH261" s="473"/>
      <c r="FI261" s="473"/>
      <c r="FJ261" s="473"/>
      <c r="FK261" s="473"/>
      <c r="FL261" s="473"/>
      <c r="FM261" s="473"/>
      <c r="FN261" s="473"/>
      <c r="FO261" s="473"/>
      <c r="FP261" s="473"/>
      <c r="FQ261" s="473"/>
      <c r="FR261" s="473"/>
      <c r="FS261" s="473"/>
      <c r="FT261" s="473"/>
      <c r="FU261" s="473"/>
      <c r="FV261" s="473"/>
      <c r="FW261" s="473"/>
      <c r="FX261" s="473"/>
      <c r="FY261" s="473"/>
      <c r="FZ261" s="473"/>
      <c r="GA261" s="473"/>
      <c r="GB261" s="473"/>
      <c r="GC261" s="473"/>
      <c r="GD261" s="473"/>
      <c r="GE261" s="473"/>
      <c r="GF261" s="473"/>
      <c r="GG261" s="473"/>
      <c r="GH261" s="473"/>
      <c r="GI261" s="473"/>
      <c r="GJ261" s="473"/>
      <c r="GK261" s="473"/>
      <c r="GL261" s="473"/>
      <c r="GM261" s="473"/>
      <c r="GN261" s="473"/>
      <c r="GO261" s="473"/>
      <c r="GP261" s="473"/>
      <c r="GQ261" s="473"/>
      <c r="GR261" s="473"/>
      <c r="GS261" s="473"/>
      <c r="GT261" s="473"/>
      <c r="GU261" s="473"/>
      <c r="GV261" s="473"/>
    </row>
    <row r="262" spans="8:204" s="11" customFormat="1">
      <c r="H262" s="495"/>
      <c r="I262" s="495"/>
      <c r="J262" s="495"/>
      <c r="M262" s="495"/>
      <c r="N262" s="9"/>
      <c r="O262" s="9"/>
      <c r="P262" s="9"/>
      <c r="Q262" s="9"/>
      <c r="R262" s="473"/>
      <c r="S262" s="473"/>
      <c r="T262" s="473"/>
      <c r="U262" s="473"/>
      <c r="V262" s="473"/>
      <c r="W262" s="473"/>
      <c r="X262" s="473"/>
      <c r="Y262" s="473"/>
      <c r="Z262" s="473"/>
      <c r="AA262" s="473"/>
      <c r="AB262" s="473"/>
      <c r="AC262" s="473"/>
      <c r="AD262" s="473"/>
      <c r="AE262" s="473"/>
      <c r="AF262" s="473"/>
      <c r="AG262" s="473"/>
      <c r="AH262" s="473"/>
      <c r="AI262" s="473"/>
      <c r="AJ262" s="473"/>
      <c r="AK262" s="473"/>
      <c r="AL262" s="473"/>
      <c r="AM262" s="473"/>
      <c r="AN262" s="473"/>
      <c r="AO262" s="473"/>
      <c r="AP262" s="473"/>
      <c r="AQ262" s="473"/>
      <c r="AR262" s="473"/>
      <c r="AS262" s="473"/>
      <c r="AT262" s="473"/>
      <c r="AU262" s="473"/>
      <c r="AV262" s="473"/>
      <c r="AW262" s="473"/>
      <c r="AX262" s="473"/>
      <c r="AY262" s="473"/>
      <c r="AZ262" s="473"/>
      <c r="BA262" s="473"/>
      <c r="BB262" s="473"/>
      <c r="BC262" s="473"/>
      <c r="BD262" s="473"/>
      <c r="BE262" s="473"/>
      <c r="BF262" s="473"/>
      <c r="BG262" s="473"/>
      <c r="BH262" s="473"/>
      <c r="BI262" s="473"/>
      <c r="BJ262" s="473"/>
      <c r="BK262" s="473"/>
      <c r="BL262" s="473"/>
      <c r="BM262" s="473"/>
      <c r="BN262" s="473"/>
      <c r="BO262" s="473"/>
      <c r="BP262" s="473"/>
      <c r="BQ262" s="473"/>
      <c r="BR262" s="473"/>
      <c r="BS262" s="473"/>
      <c r="BT262" s="473"/>
      <c r="BU262" s="473"/>
      <c r="BV262" s="473"/>
      <c r="BW262" s="473"/>
      <c r="BX262" s="473"/>
      <c r="BY262" s="473"/>
      <c r="BZ262" s="473"/>
      <c r="CA262" s="473"/>
      <c r="CB262" s="473"/>
      <c r="CC262" s="473"/>
      <c r="CD262" s="473"/>
      <c r="CE262" s="473"/>
      <c r="CF262" s="473"/>
      <c r="CG262" s="473"/>
      <c r="CH262" s="473"/>
      <c r="CI262" s="473"/>
      <c r="CJ262" s="473"/>
      <c r="CK262" s="473"/>
      <c r="CL262" s="473"/>
      <c r="CM262" s="473"/>
      <c r="CN262" s="473"/>
      <c r="CO262" s="473"/>
      <c r="CP262" s="473"/>
      <c r="CQ262" s="473"/>
      <c r="CR262" s="473"/>
      <c r="CS262" s="473"/>
      <c r="CT262" s="473"/>
      <c r="CU262" s="473"/>
      <c r="CV262" s="473"/>
      <c r="CW262" s="473"/>
      <c r="CX262" s="473"/>
      <c r="CY262" s="473"/>
      <c r="CZ262" s="473"/>
      <c r="DA262" s="473"/>
      <c r="DB262" s="473"/>
      <c r="DC262" s="473"/>
      <c r="DD262" s="473"/>
      <c r="DE262" s="473"/>
      <c r="DF262" s="473"/>
      <c r="DG262" s="473"/>
      <c r="DH262" s="473"/>
      <c r="DI262" s="473"/>
      <c r="DJ262" s="473"/>
      <c r="DK262" s="473"/>
      <c r="DL262" s="473"/>
      <c r="DM262" s="473"/>
      <c r="DN262" s="473"/>
      <c r="DO262" s="473"/>
      <c r="DP262" s="473"/>
      <c r="DQ262" s="473"/>
      <c r="DR262" s="473"/>
      <c r="DS262" s="473"/>
      <c r="DT262" s="473"/>
      <c r="DU262" s="473"/>
      <c r="DV262" s="473"/>
      <c r="DW262" s="473"/>
      <c r="DX262" s="473"/>
      <c r="DY262" s="473"/>
      <c r="DZ262" s="473"/>
      <c r="EA262" s="473"/>
      <c r="EB262" s="473"/>
      <c r="EC262" s="473"/>
      <c r="ED262" s="473"/>
      <c r="EE262" s="473"/>
      <c r="EF262" s="473"/>
      <c r="EG262" s="473"/>
      <c r="EH262" s="473"/>
      <c r="EI262" s="473"/>
      <c r="EJ262" s="473"/>
      <c r="EK262" s="473"/>
      <c r="EL262" s="473"/>
      <c r="EM262" s="473"/>
      <c r="EN262" s="473"/>
      <c r="EO262" s="473"/>
      <c r="EP262" s="473"/>
      <c r="EQ262" s="473"/>
      <c r="ER262" s="473"/>
      <c r="ES262" s="473"/>
      <c r="ET262" s="473"/>
      <c r="EU262" s="473"/>
      <c r="EV262" s="473"/>
      <c r="EW262" s="473"/>
      <c r="EX262" s="473"/>
      <c r="EY262" s="473"/>
      <c r="EZ262" s="473"/>
      <c r="FA262" s="473"/>
      <c r="FB262" s="473"/>
      <c r="FC262" s="473"/>
      <c r="FD262" s="473"/>
      <c r="FE262" s="473"/>
      <c r="FF262" s="473"/>
      <c r="FG262" s="473"/>
      <c r="FH262" s="473"/>
      <c r="FI262" s="473"/>
      <c r="FJ262" s="473"/>
      <c r="FK262" s="473"/>
      <c r="FL262" s="473"/>
      <c r="FM262" s="473"/>
      <c r="FN262" s="473"/>
      <c r="FO262" s="473"/>
      <c r="FP262" s="473"/>
      <c r="FQ262" s="473"/>
      <c r="FR262" s="473"/>
      <c r="FS262" s="473"/>
      <c r="FT262" s="473"/>
      <c r="FU262" s="473"/>
      <c r="FV262" s="473"/>
      <c r="FW262" s="473"/>
      <c r="FX262" s="473"/>
      <c r="FY262" s="473"/>
      <c r="FZ262" s="473"/>
      <c r="GA262" s="473"/>
      <c r="GB262" s="473"/>
      <c r="GC262" s="473"/>
      <c r="GD262" s="473"/>
      <c r="GE262" s="473"/>
      <c r="GF262" s="473"/>
      <c r="GG262" s="473"/>
      <c r="GH262" s="473"/>
      <c r="GI262" s="473"/>
      <c r="GJ262" s="473"/>
      <c r="GK262" s="473"/>
      <c r="GL262" s="473"/>
      <c r="GM262" s="473"/>
      <c r="GN262" s="473"/>
      <c r="GO262" s="473"/>
      <c r="GP262" s="473"/>
      <c r="GQ262" s="473"/>
      <c r="GR262" s="473"/>
      <c r="GS262" s="473"/>
      <c r="GT262" s="473"/>
      <c r="GU262" s="473"/>
      <c r="GV262" s="473"/>
    </row>
    <row r="263" spans="8:204" s="11" customFormat="1">
      <c r="H263" s="495"/>
      <c r="I263" s="495"/>
      <c r="J263" s="495"/>
      <c r="M263" s="495"/>
      <c r="N263" s="9"/>
      <c r="O263" s="9"/>
      <c r="P263" s="9"/>
      <c r="Q263" s="9"/>
      <c r="R263" s="473"/>
      <c r="S263" s="473"/>
      <c r="T263" s="473"/>
      <c r="U263" s="473"/>
      <c r="V263" s="473"/>
      <c r="W263" s="473"/>
      <c r="X263" s="473"/>
      <c r="Y263" s="473"/>
      <c r="Z263" s="473"/>
      <c r="AA263" s="473"/>
      <c r="AB263" s="473"/>
      <c r="AC263" s="473"/>
      <c r="AD263" s="473"/>
      <c r="AE263" s="473"/>
      <c r="AF263" s="473"/>
      <c r="AG263" s="473"/>
      <c r="AH263" s="473"/>
      <c r="AI263" s="473"/>
      <c r="AJ263" s="473"/>
      <c r="AK263" s="473"/>
      <c r="AL263" s="473"/>
      <c r="AM263" s="473"/>
      <c r="AN263" s="473"/>
      <c r="AO263" s="473"/>
      <c r="AP263" s="473"/>
      <c r="AQ263" s="473"/>
      <c r="AR263" s="473"/>
      <c r="AS263" s="473"/>
      <c r="AT263" s="473"/>
      <c r="AU263" s="473"/>
      <c r="AV263" s="473"/>
      <c r="AW263" s="473"/>
      <c r="AX263" s="473"/>
      <c r="AY263" s="473"/>
      <c r="AZ263" s="473"/>
      <c r="BA263" s="473"/>
      <c r="BB263" s="473"/>
      <c r="BC263" s="473"/>
      <c r="BD263" s="473"/>
      <c r="BE263" s="473"/>
      <c r="BF263" s="473"/>
      <c r="BG263" s="473"/>
      <c r="BH263" s="473"/>
      <c r="BI263" s="473"/>
      <c r="BJ263" s="473"/>
      <c r="BK263" s="473"/>
      <c r="BL263" s="473"/>
      <c r="BM263" s="473"/>
      <c r="BN263" s="473"/>
      <c r="BO263" s="473"/>
      <c r="BP263" s="473"/>
      <c r="BQ263" s="473"/>
      <c r="BR263" s="473"/>
      <c r="BS263" s="473"/>
      <c r="BT263" s="473"/>
      <c r="BU263" s="473"/>
      <c r="BV263" s="473"/>
      <c r="BW263" s="473"/>
      <c r="BX263" s="473"/>
      <c r="BY263" s="473"/>
      <c r="BZ263" s="473"/>
      <c r="CA263" s="473"/>
      <c r="CB263" s="473"/>
      <c r="CC263" s="473"/>
      <c r="CD263" s="473"/>
      <c r="CE263" s="473"/>
      <c r="CF263" s="473"/>
      <c r="CG263" s="473"/>
      <c r="CH263" s="473"/>
      <c r="CI263" s="473"/>
      <c r="CJ263" s="473"/>
      <c r="CK263" s="473"/>
      <c r="CL263" s="473"/>
      <c r="CM263" s="473"/>
      <c r="CN263" s="473"/>
      <c r="CO263" s="473"/>
      <c r="CP263" s="473"/>
      <c r="CQ263" s="473"/>
      <c r="CR263" s="473"/>
      <c r="CS263" s="473"/>
      <c r="CT263" s="473"/>
      <c r="CU263" s="473"/>
      <c r="CV263" s="473"/>
      <c r="CW263" s="473"/>
      <c r="CX263" s="473"/>
      <c r="CY263" s="473"/>
      <c r="CZ263" s="473"/>
      <c r="DA263" s="473"/>
      <c r="DB263" s="473"/>
      <c r="DC263" s="473"/>
      <c r="DD263" s="473"/>
      <c r="DE263" s="473"/>
      <c r="DF263" s="473"/>
      <c r="DG263" s="473"/>
      <c r="DH263" s="473"/>
      <c r="DI263" s="473"/>
      <c r="DJ263" s="473"/>
      <c r="DK263" s="473"/>
      <c r="DL263" s="473"/>
      <c r="DM263" s="473"/>
      <c r="DN263" s="473"/>
      <c r="DO263" s="473"/>
      <c r="DP263" s="473"/>
      <c r="DQ263" s="473"/>
      <c r="DR263" s="473"/>
      <c r="DS263" s="473"/>
      <c r="DT263" s="473"/>
      <c r="DU263" s="473"/>
      <c r="DV263" s="473"/>
      <c r="DW263" s="473"/>
      <c r="DX263" s="473"/>
      <c r="DY263" s="473"/>
      <c r="DZ263" s="473"/>
      <c r="EA263" s="473"/>
      <c r="EB263" s="473"/>
      <c r="EC263" s="473"/>
      <c r="ED263" s="473"/>
      <c r="EE263" s="473"/>
      <c r="EF263" s="473"/>
      <c r="EG263" s="473"/>
      <c r="EH263" s="473"/>
      <c r="EI263" s="473"/>
      <c r="EJ263" s="473"/>
      <c r="EK263" s="473"/>
      <c r="EL263" s="473"/>
      <c r="EM263" s="473"/>
      <c r="EN263" s="473"/>
      <c r="EO263" s="473"/>
      <c r="EP263" s="473"/>
      <c r="EQ263" s="473"/>
      <c r="ER263" s="473"/>
      <c r="ES263" s="473"/>
      <c r="ET263" s="473"/>
      <c r="EU263" s="473"/>
      <c r="EV263" s="473"/>
      <c r="EW263" s="473"/>
      <c r="EX263" s="473"/>
      <c r="EY263" s="473"/>
      <c r="EZ263" s="473"/>
      <c r="FA263" s="473"/>
      <c r="FB263" s="473"/>
      <c r="FC263" s="473"/>
      <c r="FD263" s="473"/>
      <c r="FE263" s="473"/>
      <c r="FF263" s="473"/>
      <c r="FG263" s="473"/>
      <c r="FH263" s="473"/>
      <c r="FI263" s="473"/>
      <c r="FJ263" s="473"/>
      <c r="FK263" s="473"/>
      <c r="FL263" s="473"/>
      <c r="FM263" s="473"/>
      <c r="FN263" s="473"/>
      <c r="FO263" s="473"/>
      <c r="FP263" s="473"/>
      <c r="FQ263" s="473"/>
      <c r="FR263" s="473"/>
      <c r="FS263" s="473"/>
      <c r="FT263" s="473"/>
      <c r="FU263" s="473"/>
      <c r="FV263" s="473"/>
      <c r="FW263" s="473"/>
      <c r="FX263" s="473"/>
      <c r="FY263" s="473"/>
      <c r="FZ263" s="473"/>
      <c r="GA263" s="473"/>
      <c r="GB263" s="473"/>
      <c r="GC263" s="473"/>
      <c r="GD263" s="473"/>
      <c r="GE263" s="473"/>
      <c r="GF263" s="473"/>
      <c r="GG263" s="473"/>
      <c r="GH263" s="473"/>
      <c r="GI263" s="473"/>
      <c r="GJ263" s="473"/>
      <c r="GK263" s="473"/>
      <c r="GL263" s="473"/>
      <c r="GM263" s="473"/>
      <c r="GN263" s="473"/>
      <c r="GO263" s="473"/>
      <c r="GP263" s="473"/>
      <c r="GQ263" s="473"/>
      <c r="GR263" s="473"/>
      <c r="GS263" s="473"/>
      <c r="GT263" s="473"/>
      <c r="GU263" s="473"/>
      <c r="GV263" s="473"/>
    </row>
    <row r="264" spans="8:204" s="11" customFormat="1">
      <c r="H264" s="495"/>
      <c r="I264" s="495"/>
      <c r="J264" s="495"/>
      <c r="M264" s="495"/>
      <c r="N264" s="9"/>
      <c r="O264" s="9"/>
      <c r="P264" s="9"/>
      <c r="Q264" s="9"/>
      <c r="R264" s="473"/>
      <c r="S264" s="473"/>
      <c r="T264" s="473"/>
      <c r="U264" s="473"/>
      <c r="V264" s="473"/>
      <c r="W264" s="473"/>
      <c r="X264" s="473"/>
      <c r="Y264" s="473"/>
      <c r="Z264" s="473"/>
      <c r="AA264" s="473"/>
      <c r="AB264" s="473"/>
      <c r="AC264" s="473"/>
      <c r="AD264" s="473"/>
      <c r="AE264" s="473"/>
      <c r="AF264" s="473"/>
      <c r="AG264" s="473"/>
      <c r="AH264" s="473"/>
      <c r="AI264" s="473"/>
      <c r="AJ264" s="473"/>
      <c r="AK264" s="473"/>
      <c r="AL264" s="473"/>
      <c r="AM264" s="473"/>
      <c r="AN264" s="473"/>
      <c r="AO264" s="473"/>
      <c r="AP264" s="473"/>
      <c r="AQ264" s="473"/>
      <c r="AR264" s="473"/>
      <c r="AS264" s="473"/>
      <c r="AT264" s="473"/>
      <c r="AU264" s="473"/>
      <c r="AV264" s="473"/>
      <c r="AW264" s="473"/>
      <c r="AX264" s="473"/>
      <c r="AY264" s="473"/>
      <c r="AZ264" s="473"/>
      <c r="BA264" s="473"/>
      <c r="BB264" s="473"/>
      <c r="BC264" s="473"/>
      <c r="BD264" s="473"/>
      <c r="BE264" s="473"/>
      <c r="BF264" s="473"/>
      <c r="BG264" s="473"/>
      <c r="BH264" s="473"/>
      <c r="BI264" s="473"/>
      <c r="BJ264" s="473"/>
      <c r="BK264" s="473"/>
      <c r="BL264" s="473"/>
      <c r="BM264" s="473"/>
      <c r="BN264" s="473"/>
      <c r="BO264" s="473"/>
      <c r="BP264" s="473"/>
      <c r="BQ264" s="473"/>
      <c r="BR264" s="473"/>
      <c r="BS264" s="473"/>
      <c r="BT264" s="473"/>
      <c r="BU264" s="473"/>
      <c r="BV264" s="473"/>
      <c r="BW264" s="473"/>
      <c r="BX264" s="473"/>
      <c r="BY264" s="473"/>
      <c r="BZ264" s="473"/>
      <c r="CA264" s="473"/>
      <c r="CB264" s="473"/>
      <c r="CC264" s="473"/>
      <c r="CD264" s="473"/>
      <c r="CE264" s="473"/>
      <c r="CF264" s="473"/>
      <c r="CG264" s="473"/>
      <c r="CH264" s="473"/>
      <c r="CI264" s="473"/>
      <c r="CJ264" s="473"/>
      <c r="CK264" s="473"/>
      <c r="CL264" s="473"/>
      <c r="CM264" s="473"/>
      <c r="CN264" s="473"/>
      <c r="CO264" s="473"/>
      <c r="CP264" s="473"/>
      <c r="CQ264" s="473"/>
      <c r="CR264" s="473"/>
      <c r="CS264" s="473"/>
      <c r="CT264" s="473"/>
      <c r="CU264" s="473"/>
      <c r="CV264" s="473"/>
      <c r="CW264" s="473"/>
      <c r="CX264" s="473"/>
      <c r="CY264" s="473"/>
      <c r="CZ264" s="473"/>
      <c r="DA264" s="473"/>
      <c r="DB264" s="473"/>
      <c r="DC264" s="473"/>
      <c r="DD264" s="473"/>
      <c r="DE264" s="473"/>
      <c r="DF264" s="473"/>
      <c r="DG264" s="473"/>
      <c r="DH264" s="473"/>
      <c r="DI264" s="473"/>
      <c r="DJ264" s="473"/>
      <c r="DK264" s="473"/>
      <c r="DL264" s="473"/>
      <c r="DM264" s="473"/>
      <c r="DN264" s="473"/>
      <c r="DO264" s="473"/>
      <c r="DP264" s="473"/>
      <c r="DQ264" s="473"/>
      <c r="DR264" s="473"/>
      <c r="DS264" s="473"/>
      <c r="DT264" s="473"/>
      <c r="DU264" s="473"/>
      <c r="DV264" s="473"/>
      <c r="DW264" s="473"/>
      <c r="DX264" s="473"/>
      <c r="DY264" s="473"/>
      <c r="DZ264" s="473"/>
      <c r="EA264" s="473"/>
      <c r="EB264" s="473"/>
      <c r="EC264" s="473"/>
      <c r="ED264" s="473"/>
      <c r="EE264" s="473"/>
      <c r="EF264" s="473"/>
      <c r="EG264" s="473"/>
      <c r="EH264" s="473"/>
      <c r="EI264" s="473"/>
      <c r="EJ264" s="473"/>
      <c r="EK264" s="473"/>
      <c r="EL264" s="473"/>
      <c r="EM264" s="473"/>
      <c r="EN264" s="473"/>
      <c r="EO264" s="473"/>
      <c r="EP264" s="473"/>
      <c r="EQ264" s="473"/>
      <c r="ER264" s="473"/>
      <c r="ES264" s="473"/>
      <c r="ET264" s="473"/>
      <c r="EU264" s="473"/>
      <c r="EV264" s="473"/>
      <c r="EW264" s="473"/>
      <c r="EX264" s="473"/>
      <c r="EY264" s="473"/>
      <c r="EZ264" s="473"/>
      <c r="FA264" s="473"/>
      <c r="FB264" s="473"/>
      <c r="FC264" s="473"/>
      <c r="FD264" s="473"/>
      <c r="FE264" s="473"/>
      <c r="FF264" s="473"/>
      <c r="FG264" s="473"/>
      <c r="FH264" s="473"/>
      <c r="FI264" s="473"/>
      <c r="FJ264" s="473"/>
      <c r="FK264" s="473"/>
      <c r="FL264" s="473"/>
      <c r="FM264" s="473"/>
      <c r="FN264" s="473"/>
      <c r="FO264" s="473"/>
      <c r="FP264" s="473"/>
      <c r="FQ264" s="473"/>
      <c r="FR264" s="473"/>
      <c r="FS264" s="473"/>
      <c r="FT264" s="473"/>
      <c r="FU264" s="473"/>
      <c r="FV264" s="473"/>
      <c r="FW264" s="473"/>
      <c r="FX264" s="473"/>
      <c r="FY264" s="473"/>
      <c r="FZ264" s="473"/>
      <c r="GA264" s="473"/>
      <c r="GB264" s="473"/>
      <c r="GC264" s="473"/>
      <c r="GD264" s="473"/>
      <c r="GE264" s="473"/>
      <c r="GF264" s="473"/>
      <c r="GG264" s="473"/>
      <c r="GH264" s="473"/>
      <c r="GI264" s="473"/>
      <c r="GJ264" s="473"/>
      <c r="GK264" s="473"/>
      <c r="GL264" s="473"/>
      <c r="GM264" s="473"/>
      <c r="GN264" s="473"/>
      <c r="GO264" s="473"/>
      <c r="GP264" s="473"/>
      <c r="GQ264" s="473"/>
      <c r="GR264" s="473"/>
      <c r="GS264" s="473"/>
      <c r="GT264" s="473"/>
      <c r="GU264" s="473"/>
      <c r="GV264" s="473"/>
    </row>
    <row r="265" spans="8:204" s="11" customFormat="1">
      <c r="H265" s="495"/>
      <c r="I265" s="495"/>
      <c r="J265" s="495"/>
      <c r="M265" s="495"/>
      <c r="N265" s="9"/>
      <c r="O265" s="9"/>
      <c r="P265" s="9"/>
      <c r="Q265" s="9"/>
      <c r="R265" s="473"/>
      <c r="S265" s="473"/>
      <c r="T265" s="473"/>
      <c r="U265" s="473"/>
      <c r="V265" s="473"/>
      <c r="W265" s="473"/>
      <c r="X265" s="473"/>
      <c r="Y265" s="473"/>
      <c r="Z265" s="473"/>
      <c r="AA265" s="473"/>
      <c r="AB265" s="473"/>
      <c r="AC265" s="473"/>
      <c r="AD265" s="473"/>
      <c r="AE265" s="473"/>
      <c r="AF265" s="473"/>
      <c r="AG265" s="473"/>
      <c r="AH265" s="473"/>
      <c r="AI265" s="473"/>
      <c r="AJ265" s="473"/>
      <c r="AK265" s="473"/>
      <c r="AL265" s="473"/>
      <c r="AM265" s="473"/>
      <c r="AN265" s="473"/>
      <c r="AO265" s="473"/>
      <c r="AP265" s="473"/>
      <c r="AQ265" s="473"/>
      <c r="AR265" s="473"/>
      <c r="AS265" s="473"/>
      <c r="AT265" s="473"/>
      <c r="AU265" s="473"/>
      <c r="AV265" s="473"/>
      <c r="AW265" s="473"/>
      <c r="AX265" s="473"/>
      <c r="AY265" s="473"/>
      <c r="AZ265" s="473"/>
      <c r="BA265" s="473"/>
      <c r="BB265" s="473"/>
      <c r="BC265" s="473"/>
      <c r="BD265" s="473"/>
      <c r="BE265" s="473"/>
      <c r="BF265" s="473"/>
      <c r="BG265" s="473"/>
      <c r="BH265" s="473"/>
      <c r="BI265" s="473"/>
      <c r="BJ265" s="473"/>
      <c r="BK265" s="473"/>
      <c r="BL265" s="473"/>
      <c r="BM265" s="473"/>
      <c r="BN265" s="473"/>
      <c r="BO265" s="473"/>
      <c r="BP265" s="473"/>
      <c r="BQ265" s="473"/>
      <c r="BR265" s="473"/>
      <c r="BS265" s="473"/>
      <c r="BT265" s="473"/>
      <c r="BU265" s="473"/>
      <c r="BV265" s="473"/>
      <c r="BW265" s="473"/>
      <c r="BX265" s="473"/>
      <c r="BY265" s="473"/>
      <c r="BZ265" s="473"/>
      <c r="CA265" s="473"/>
      <c r="CB265" s="473"/>
      <c r="CC265" s="473"/>
      <c r="CD265" s="473"/>
      <c r="CE265" s="473"/>
      <c r="CF265" s="473"/>
      <c r="CG265" s="473"/>
      <c r="CH265" s="473"/>
      <c r="CI265" s="473"/>
      <c r="CJ265" s="473"/>
      <c r="CK265" s="473"/>
      <c r="CL265" s="473"/>
      <c r="CM265" s="473"/>
      <c r="CN265" s="473"/>
      <c r="CO265" s="473"/>
      <c r="CP265" s="473"/>
      <c r="CQ265" s="473"/>
      <c r="CR265" s="473"/>
      <c r="CS265" s="473"/>
      <c r="CT265" s="473"/>
      <c r="CU265" s="473"/>
      <c r="CV265" s="473"/>
      <c r="CW265" s="473"/>
      <c r="CX265" s="473"/>
      <c r="CY265" s="473"/>
      <c r="CZ265" s="473"/>
      <c r="DA265" s="473"/>
      <c r="DB265" s="473"/>
      <c r="DC265" s="473"/>
      <c r="DD265" s="473"/>
      <c r="DE265" s="473"/>
      <c r="DF265" s="473"/>
      <c r="DG265" s="473"/>
      <c r="DH265" s="473"/>
      <c r="DI265" s="473"/>
      <c r="DJ265" s="473"/>
      <c r="DK265" s="473"/>
      <c r="DL265" s="473"/>
      <c r="DM265" s="473"/>
      <c r="DN265" s="473"/>
      <c r="DO265" s="473"/>
      <c r="DP265" s="473"/>
      <c r="DQ265" s="473"/>
      <c r="DR265" s="473"/>
      <c r="DS265" s="473"/>
      <c r="DT265" s="473"/>
      <c r="DU265" s="473"/>
      <c r="DV265" s="473"/>
      <c r="DW265" s="473"/>
      <c r="DX265" s="473"/>
      <c r="DY265" s="473"/>
      <c r="DZ265" s="473"/>
      <c r="EA265" s="473"/>
      <c r="EB265" s="473"/>
      <c r="EC265" s="473"/>
      <c r="ED265" s="473"/>
      <c r="EE265" s="473"/>
      <c r="EF265" s="473"/>
      <c r="EG265" s="473"/>
      <c r="EH265" s="473"/>
      <c r="EI265" s="473"/>
      <c r="EJ265" s="473"/>
      <c r="EK265" s="473"/>
      <c r="EL265" s="473"/>
      <c r="EM265" s="473"/>
      <c r="EN265" s="473"/>
      <c r="EO265" s="473"/>
      <c r="EP265" s="473"/>
      <c r="EQ265" s="473"/>
      <c r="ER265" s="473"/>
      <c r="ES265" s="473"/>
      <c r="ET265" s="473"/>
      <c r="EU265" s="473"/>
      <c r="EV265" s="473"/>
      <c r="EW265" s="473"/>
      <c r="EX265" s="473"/>
      <c r="EY265" s="473"/>
      <c r="EZ265" s="473"/>
      <c r="FA265" s="473"/>
      <c r="FB265" s="473"/>
      <c r="FC265" s="473"/>
      <c r="FD265" s="473"/>
      <c r="FE265" s="473"/>
      <c r="FF265" s="473"/>
      <c r="FG265" s="473"/>
      <c r="FH265" s="473"/>
      <c r="FI265" s="473"/>
      <c r="FJ265" s="473"/>
      <c r="FK265" s="473"/>
      <c r="FL265" s="473"/>
      <c r="FM265" s="473"/>
      <c r="FN265" s="473"/>
      <c r="FO265" s="473"/>
      <c r="FP265" s="473"/>
      <c r="FQ265" s="473"/>
      <c r="FR265" s="473"/>
      <c r="FS265" s="473"/>
      <c r="FT265" s="473"/>
      <c r="FU265" s="473"/>
      <c r="FV265" s="473"/>
      <c r="FW265" s="473"/>
      <c r="FX265" s="473"/>
      <c r="FY265" s="473"/>
      <c r="FZ265" s="473"/>
      <c r="GA265" s="473"/>
      <c r="GB265" s="473"/>
      <c r="GC265" s="473"/>
      <c r="GD265" s="473"/>
      <c r="GE265" s="473"/>
      <c r="GF265" s="473"/>
      <c r="GG265" s="473"/>
      <c r="GH265" s="473"/>
      <c r="GI265" s="473"/>
      <c r="GJ265" s="473"/>
      <c r="GK265" s="473"/>
      <c r="GL265" s="473"/>
      <c r="GM265" s="473"/>
      <c r="GN265" s="473"/>
      <c r="GO265" s="473"/>
      <c r="GP265" s="473"/>
      <c r="GQ265" s="473"/>
      <c r="GR265" s="473"/>
      <c r="GS265" s="473"/>
      <c r="GT265" s="473"/>
      <c r="GU265" s="473"/>
      <c r="GV265" s="473"/>
    </row>
    <row r="266" spans="8:204" s="11" customFormat="1">
      <c r="H266" s="495"/>
      <c r="I266" s="495"/>
      <c r="J266" s="495"/>
      <c r="M266" s="495"/>
      <c r="N266" s="9"/>
      <c r="O266" s="9"/>
      <c r="P266" s="9"/>
      <c r="Q266" s="9"/>
      <c r="R266" s="473"/>
      <c r="S266" s="473"/>
      <c r="T266" s="473"/>
      <c r="U266" s="473"/>
      <c r="V266" s="473"/>
      <c r="W266" s="473"/>
      <c r="X266" s="473"/>
      <c r="Y266" s="473"/>
      <c r="Z266" s="473"/>
      <c r="AA266" s="473"/>
      <c r="AB266" s="473"/>
      <c r="AC266" s="473"/>
      <c r="AD266" s="473"/>
      <c r="AE266" s="473"/>
      <c r="AF266" s="473"/>
      <c r="AG266" s="473"/>
      <c r="AH266" s="473"/>
      <c r="AI266" s="473"/>
      <c r="AJ266" s="473"/>
      <c r="AK266" s="473"/>
      <c r="AL266" s="473"/>
      <c r="AM266" s="473"/>
      <c r="AN266" s="473"/>
      <c r="AO266" s="473"/>
      <c r="AP266" s="473"/>
      <c r="AQ266" s="473"/>
      <c r="AR266" s="473"/>
      <c r="AS266" s="473"/>
      <c r="AT266" s="473"/>
      <c r="AU266" s="473"/>
      <c r="AV266" s="473"/>
      <c r="AW266" s="473"/>
      <c r="AX266" s="473"/>
      <c r="AY266" s="473"/>
      <c r="AZ266" s="473"/>
      <c r="BA266" s="473"/>
      <c r="BB266" s="473"/>
      <c r="BC266" s="473"/>
      <c r="BD266" s="473"/>
      <c r="BE266" s="473"/>
      <c r="BF266" s="473"/>
      <c r="BG266" s="473"/>
      <c r="BH266" s="473"/>
      <c r="BI266" s="473"/>
      <c r="BJ266" s="473"/>
      <c r="BK266" s="473"/>
      <c r="BL266" s="473"/>
      <c r="BM266" s="473"/>
      <c r="BN266" s="473"/>
      <c r="BO266" s="473"/>
      <c r="BP266" s="473"/>
      <c r="BQ266" s="473"/>
      <c r="BR266" s="473"/>
      <c r="BS266" s="473"/>
      <c r="BT266" s="473"/>
      <c r="BU266" s="473"/>
      <c r="BV266" s="473"/>
      <c r="BW266" s="473"/>
      <c r="BX266" s="473"/>
      <c r="BY266" s="473"/>
      <c r="BZ266" s="473"/>
      <c r="CA266" s="473"/>
      <c r="CB266" s="473"/>
      <c r="CC266" s="473"/>
      <c r="CD266" s="473"/>
      <c r="CE266" s="473"/>
      <c r="CF266" s="473"/>
      <c r="CG266" s="473"/>
      <c r="CH266" s="473"/>
      <c r="CI266" s="473"/>
      <c r="CJ266" s="473"/>
      <c r="CK266" s="473"/>
      <c r="CL266" s="473"/>
      <c r="CM266" s="473"/>
      <c r="CN266" s="473"/>
      <c r="CO266" s="473"/>
      <c r="CP266" s="473"/>
      <c r="CQ266" s="473"/>
      <c r="CR266" s="473"/>
      <c r="CS266" s="473"/>
      <c r="CT266" s="473"/>
      <c r="CU266" s="473"/>
      <c r="CV266" s="473"/>
      <c r="CW266" s="473"/>
      <c r="CX266" s="473"/>
      <c r="CY266" s="473"/>
      <c r="CZ266" s="473"/>
      <c r="DA266" s="473"/>
      <c r="DB266" s="473"/>
      <c r="DC266" s="473"/>
      <c r="DD266" s="473"/>
      <c r="DE266" s="473"/>
      <c r="DF266" s="473"/>
      <c r="DG266" s="473"/>
      <c r="DH266" s="473"/>
      <c r="DI266" s="473"/>
      <c r="DJ266" s="473"/>
      <c r="DK266" s="473"/>
      <c r="DL266" s="473"/>
      <c r="DM266" s="473"/>
      <c r="DN266" s="473"/>
      <c r="DO266" s="473"/>
      <c r="DP266" s="473"/>
      <c r="DQ266" s="473"/>
      <c r="DR266" s="473"/>
      <c r="DS266" s="473"/>
      <c r="DT266" s="473"/>
      <c r="DU266" s="473"/>
      <c r="DV266" s="473"/>
      <c r="DW266" s="473"/>
      <c r="DX266" s="473"/>
      <c r="DY266" s="473"/>
      <c r="DZ266" s="473"/>
      <c r="EA266" s="473"/>
      <c r="EB266" s="473"/>
      <c r="EC266" s="473"/>
      <c r="ED266" s="473"/>
      <c r="EE266" s="473"/>
      <c r="EF266" s="473"/>
      <c r="EG266" s="473"/>
      <c r="EH266" s="473"/>
      <c r="EI266" s="473"/>
      <c r="EJ266" s="473"/>
      <c r="EK266" s="473"/>
      <c r="EL266" s="473"/>
      <c r="EM266" s="473"/>
      <c r="EN266" s="473"/>
      <c r="EO266" s="473"/>
      <c r="EP266" s="473"/>
      <c r="EQ266" s="473"/>
      <c r="ER266" s="473"/>
      <c r="ES266" s="473"/>
      <c r="ET266" s="473"/>
      <c r="EU266" s="473"/>
      <c r="EV266" s="473"/>
      <c r="EW266" s="473"/>
      <c r="EX266" s="473"/>
      <c r="EY266" s="473"/>
      <c r="EZ266" s="473"/>
      <c r="FA266" s="473"/>
      <c r="FB266" s="473"/>
      <c r="FC266" s="473"/>
      <c r="FD266" s="473"/>
      <c r="FE266" s="473"/>
      <c r="FF266" s="473"/>
      <c r="FG266" s="473"/>
      <c r="FH266" s="473"/>
      <c r="FI266" s="473"/>
      <c r="FJ266" s="473"/>
      <c r="FK266" s="473"/>
      <c r="FL266" s="473"/>
      <c r="FM266" s="473"/>
      <c r="FN266" s="473"/>
      <c r="FO266" s="473"/>
      <c r="FP266" s="473"/>
      <c r="FQ266" s="473"/>
      <c r="FR266" s="473"/>
      <c r="FS266" s="473"/>
      <c r="FT266" s="473"/>
      <c r="FU266" s="473"/>
      <c r="FV266" s="473"/>
      <c r="FW266" s="473"/>
      <c r="FX266" s="473"/>
      <c r="FY266" s="473"/>
      <c r="FZ266" s="473"/>
      <c r="GA266" s="473"/>
      <c r="GB266" s="473"/>
      <c r="GC266" s="473"/>
      <c r="GD266" s="473"/>
      <c r="GE266" s="473"/>
      <c r="GF266" s="473"/>
      <c r="GG266" s="473"/>
      <c r="GH266" s="473"/>
      <c r="GI266" s="473"/>
      <c r="GJ266" s="473"/>
      <c r="GK266" s="473"/>
      <c r="GL266" s="473"/>
      <c r="GM266" s="473"/>
      <c r="GN266" s="473"/>
      <c r="GO266" s="473"/>
      <c r="GP266" s="473"/>
      <c r="GQ266" s="473"/>
      <c r="GR266" s="473"/>
      <c r="GS266" s="473"/>
      <c r="GT266" s="473"/>
      <c r="GU266" s="473"/>
      <c r="GV266" s="473"/>
    </row>
    <row r="267" spans="8:204" s="11" customFormat="1">
      <c r="H267" s="495"/>
      <c r="I267" s="495"/>
      <c r="J267" s="495"/>
      <c r="M267" s="495"/>
      <c r="N267" s="9"/>
      <c r="O267" s="9"/>
      <c r="P267" s="9"/>
      <c r="Q267" s="9"/>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c r="BE267" s="473"/>
      <c r="BF267" s="473"/>
      <c r="BG267" s="473"/>
      <c r="BH267" s="473"/>
      <c r="BI267" s="473"/>
      <c r="BJ267" s="473"/>
      <c r="BK267" s="473"/>
      <c r="BL267" s="473"/>
      <c r="BM267" s="473"/>
      <c r="BN267" s="473"/>
      <c r="BO267" s="473"/>
      <c r="BP267" s="473"/>
      <c r="BQ267" s="473"/>
      <c r="BR267" s="473"/>
      <c r="BS267" s="473"/>
      <c r="BT267" s="473"/>
      <c r="BU267" s="473"/>
      <c r="BV267" s="473"/>
      <c r="BW267" s="473"/>
      <c r="BX267" s="473"/>
      <c r="BY267" s="473"/>
      <c r="BZ267" s="473"/>
      <c r="CA267" s="473"/>
      <c r="CB267" s="473"/>
      <c r="CC267" s="473"/>
      <c r="CD267" s="473"/>
      <c r="CE267" s="473"/>
      <c r="CF267" s="473"/>
      <c r="CG267" s="473"/>
      <c r="CH267" s="473"/>
      <c r="CI267" s="473"/>
      <c r="CJ267" s="473"/>
      <c r="CK267" s="473"/>
      <c r="CL267" s="473"/>
      <c r="CM267" s="473"/>
      <c r="CN267" s="473"/>
      <c r="CO267" s="473"/>
      <c r="CP267" s="473"/>
      <c r="CQ267" s="473"/>
      <c r="CR267" s="473"/>
      <c r="CS267" s="473"/>
      <c r="CT267" s="473"/>
      <c r="CU267" s="473"/>
      <c r="CV267" s="473"/>
      <c r="CW267" s="473"/>
      <c r="CX267" s="473"/>
      <c r="CY267" s="473"/>
      <c r="CZ267" s="473"/>
      <c r="DA267" s="473"/>
      <c r="DB267" s="473"/>
      <c r="DC267" s="473"/>
      <c r="DD267" s="473"/>
      <c r="DE267" s="473"/>
      <c r="DF267" s="473"/>
      <c r="DG267" s="473"/>
      <c r="DH267" s="473"/>
      <c r="DI267" s="473"/>
      <c r="DJ267" s="473"/>
      <c r="DK267" s="473"/>
      <c r="DL267" s="473"/>
      <c r="DM267" s="473"/>
      <c r="DN267" s="473"/>
      <c r="DO267" s="473"/>
      <c r="DP267" s="473"/>
      <c r="DQ267" s="473"/>
      <c r="DR267" s="473"/>
      <c r="DS267" s="473"/>
      <c r="DT267" s="473"/>
      <c r="DU267" s="473"/>
      <c r="DV267" s="473"/>
      <c r="DW267" s="473"/>
      <c r="DX267" s="473"/>
      <c r="DY267" s="473"/>
      <c r="DZ267" s="473"/>
      <c r="EA267" s="473"/>
      <c r="EB267" s="473"/>
      <c r="EC267" s="473"/>
      <c r="ED267" s="473"/>
      <c r="EE267" s="473"/>
      <c r="EF267" s="473"/>
      <c r="EG267" s="473"/>
      <c r="EH267" s="473"/>
      <c r="EI267" s="473"/>
      <c r="EJ267" s="473"/>
      <c r="EK267" s="473"/>
      <c r="EL267" s="473"/>
      <c r="EM267" s="473"/>
      <c r="EN267" s="473"/>
      <c r="EO267" s="473"/>
      <c r="EP267" s="473"/>
      <c r="EQ267" s="473"/>
      <c r="ER267" s="473"/>
      <c r="ES267" s="473"/>
      <c r="ET267" s="473"/>
      <c r="EU267" s="473"/>
      <c r="EV267" s="473"/>
      <c r="EW267" s="473"/>
      <c r="EX267" s="473"/>
      <c r="EY267" s="473"/>
      <c r="EZ267" s="473"/>
      <c r="FA267" s="473"/>
      <c r="FB267" s="473"/>
      <c r="FC267" s="473"/>
      <c r="FD267" s="473"/>
      <c r="FE267" s="473"/>
      <c r="FF267" s="473"/>
      <c r="FG267" s="473"/>
      <c r="FH267" s="473"/>
      <c r="FI267" s="473"/>
      <c r="FJ267" s="473"/>
      <c r="FK267" s="473"/>
      <c r="FL267" s="473"/>
      <c r="FM267" s="473"/>
      <c r="FN267" s="473"/>
      <c r="FO267" s="473"/>
      <c r="FP267" s="473"/>
      <c r="FQ267" s="473"/>
      <c r="FR267" s="473"/>
      <c r="FS267" s="473"/>
      <c r="FT267" s="473"/>
      <c r="FU267" s="473"/>
      <c r="FV267" s="473"/>
      <c r="FW267" s="473"/>
      <c r="FX267" s="473"/>
      <c r="FY267" s="473"/>
      <c r="FZ267" s="473"/>
      <c r="GA267" s="473"/>
      <c r="GB267" s="473"/>
      <c r="GC267" s="473"/>
      <c r="GD267" s="473"/>
      <c r="GE267" s="473"/>
      <c r="GF267" s="473"/>
      <c r="GG267" s="473"/>
      <c r="GH267" s="473"/>
      <c r="GI267" s="473"/>
      <c r="GJ267" s="473"/>
      <c r="GK267" s="473"/>
      <c r="GL267" s="473"/>
      <c r="GM267" s="473"/>
      <c r="GN267" s="473"/>
      <c r="GO267" s="473"/>
      <c r="GP267" s="473"/>
      <c r="GQ267" s="473"/>
      <c r="GR267" s="473"/>
      <c r="GS267" s="473"/>
      <c r="GT267" s="473"/>
      <c r="GU267" s="473"/>
      <c r="GV267" s="473"/>
    </row>
    <row r="268" spans="8:204" s="11" customFormat="1">
      <c r="H268" s="495"/>
      <c r="I268" s="495"/>
      <c r="J268" s="495"/>
      <c r="M268" s="495"/>
      <c r="N268" s="9"/>
      <c r="O268" s="9"/>
      <c r="P268" s="9"/>
      <c r="Q268" s="9"/>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3"/>
      <c r="BP268" s="473"/>
      <c r="BQ268" s="473"/>
      <c r="BR268" s="473"/>
      <c r="BS268" s="473"/>
      <c r="BT268" s="473"/>
      <c r="BU268" s="473"/>
      <c r="BV268" s="473"/>
      <c r="BW268" s="473"/>
      <c r="BX268" s="473"/>
      <c r="BY268" s="473"/>
      <c r="BZ268" s="473"/>
      <c r="CA268" s="473"/>
      <c r="CB268" s="473"/>
      <c r="CC268" s="473"/>
      <c r="CD268" s="473"/>
      <c r="CE268" s="473"/>
      <c r="CF268" s="473"/>
      <c r="CG268" s="473"/>
      <c r="CH268" s="473"/>
      <c r="CI268" s="473"/>
      <c r="CJ268" s="473"/>
      <c r="CK268" s="473"/>
      <c r="CL268" s="473"/>
      <c r="CM268" s="473"/>
      <c r="CN268" s="473"/>
      <c r="CO268" s="473"/>
      <c r="CP268" s="473"/>
      <c r="CQ268" s="473"/>
      <c r="CR268" s="473"/>
      <c r="CS268" s="473"/>
      <c r="CT268" s="473"/>
      <c r="CU268" s="473"/>
      <c r="CV268" s="473"/>
      <c r="CW268" s="473"/>
      <c r="CX268" s="473"/>
      <c r="CY268" s="473"/>
      <c r="CZ268" s="473"/>
      <c r="DA268" s="473"/>
      <c r="DB268" s="473"/>
      <c r="DC268" s="473"/>
      <c r="DD268" s="473"/>
      <c r="DE268" s="473"/>
      <c r="DF268" s="473"/>
      <c r="DG268" s="473"/>
      <c r="DH268" s="473"/>
      <c r="DI268" s="473"/>
      <c r="DJ268" s="473"/>
      <c r="DK268" s="473"/>
      <c r="DL268" s="473"/>
      <c r="DM268" s="473"/>
      <c r="DN268" s="473"/>
      <c r="DO268" s="473"/>
      <c r="DP268" s="473"/>
      <c r="DQ268" s="473"/>
      <c r="DR268" s="473"/>
      <c r="DS268" s="473"/>
      <c r="DT268" s="473"/>
      <c r="DU268" s="473"/>
      <c r="DV268" s="473"/>
      <c r="DW268" s="473"/>
      <c r="DX268" s="473"/>
      <c r="DY268" s="473"/>
      <c r="DZ268" s="473"/>
      <c r="EA268" s="473"/>
      <c r="EB268" s="473"/>
      <c r="EC268" s="473"/>
      <c r="ED268" s="473"/>
      <c r="EE268" s="473"/>
      <c r="EF268" s="473"/>
      <c r="EG268" s="473"/>
      <c r="EH268" s="473"/>
      <c r="EI268" s="473"/>
      <c r="EJ268" s="473"/>
      <c r="EK268" s="473"/>
      <c r="EL268" s="473"/>
      <c r="EM268" s="473"/>
      <c r="EN268" s="473"/>
      <c r="EO268" s="473"/>
      <c r="EP268" s="473"/>
      <c r="EQ268" s="473"/>
      <c r="ER268" s="473"/>
      <c r="ES268" s="473"/>
      <c r="ET268" s="473"/>
      <c r="EU268" s="473"/>
      <c r="EV268" s="473"/>
      <c r="EW268" s="473"/>
      <c r="EX268" s="473"/>
      <c r="EY268" s="473"/>
      <c r="EZ268" s="473"/>
      <c r="FA268" s="473"/>
      <c r="FB268" s="473"/>
      <c r="FC268" s="473"/>
      <c r="FD268" s="473"/>
      <c r="FE268" s="473"/>
      <c r="FF268" s="473"/>
      <c r="FG268" s="473"/>
      <c r="FH268" s="473"/>
      <c r="FI268" s="473"/>
      <c r="FJ268" s="473"/>
      <c r="FK268" s="473"/>
      <c r="FL268" s="473"/>
      <c r="FM268" s="473"/>
      <c r="FN268" s="473"/>
      <c r="FO268" s="473"/>
      <c r="FP268" s="473"/>
      <c r="FQ268" s="473"/>
      <c r="FR268" s="473"/>
      <c r="FS268" s="473"/>
      <c r="FT268" s="473"/>
      <c r="FU268" s="473"/>
      <c r="FV268" s="473"/>
      <c r="FW268" s="473"/>
      <c r="FX268" s="473"/>
      <c r="FY268" s="473"/>
      <c r="FZ268" s="473"/>
      <c r="GA268" s="473"/>
      <c r="GB268" s="473"/>
      <c r="GC268" s="473"/>
      <c r="GD268" s="473"/>
      <c r="GE268" s="473"/>
      <c r="GF268" s="473"/>
      <c r="GG268" s="473"/>
      <c r="GH268" s="473"/>
      <c r="GI268" s="473"/>
      <c r="GJ268" s="473"/>
      <c r="GK268" s="473"/>
      <c r="GL268" s="473"/>
      <c r="GM268" s="473"/>
      <c r="GN268" s="473"/>
      <c r="GO268" s="473"/>
      <c r="GP268" s="473"/>
      <c r="GQ268" s="473"/>
      <c r="GR268" s="473"/>
      <c r="GS268" s="473"/>
      <c r="GT268" s="473"/>
      <c r="GU268" s="473"/>
      <c r="GV268" s="473"/>
    </row>
    <row r="269" spans="8:204" s="11" customFormat="1">
      <c r="H269" s="495"/>
      <c r="I269" s="495"/>
      <c r="J269" s="495"/>
      <c r="M269" s="495"/>
      <c r="N269" s="9"/>
      <c r="O269" s="9"/>
      <c r="P269" s="9"/>
      <c r="Q269" s="9"/>
      <c r="R269" s="473"/>
      <c r="S269" s="473"/>
      <c r="T269" s="473"/>
      <c r="U269" s="473"/>
      <c r="V269" s="473"/>
      <c r="W269" s="473"/>
      <c r="X269" s="473"/>
      <c r="Y269" s="473"/>
      <c r="Z269" s="473"/>
      <c r="AA269" s="473"/>
      <c r="AB269" s="473"/>
      <c r="AC269" s="473"/>
      <c r="AD269" s="473"/>
      <c r="AE269" s="473"/>
      <c r="AF269" s="473"/>
      <c r="AG269" s="473"/>
      <c r="AH269" s="473"/>
      <c r="AI269" s="473"/>
      <c r="AJ269" s="473"/>
      <c r="AK269" s="473"/>
      <c r="AL269" s="473"/>
      <c r="AM269" s="473"/>
      <c r="AN269" s="473"/>
      <c r="AO269" s="473"/>
      <c r="AP269" s="473"/>
      <c r="AQ269" s="473"/>
      <c r="AR269" s="473"/>
      <c r="AS269" s="473"/>
      <c r="AT269" s="473"/>
      <c r="AU269" s="473"/>
      <c r="AV269" s="473"/>
      <c r="AW269" s="473"/>
      <c r="AX269" s="473"/>
      <c r="AY269" s="473"/>
      <c r="AZ269" s="473"/>
      <c r="BA269" s="473"/>
      <c r="BB269" s="473"/>
      <c r="BC269" s="473"/>
      <c r="BD269" s="473"/>
      <c r="BE269" s="473"/>
      <c r="BF269" s="473"/>
      <c r="BG269" s="473"/>
      <c r="BH269" s="473"/>
      <c r="BI269" s="473"/>
      <c r="BJ269" s="473"/>
      <c r="BK269" s="473"/>
      <c r="BL269" s="473"/>
      <c r="BM269" s="473"/>
      <c r="BN269" s="473"/>
      <c r="BO269" s="473"/>
      <c r="BP269" s="473"/>
      <c r="BQ269" s="473"/>
      <c r="BR269" s="473"/>
      <c r="BS269" s="473"/>
      <c r="BT269" s="473"/>
      <c r="BU269" s="473"/>
      <c r="BV269" s="473"/>
      <c r="BW269" s="473"/>
      <c r="BX269" s="473"/>
      <c r="BY269" s="473"/>
      <c r="BZ269" s="473"/>
      <c r="CA269" s="473"/>
      <c r="CB269" s="473"/>
      <c r="CC269" s="473"/>
      <c r="CD269" s="473"/>
      <c r="CE269" s="473"/>
      <c r="CF269" s="473"/>
      <c r="CG269" s="473"/>
      <c r="CH269" s="473"/>
      <c r="CI269" s="473"/>
      <c r="CJ269" s="473"/>
      <c r="CK269" s="473"/>
      <c r="CL269" s="473"/>
      <c r="CM269" s="473"/>
      <c r="CN269" s="473"/>
      <c r="CO269" s="473"/>
      <c r="CP269" s="473"/>
      <c r="CQ269" s="473"/>
      <c r="CR269" s="473"/>
      <c r="CS269" s="473"/>
      <c r="CT269" s="473"/>
      <c r="CU269" s="473"/>
      <c r="CV269" s="473"/>
      <c r="CW269" s="473"/>
      <c r="CX269" s="473"/>
      <c r="CY269" s="473"/>
      <c r="CZ269" s="473"/>
      <c r="DA269" s="473"/>
      <c r="DB269" s="473"/>
      <c r="DC269" s="473"/>
      <c r="DD269" s="473"/>
      <c r="DE269" s="473"/>
      <c r="DF269" s="473"/>
      <c r="DG269" s="473"/>
      <c r="DH269" s="473"/>
      <c r="DI269" s="473"/>
      <c r="DJ269" s="473"/>
      <c r="DK269" s="473"/>
      <c r="DL269" s="473"/>
      <c r="DM269" s="473"/>
      <c r="DN269" s="473"/>
      <c r="DO269" s="473"/>
      <c r="DP269" s="473"/>
      <c r="DQ269" s="473"/>
      <c r="DR269" s="473"/>
      <c r="DS269" s="473"/>
      <c r="DT269" s="473"/>
      <c r="DU269" s="473"/>
      <c r="DV269" s="473"/>
      <c r="DW269" s="473"/>
      <c r="DX269" s="473"/>
      <c r="DY269" s="473"/>
      <c r="DZ269" s="473"/>
      <c r="EA269" s="473"/>
      <c r="EB269" s="473"/>
      <c r="EC269" s="473"/>
      <c r="ED269" s="473"/>
      <c r="EE269" s="473"/>
      <c r="EF269" s="473"/>
      <c r="EG269" s="473"/>
      <c r="EH269" s="473"/>
      <c r="EI269" s="473"/>
      <c r="EJ269" s="473"/>
      <c r="EK269" s="473"/>
      <c r="EL269" s="473"/>
      <c r="EM269" s="473"/>
      <c r="EN269" s="473"/>
      <c r="EO269" s="473"/>
      <c r="EP269" s="473"/>
      <c r="EQ269" s="473"/>
      <c r="ER269" s="473"/>
      <c r="ES269" s="473"/>
      <c r="ET269" s="473"/>
      <c r="EU269" s="473"/>
      <c r="EV269" s="473"/>
      <c r="EW269" s="473"/>
      <c r="EX269" s="473"/>
      <c r="EY269" s="473"/>
      <c r="EZ269" s="473"/>
      <c r="FA269" s="473"/>
      <c r="FB269" s="473"/>
      <c r="FC269" s="473"/>
      <c r="FD269" s="473"/>
      <c r="FE269" s="473"/>
      <c r="FF269" s="473"/>
      <c r="FG269" s="473"/>
      <c r="FH269" s="473"/>
      <c r="FI269" s="473"/>
      <c r="FJ269" s="473"/>
      <c r="FK269" s="473"/>
      <c r="FL269" s="473"/>
      <c r="FM269" s="473"/>
      <c r="FN269" s="473"/>
      <c r="FO269" s="473"/>
      <c r="FP269" s="473"/>
      <c r="FQ269" s="473"/>
      <c r="FR269" s="473"/>
      <c r="FS269" s="473"/>
      <c r="FT269" s="473"/>
      <c r="FU269" s="473"/>
      <c r="FV269" s="473"/>
      <c r="FW269" s="473"/>
      <c r="FX269" s="473"/>
      <c r="FY269" s="473"/>
      <c r="FZ269" s="473"/>
      <c r="GA269" s="473"/>
      <c r="GB269" s="473"/>
      <c r="GC269" s="473"/>
      <c r="GD269" s="473"/>
      <c r="GE269" s="473"/>
      <c r="GF269" s="473"/>
      <c r="GG269" s="473"/>
      <c r="GH269" s="473"/>
      <c r="GI269" s="473"/>
      <c r="GJ269" s="473"/>
      <c r="GK269" s="473"/>
      <c r="GL269" s="473"/>
      <c r="GM269" s="473"/>
      <c r="GN269" s="473"/>
      <c r="GO269" s="473"/>
      <c r="GP269" s="473"/>
      <c r="GQ269" s="473"/>
      <c r="GR269" s="473"/>
      <c r="GS269" s="473"/>
      <c r="GT269" s="473"/>
      <c r="GU269" s="473"/>
      <c r="GV269" s="473"/>
    </row>
    <row r="270" spans="8:204" s="11" customFormat="1">
      <c r="H270" s="495"/>
      <c r="I270" s="495"/>
      <c r="J270" s="495"/>
      <c r="M270" s="495"/>
      <c r="N270" s="9"/>
      <c r="O270" s="9"/>
      <c r="P270" s="9"/>
      <c r="Q270" s="9"/>
      <c r="R270" s="473"/>
      <c r="S270" s="473"/>
      <c r="T270" s="473"/>
      <c r="U270" s="473"/>
      <c r="V270" s="473"/>
      <c r="W270" s="473"/>
      <c r="X270" s="473"/>
      <c r="Y270" s="473"/>
      <c r="Z270" s="473"/>
      <c r="AA270" s="473"/>
      <c r="AB270" s="473"/>
      <c r="AC270" s="473"/>
      <c r="AD270" s="473"/>
      <c r="AE270" s="473"/>
      <c r="AF270" s="473"/>
      <c r="AG270" s="473"/>
      <c r="AH270" s="473"/>
      <c r="AI270" s="473"/>
      <c r="AJ270" s="473"/>
      <c r="AK270" s="473"/>
      <c r="AL270" s="473"/>
      <c r="AM270" s="473"/>
      <c r="AN270" s="473"/>
      <c r="AO270" s="473"/>
      <c r="AP270" s="473"/>
      <c r="AQ270" s="473"/>
      <c r="AR270" s="473"/>
      <c r="AS270" s="473"/>
      <c r="AT270" s="473"/>
      <c r="AU270" s="473"/>
      <c r="AV270" s="473"/>
      <c r="AW270" s="473"/>
      <c r="AX270" s="473"/>
      <c r="AY270" s="473"/>
      <c r="AZ270" s="473"/>
      <c r="BA270" s="473"/>
      <c r="BB270" s="473"/>
      <c r="BC270" s="473"/>
      <c r="BD270" s="473"/>
      <c r="BE270" s="473"/>
      <c r="BF270" s="473"/>
      <c r="BG270" s="473"/>
      <c r="BH270" s="473"/>
      <c r="BI270" s="473"/>
      <c r="BJ270" s="473"/>
      <c r="BK270" s="473"/>
      <c r="BL270" s="473"/>
      <c r="BM270" s="473"/>
      <c r="BN270" s="473"/>
      <c r="BO270" s="473"/>
      <c r="BP270" s="473"/>
      <c r="BQ270" s="473"/>
      <c r="BR270" s="473"/>
      <c r="BS270" s="473"/>
      <c r="BT270" s="473"/>
      <c r="BU270" s="473"/>
      <c r="BV270" s="473"/>
      <c r="BW270" s="473"/>
      <c r="BX270" s="473"/>
      <c r="BY270" s="473"/>
      <c r="BZ270" s="473"/>
      <c r="CA270" s="473"/>
      <c r="CB270" s="473"/>
      <c r="CC270" s="473"/>
      <c r="CD270" s="473"/>
      <c r="CE270" s="473"/>
      <c r="CF270" s="473"/>
      <c r="CG270" s="473"/>
      <c r="CH270" s="473"/>
      <c r="CI270" s="473"/>
      <c r="CJ270" s="473"/>
      <c r="CK270" s="473"/>
      <c r="CL270" s="473"/>
      <c r="CM270" s="473"/>
      <c r="CN270" s="473"/>
      <c r="CO270" s="473"/>
      <c r="CP270" s="473"/>
      <c r="CQ270" s="473"/>
      <c r="CR270" s="473"/>
      <c r="CS270" s="473"/>
      <c r="CT270" s="473"/>
      <c r="CU270" s="473"/>
      <c r="CV270" s="473"/>
      <c r="CW270" s="473"/>
      <c r="CX270" s="473"/>
      <c r="CY270" s="473"/>
      <c r="CZ270" s="473"/>
      <c r="DA270" s="473"/>
      <c r="DB270" s="473"/>
      <c r="DC270" s="473"/>
      <c r="DD270" s="473"/>
      <c r="DE270" s="473"/>
      <c r="DF270" s="473"/>
      <c r="DG270" s="473"/>
      <c r="DH270" s="473"/>
      <c r="DI270" s="473"/>
      <c r="DJ270" s="473"/>
      <c r="DK270" s="473"/>
      <c r="DL270" s="473"/>
      <c r="DM270" s="473"/>
      <c r="DN270" s="473"/>
      <c r="DO270" s="473"/>
      <c r="DP270" s="473"/>
      <c r="DQ270" s="473"/>
      <c r="DR270" s="473"/>
      <c r="DS270" s="473"/>
      <c r="DT270" s="473"/>
      <c r="DU270" s="473"/>
      <c r="DV270" s="473"/>
      <c r="DW270" s="473"/>
      <c r="DX270" s="473"/>
      <c r="DY270" s="473"/>
      <c r="DZ270" s="473"/>
      <c r="EA270" s="473"/>
      <c r="EB270" s="473"/>
      <c r="EC270" s="473"/>
      <c r="ED270" s="473"/>
      <c r="EE270" s="473"/>
      <c r="EF270" s="473"/>
      <c r="EG270" s="473"/>
      <c r="EH270" s="473"/>
      <c r="EI270" s="473"/>
      <c r="EJ270" s="473"/>
      <c r="EK270" s="473"/>
      <c r="EL270" s="473"/>
      <c r="EM270" s="473"/>
      <c r="EN270" s="473"/>
      <c r="EO270" s="473"/>
      <c r="EP270" s="473"/>
      <c r="EQ270" s="473"/>
      <c r="ER270" s="473"/>
      <c r="ES270" s="473"/>
      <c r="ET270" s="473"/>
      <c r="EU270" s="473"/>
      <c r="EV270" s="473"/>
      <c r="EW270" s="473"/>
      <c r="EX270" s="473"/>
      <c r="EY270" s="473"/>
      <c r="EZ270" s="473"/>
      <c r="FA270" s="473"/>
      <c r="FB270" s="473"/>
      <c r="FC270" s="473"/>
      <c r="FD270" s="473"/>
      <c r="FE270" s="473"/>
      <c r="FF270" s="473"/>
      <c r="FG270" s="473"/>
      <c r="FH270" s="473"/>
      <c r="FI270" s="473"/>
      <c r="FJ270" s="473"/>
      <c r="FK270" s="473"/>
      <c r="FL270" s="473"/>
      <c r="FM270" s="473"/>
      <c r="FN270" s="473"/>
      <c r="FO270" s="473"/>
      <c r="FP270" s="473"/>
      <c r="FQ270" s="473"/>
      <c r="FR270" s="473"/>
      <c r="FS270" s="473"/>
      <c r="FT270" s="473"/>
      <c r="FU270" s="473"/>
      <c r="FV270" s="473"/>
      <c r="FW270" s="473"/>
      <c r="FX270" s="473"/>
      <c r="FY270" s="473"/>
      <c r="FZ270" s="473"/>
      <c r="GA270" s="473"/>
      <c r="GB270" s="473"/>
      <c r="GC270" s="473"/>
      <c r="GD270" s="473"/>
      <c r="GE270" s="473"/>
      <c r="GF270" s="473"/>
      <c r="GG270" s="473"/>
      <c r="GH270" s="473"/>
      <c r="GI270" s="473"/>
      <c r="GJ270" s="473"/>
      <c r="GK270" s="473"/>
      <c r="GL270" s="473"/>
      <c r="GM270" s="473"/>
      <c r="GN270" s="473"/>
      <c r="GO270" s="473"/>
      <c r="GP270" s="473"/>
      <c r="GQ270" s="473"/>
      <c r="GR270" s="473"/>
      <c r="GS270" s="473"/>
      <c r="GT270" s="473"/>
      <c r="GU270" s="473"/>
      <c r="GV270" s="473"/>
    </row>
    <row r="271" spans="8:204" s="11" customFormat="1">
      <c r="H271" s="495"/>
      <c r="I271" s="495"/>
      <c r="J271" s="495"/>
      <c r="M271" s="495"/>
      <c r="N271" s="9"/>
      <c r="O271" s="9"/>
      <c r="P271" s="9"/>
      <c r="Q271" s="9"/>
      <c r="R271" s="473"/>
      <c r="S271" s="473"/>
      <c r="T271" s="473"/>
      <c r="U271" s="473"/>
      <c r="V271" s="473"/>
      <c r="W271" s="473"/>
      <c r="X271" s="473"/>
      <c r="Y271" s="473"/>
      <c r="Z271" s="473"/>
      <c r="AA271" s="473"/>
      <c r="AB271" s="473"/>
      <c r="AC271" s="473"/>
      <c r="AD271" s="473"/>
      <c r="AE271" s="473"/>
      <c r="AF271" s="473"/>
      <c r="AG271" s="473"/>
      <c r="AH271" s="473"/>
      <c r="AI271" s="473"/>
      <c r="AJ271" s="473"/>
      <c r="AK271" s="473"/>
      <c r="AL271" s="473"/>
      <c r="AM271" s="473"/>
      <c r="AN271" s="473"/>
      <c r="AO271" s="473"/>
      <c r="AP271" s="473"/>
      <c r="AQ271" s="473"/>
      <c r="AR271" s="473"/>
      <c r="AS271" s="473"/>
      <c r="AT271" s="473"/>
      <c r="AU271" s="473"/>
      <c r="AV271" s="473"/>
      <c r="AW271" s="473"/>
      <c r="AX271" s="473"/>
      <c r="AY271" s="473"/>
      <c r="AZ271" s="473"/>
      <c r="BA271" s="473"/>
      <c r="BB271" s="473"/>
      <c r="BC271" s="473"/>
      <c r="BD271" s="473"/>
      <c r="BE271" s="473"/>
      <c r="BF271" s="473"/>
      <c r="BG271" s="473"/>
      <c r="BH271" s="473"/>
      <c r="BI271" s="473"/>
      <c r="BJ271" s="473"/>
      <c r="BK271" s="473"/>
      <c r="BL271" s="473"/>
      <c r="BM271" s="473"/>
      <c r="BN271" s="473"/>
      <c r="BO271" s="473"/>
      <c r="BP271" s="473"/>
      <c r="BQ271" s="473"/>
      <c r="BR271" s="473"/>
      <c r="BS271" s="473"/>
      <c r="BT271" s="473"/>
      <c r="BU271" s="473"/>
      <c r="BV271" s="473"/>
      <c r="BW271" s="473"/>
      <c r="BX271" s="473"/>
      <c r="BY271" s="473"/>
      <c r="BZ271" s="473"/>
      <c r="CA271" s="473"/>
      <c r="CB271" s="473"/>
      <c r="CC271" s="473"/>
      <c r="CD271" s="473"/>
      <c r="CE271" s="473"/>
      <c r="CF271" s="473"/>
      <c r="CG271" s="473"/>
      <c r="CH271" s="473"/>
      <c r="CI271" s="473"/>
      <c r="CJ271" s="473"/>
      <c r="CK271" s="473"/>
      <c r="CL271" s="473"/>
      <c r="CM271" s="473"/>
      <c r="CN271" s="473"/>
      <c r="CO271" s="473"/>
      <c r="CP271" s="473"/>
      <c r="CQ271" s="473"/>
      <c r="CR271" s="473"/>
      <c r="CS271" s="473"/>
      <c r="CT271" s="473"/>
      <c r="CU271" s="473"/>
      <c r="CV271" s="473"/>
      <c r="CW271" s="473"/>
      <c r="CX271" s="473"/>
      <c r="CY271" s="473"/>
      <c r="CZ271" s="473"/>
      <c r="DA271" s="473"/>
      <c r="DB271" s="473"/>
      <c r="DC271" s="473"/>
      <c r="DD271" s="473"/>
      <c r="DE271" s="473"/>
      <c r="DF271" s="473"/>
      <c r="DG271" s="473"/>
      <c r="DH271" s="473"/>
      <c r="DI271" s="473"/>
      <c r="DJ271" s="473"/>
      <c r="DK271" s="473"/>
      <c r="DL271" s="473"/>
      <c r="DM271" s="473"/>
      <c r="DN271" s="473"/>
      <c r="DO271" s="473"/>
      <c r="DP271" s="473"/>
      <c r="DQ271" s="473"/>
      <c r="DR271" s="473"/>
      <c r="DS271" s="473"/>
      <c r="DT271" s="473"/>
      <c r="DU271" s="473"/>
      <c r="DV271" s="473"/>
      <c r="DW271" s="473"/>
      <c r="DX271" s="473"/>
      <c r="DY271" s="473"/>
      <c r="DZ271" s="473"/>
      <c r="EA271" s="473"/>
      <c r="EB271" s="473"/>
      <c r="EC271" s="473"/>
      <c r="ED271" s="473"/>
      <c r="EE271" s="473"/>
      <c r="EF271" s="473"/>
      <c r="EG271" s="473"/>
      <c r="EH271" s="473"/>
      <c r="EI271" s="473"/>
      <c r="EJ271" s="473"/>
      <c r="EK271" s="473"/>
      <c r="EL271" s="473"/>
      <c r="EM271" s="473"/>
      <c r="EN271" s="473"/>
      <c r="EO271" s="473"/>
      <c r="EP271" s="473"/>
      <c r="EQ271" s="473"/>
      <c r="ER271" s="473"/>
      <c r="ES271" s="473"/>
      <c r="ET271" s="473"/>
      <c r="EU271" s="473"/>
      <c r="EV271" s="473"/>
      <c r="EW271" s="473"/>
      <c r="EX271" s="473"/>
      <c r="EY271" s="473"/>
      <c r="EZ271" s="473"/>
      <c r="FA271" s="473"/>
      <c r="FB271" s="473"/>
      <c r="FC271" s="473"/>
      <c r="FD271" s="473"/>
      <c r="FE271" s="473"/>
      <c r="FF271" s="473"/>
      <c r="FG271" s="473"/>
      <c r="FH271" s="473"/>
      <c r="FI271" s="473"/>
      <c r="FJ271" s="473"/>
      <c r="FK271" s="473"/>
      <c r="FL271" s="473"/>
      <c r="FM271" s="473"/>
      <c r="FN271" s="473"/>
      <c r="FO271" s="473"/>
      <c r="FP271" s="473"/>
      <c r="FQ271" s="473"/>
      <c r="FR271" s="473"/>
      <c r="FS271" s="473"/>
      <c r="FT271" s="473"/>
      <c r="FU271" s="473"/>
      <c r="FV271" s="473"/>
      <c r="FW271" s="473"/>
      <c r="FX271" s="473"/>
      <c r="FY271" s="473"/>
      <c r="FZ271" s="473"/>
      <c r="GA271" s="473"/>
      <c r="GB271" s="473"/>
      <c r="GC271" s="473"/>
      <c r="GD271" s="473"/>
      <c r="GE271" s="473"/>
      <c r="GF271" s="473"/>
      <c r="GG271" s="473"/>
      <c r="GH271" s="473"/>
      <c r="GI271" s="473"/>
      <c r="GJ271" s="473"/>
      <c r="GK271" s="473"/>
      <c r="GL271" s="473"/>
      <c r="GM271" s="473"/>
      <c r="GN271" s="473"/>
      <c r="GO271" s="473"/>
      <c r="GP271" s="473"/>
      <c r="GQ271" s="473"/>
      <c r="GR271" s="473"/>
      <c r="GS271" s="473"/>
      <c r="GT271" s="473"/>
      <c r="GU271" s="473"/>
      <c r="GV271" s="473"/>
    </row>
    <row r="272" spans="8:204" s="11" customFormat="1">
      <c r="H272" s="495"/>
      <c r="I272" s="495"/>
      <c r="J272" s="495"/>
      <c r="M272" s="495"/>
      <c r="N272" s="9"/>
      <c r="O272" s="9"/>
      <c r="P272" s="9"/>
      <c r="Q272" s="9"/>
      <c r="R272" s="473"/>
      <c r="S272" s="473"/>
      <c r="T272" s="473"/>
      <c r="U272" s="473"/>
      <c r="V272" s="473"/>
      <c r="W272" s="473"/>
      <c r="X272" s="473"/>
      <c r="Y272" s="473"/>
      <c r="Z272" s="473"/>
      <c r="AA272" s="473"/>
      <c r="AB272" s="473"/>
      <c r="AC272" s="473"/>
      <c r="AD272" s="473"/>
      <c r="AE272" s="473"/>
      <c r="AF272" s="473"/>
      <c r="AG272" s="473"/>
      <c r="AH272" s="473"/>
      <c r="AI272" s="473"/>
      <c r="AJ272" s="473"/>
      <c r="AK272" s="473"/>
      <c r="AL272" s="473"/>
      <c r="AM272" s="473"/>
      <c r="AN272" s="473"/>
      <c r="AO272" s="473"/>
      <c r="AP272" s="473"/>
      <c r="AQ272" s="473"/>
      <c r="AR272" s="473"/>
      <c r="AS272" s="473"/>
      <c r="AT272" s="473"/>
      <c r="AU272" s="473"/>
      <c r="AV272" s="473"/>
      <c r="AW272" s="473"/>
      <c r="AX272" s="473"/>
      <c r="AY272" s="473"/>
      <c r="AZ272" s="473"/>
      <c r="BA272" s="473"/>
      <c r="BB272" s="473"/>
      <c r="BC272" s="473"/>
      <c r="BD272" s="473"/>
      <c r="BE272" s="473"/>
      <c r="BF272" s="473"/>
      <c r="BG272" s="473"/>
      <c r="BH272" s="473"/>
      <c r="BI272" s="473"/>
      <c r="BJ272" s="473"/>
      <c r="BK272" s="473"/>
      <c r="BL272" s="473"/>
      <c r="BM272" s="473"/>
      <c r="BN272" s="473"/>
      <c r="BO272" s="473"/>
      <c r="BP272" s="473"/>
      <c r="BQ272" s="473"/>
      <c r="BR272" s="473"/>
      <c r="BS272" s="473"/>
      <c r="BT272" s="473"/>
      <c r="BU272" s="473"/>
      <c r="BV272" s="473"/>
      <c r="BW272" s="473"/>
      <c r="BX272" s="473"/>
      <c r="BY272" s="473"/>
      <c r="BZ272" s="473"/>
      <c r="CA272" s="473"/>
      <c r="CB272" s="473"/>
      <c r="CC272" s="473"/>
      <c r="CD272" s="473"/>
      <c r="CE272" s="473"/>
      <c r="CF272" s="473"/>
      <c r="CG272" s="473"/>
      <c r="CH272" s="473"/>
      <c r="CI272" s="473"/>
      <c r="CJ272" s="473"/>
      <c r="CK272" s="473"/>
      <c r="CL272" s="473"/>
      <c r="CM272" s="473"/>
      <c r="CN272" s="473"/>
      <c r="CO272" s="473"/>
      <c r="CP272" s="473"/>
      <c r="CQ272" s="473"/>
      <c r="CR272" s="473"/>
      <c r="CS272" s="473"/>
      <c r="CT272" s="473"/>
      <c r="CU272" s="473"/>
      <c r="CV272" s="473"/>
      <c r="CW272" s="473"/>
      <c r="CX272" s="473"/>
      <c r="CY272" s="473"/>
      <c r="CZ272" s="473"/>
      <c r="DA272" s="473"/>
      <c r="DB272" s="473"/>
      <c r="DC272" s="473"/>
      <c r="DD272" s="473"/>
      <c r="DE272" s="473"/>
      <c r="DF272" s="473"/>
      <c r="DG272" s="473"/>
      <c r="DH272" s="473"/>
      <c r="DI272" s="473"/>
      <c r="DJ272" s="473"/>
      <c r="DK272" s="473"/>
      <c r="DL272" s="473"/>
      <c r="DM272" s="473"/>
      <c r="DN272" s="473"/>
      <c r="DO272" s="473"/>
      <c r="DP272" s="473"/>
      <c r="DQ272" s="473"/>
      <c r="DR272" s="473"/>
      <c r="DS272" s="473"/>
      <c r="DT272" s="473"/>
      <c r="DU272" s="473"/>
      <c r="DV272" s="473"/>
      <c r="DW272" s="473"/>
      <c r="DX272" s="473"/>
      <c r="DY272" s="473"/>
      <c r="DZ272" s="473"/>
      <c r="EA272" s="473"/>
      <c r="EB272" s="473"/>
      <c r="EC272" s="473"/>
      <c r="ED272" s="473"/>
      <c r="EE272" s="473"/>
      <c r="EF272" s="473"/>
      <c r="EG272" s="473"/>
      <c r="EH272" s="473"/>
      <c r="EI272" s="473"/>
      <c r="EJ272" s="473"/>
      <c r="EK272" s="473"/>
      <c r="EL272" s="473"/>
      <c r="EM272" s="473"/>
      <c r="EN272" s="473"/>
      <c r="EO272" s="473"/>
      <c r="EP272" s="473"/>
      <c r="EQ272" s="473"/>
      <c r="ER272" s="473"/>
      <c r="ES272" s="473"/>
      <c r="ET272" s="473"/>
      <c r="EU272" s="473"/>
      <c r="EV272" s="473"/>
      <c r="EW272" s="473"/>
      <c r="EX272" s="473"/>
      <c r="EY272" s="473"/>
      <c r="EZ272" s="473"/>
      <c r="FA272" s="473"/>
      <c r="FB272" s="473"/>
      <c r="FC272" s="473"/>
      <c r="FD272" s="473"/>
      <c r="FE272" s="473"/>
      <c r="FF272" s="473"/>
      <c r="FG272" s="473"/>
      <c r="FH272" s="473"/>
      <c r="FI272" s="473"/>
      <c r="FJ272" s="473"/>
      <c r="FK272" s="473"/>
      <c r="FL272" s="473"/>
      <c r="FM272" s="473"/>
      <c r="FN272" s="473"/>
      <c r="FO272" s="473"/>
      <c r="FP272" s="473"/>
      <c r="FQ272" s="473"/>
      <c r="FR272" s="473"/>
      <c r="FS272" s="473"/>
      <c r="FT272" s="473"/>
      <c r="FU272" s="473"/>
      <c r="FV272" s="473"/>
      <c r="FW272" s="473"/>
      <c r="FX272" s="473"/>
      <c r="FY272" s="473"/>
      <c r="FZ272" s="473"/>
      <c r="GA272" s="473"/>
      <c r="GB272" s="473"/>
      <c r="GC272" s="473"/>
      <c r="GD272" s="473"/>
      <c r="GE272" s="473"/>
      <c r="GF272" s="473"/>
      <c r="GG272" s="473"/>
      <c r="GH272" s="473"/>
      <c r="GI272" s="473"/>
      <c r="GJ272" s="473"/>
      <c r="GK272" s="473"/>
      <c r="GL272" s="473"/>
      <c r="GM272" s="473"/>
      <c r="GN272" s="473"/>
      <c r="GO272" s="473"/>
      <c r="GP272" s="473"/>
      <c r="GQ272" s="473"/>
      <c r="GR272" s="473"/>
      <c r="GS272" s="473"/>
      <c r="GT272" s="473"/>
      <c r="GU272" s="473"/>
      <c r="GV272" s="473"/>
    </row>
    <row r="273" spans="8:204" s="11" customFormat="1">
      <c r="H273" s="495"/>
      <c r="I273" s="495"/>
      <c r="J273" s="495"/>
      <c r="M273" s="495"/>
      <c r="N273" s="9"/>
      <c r="O273" s="9"/>
      <c r="P273" s="9"/>
      <c r="Q273" s="9"/>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c r="AV273" s="473"/>
      <c r="AW273" s="473"/>
      <c r="AX273" s="473"/>
      <c r="AY273" s="473"/>
      <c r="AZ273" s="473"/>
      <c r="BA273" s="473"/>
      <c r="BB273" s="473"/>
      <c r="BC273" s="473"/>
      <c r="BD273" s="473"/>
      <c r="BE273" s="473"/>
      <c r="BF273" s="473"/>
      <c r="BG273" s="473"/>
      <c r="BH273" s="473"/>
      <c r="BI273" s="473"/>
      <c r="BJ273" s="473"/>
      <c r="BK273" s="473"/>
      <c r="BL273" s="473"/>
      <c r="BM273" s="473"/>
      <c r="BN273" s="473"/>
      <c r="BO273" s="473"/>
      <c r="BP273" s="473"/>
      <c r="BQ273" s="473"/>
      <c r="BR273" s="473"/>
      <c r="BS273" s="473"/>
      <c r="BT273" s="473"/>
      <c r="BU273" s="473"/>
      <c r="BV273" s="473"/>
      <c r="BW273" s="473"/>
      <c r="BX273" s="473"/>
      <c r="BY273" s="473"/>
      <c r="BZ273" s="473"/>
      <c r="CA273" s="473"/>
      <c r="CB273" s="473"/>
      <c r="CC273" s="473"/>
      <c r="CD273" s="473"/>
      <c r="CE273" s="473"/>
      <c r="CF273" s="473"/>
      <c r="CG273" s="473"/>
      <c r="CH273" s="473"/>
      <c r="CI273" s="473"/>
      <c r="CJ273" s="473"/>
      <c r="CK273" s="473"/>
      <c r="CL273" s="473"/>
      <c r="CM273" s="473"/>
      <c r="CN273" s="473"/>
      <c r="CO273" s="473"/>
      <c r="CP273" s="473"/>
      <c r="CQ273" s="473"/>
      <c r="CR273" s="473"/>
      <c r="CS273" s="473"/>
      <c r="CT273" s="473"/>
      <c r="CU273" s="473"/>
      <c r="CV273" s="473"/>
      <c r="CW273" s="473"/>
      <c r="CX273" s="473"/>
      <c r="CY273" s="473"/>
      <c r="CZ273" s="473"/>
      <c r="DA273" s="473"/>
      <c r="DB273" s="473"/>
      <c r="DC273" s="473"/>
      <c r="DD273" s="473"/>
      <c r="DE273" s="473"/>
      <c r="DF273" s="473"/>
      <c r="DG273" s="473"/>
      <c r="DH273" s="473"/>
      <c r="DI273" s="473"/>
      <c r="DJ273" s="473"/>
      <c r="DK273" s="473"/>
      <c r="DL273" s="473"/>
      <c r="DM273" s="473"/>
      <c r="DN273" s="473"/>
      <c r="DO273" s="473"/>
      <c r="DP273" s="473"/>
      <c r="DQ273" s="473"/>
      <c r="DR273" s="473"/>
      <c r="DS273" s="473"/>
      <c r="DT273" s="473"/>
      <c r="DU273" s="473"/>
      <c r="DV273" s="473"/>
      <c r="DW273" s="473"/>
      <c r="DX273" s="473"/>
      <c r="DY273" s="473"/>
      <c r="DZ273" s="473"/>
      <c r="EA273" s="473"/>
      <c r="EB273" s="473"/>
      <c r="EC273" s="473"/>
      <c r="ED273" s="473"/>
      <c r="EE273" s="473"/>
      <c r="EF273" s="473"/>
      <c r="EG273" s="473"/>
      <c r="EH273" s="473"/>
      <c r="EI273" s="473"/>
      <c r="EJ273" s="473"/>
      <c r="EK273" s="473"/>
      <c r="EL273" s="473"/>
      <c r="EM273" s="473"/>
      <c r="EN273" s="473"/>
      <c r="EO273" s="473"/>
      <c r="EP273" s="473"/>
      <c r="EQ273" s="473"/>
      <c r="ER273" s="473"/>
      <c r="ES273" s="473"/>
      <c r="ET273" s="473"/>
      <c r="EU273" s="473"/>
      <c r="EV273" s="473"/>
      <c r="EW273" s="473"/>
      <c r="EX273" s="473"/>
      <c r="EY273" s="473"/>
      <c r="EZ273" s="473"/>
      <c r="FA273" s="473"/>
      <c r="FB273" s="473"/>
      <c r="FC273" s="473"/>
      <c r="FD273" s="473"/>
      <c r="FE273" s="473"/>
      <c r="FF273" s="473"/>
      <c r="FG273" s="473"/>
      <c r="FH273" s="473"/>
      <c r="FI273" s="473"/>
      <c r="FJ273" s="473"/>
      <c r="FK273" s="473"/>
      <c r="FL273" s="473"/>
      <c r="FM273" s="473"/>
      <c r="FN273" s="473"/>
      <c r="FO273" s="473"/>
      <c r="FP273" s="473"/>
      <c r="FQ273" s="473"/>
      <c r="FR273" s="473"/>
      <c r="FS273" s="473"/>
      <c r="FT273" s="473"/>
      <c r="FU273" s="473"/>
      <c r="FV273" s="473"/>
      <c r="FW273" s="473"/>
      <c r="FX273" s="473"/>
      <c r="FY273" s="473"/>
      <c r="FZ273" s="473"/>
      <c r="GA273" s="473"/>
      <c r="GB273" s="473"/>
      <c r="GC273" s="473"/>
      <c r="GD273" s="473"/>
      <c r="GE273" s="473"/>
      <c r="GF273" s="473"/>
      <c r="GG273" s="473"/>
      <c r="GH273" s="473"/>
      <c r="GI273" s="473"/>
      <c r="GJ273" s="473"/>
      <c r="GK273" s="473"/>
      <c r="GL273" s="473"/>
      <c r="GM273" s="473"/>
      <c r="GN273" s="473"/>
      <c r="GO273" s="473"/>
      <c r="GP273" s="473"/>
      <c r="GQ273" s="473"/>
      <c r="GR273" s="473"/>
      <c r="GS273" s="473"/>
      <c r="GT273" s="473"/>
      <c r="GU273" s="473"/>
      <c r="GV273" s="473"/>
    </row>
    <row r="274" spans="8:204" s="11" customFormat="1">
      <c r="H274" s="495"/>
      <c r="I274" s="495"/>
      <c r="J274" s="495"/>
      <c r="M274" s="495"/>
      <c r="N274" s="9"/>
      <c r="O274" s="9"/>
      <c r="P274" s="9"/>
      <c r="Q274" s="9"/>
      <c r="R274" s="473"/>
      <c r="S274" s="473"/>
      <c r="T274" s="473"/>
      <c r="U274" s="473"/>
      <c r="V274" s="473"/>
      <c r="W274" s="473"/>
      <c r="X274" s="473"/>
      <c r="Y274" s="473"/>
      <c r="Z274" s="473"/>
      <c r="AA274" s="473"/>
      <c r="AB274" s="473"/>
      <c r="AC274" s="473"/>
      <c r="AD274" s="473"/>
      <c r="AE274" s="473"/>
      <c r="AF274" s="473"/>
      <c r="AG274" s="473"/>
      <c r="AH274" s="473"/>
      <c r="AI274" s="473"/>
      <c r="AJ274" s="473"/>
      <c r="AK274" s="473"/>
      <c r="AL274" s="473"/>
      <c r="AM274" s="473"/>
      <c r="AN274" s="473"/>
      <c r="AO274" s="473"/>
      <c r="AP274" s="473"/>
      <c r="AQ274" s="473"/>
      <c r="AR274" s="473"/>
      <c r="AS274" s="473"/>
      <c r="AT274" s="473"/>
      <c r="AU274" s="473"/>
      <c r="AV274" s="473"/>
      <c r="AW274" s="473"/>
      <c r="AX274" s="473"/>
      <c r="AY274" s="473"/>
      <c r="AZ274" s="473"/>
      <c r="BA274" s="473"/>
      <c r="BB274" s="473"/>
      <c r="BC274" s="473"/>
      <c r="BD274" s="473"/>
      <c r="BE274" s="473"/>
      <c r="BF274" s="473"/>
      <c r="BG274" s="473"/>
      <c r="BH274" s="473"/>
      <c r="BI274" s="473"/>
      <c r="BJ274" s="473"/>
      <c r="BK274" s="473"/>
      <c r="BL274" s="473"/>
      <c r="BM274" s="473"/>
      <c r="BN274" s="473"/>
      <c r="BO274" s="473"/>
      <c r="BP274" s="473"/>
      <c r="BQ274" s="473"/>
      <c r="BR274" s="473"/>
      <c r="BS274" s="473"/>
      <c r="BT274" s="473"/>
      <c r="BU274" s="473"/>
      <c r="BV274" s="473"/>
      <c r="BW274" s="473"/>
      <c r="BX274" s="473"/>
      <c r="BY274" s="473"/>
      <c r="BZ274" s="473"/>
      <c r="CA274" s="473"/>
      <c r="CB274" s="473"/>
      <c r="CC274" s="473"/>
      <c r="CD274" s="473"/>
      <c r="CE274" s="473"/>
      <c r="CF274" s="473"/>
      <c r="CG274" s="473"/>
      <c r="CH274" s="473"/>
      <c r="CI274" s="473"/>
      <c r="CJ274" s="473"/>
      <c r="CK274" s="473"/>
      <c r="CL274" s="473"/>
      <c r="CM274" s="473"/>
      <c r="CN274" s="473"/>
      <c r="CO274" s="473"/>
      <c r="CP274" s="473"/>
      <c r="CQ274" s="473"/>
      <c r="CR274" s="473"/>
      <c r="CS274" s="473"/>
      <c r="CT274" s="473"/>
      <c r="CU274" s="473"/>
      <c r="CV274" s="473"/>
      <c r="CW274" s="473"/>
      <c r="CX274" s="473"/>
      <c r="CY274" s="473"/>
      <c r="CZ274" s="473"/>
      <c r="DA274" s="473"/>
      <c r="DB274" s="473"/>
      <c r="DC274" s="473"/>
      <c r="DD274" s="473"/>
      <c r="DE274" s="473"/>
      <c r="DF274" s="473"/>
      <c r="DG274" s="473"/>
      <c r="DH274" s="473"/>
      <c r="DI274" s="473"/>
      <c r="DJ274" s="473"/>
      <c r="DK274" s="473"/>
      <c r="DL274" s="473"/>
      <c r="DM274" s="473"/>
      <c r="DN274" s="473"/>
      <c r="DO274" s="473"/>
      <c r="DP274" s="473"/>
      <c r="DQ274" s="473"/>
      <c r="DR274" s="473"/>
      <c r="DS274" s="473"/>
      <c r="DT274" s="473"/>
      <c r="DU274" s="473"/>
      <c r="DV274" s="473"/>
      <c r="DW274" s="473"/>
      <c r="DX274" s="473"/>
      <c r="DY274" s="473"/>
      <c r="DZ274" s="473"/>
      <c r="EA274" s="473"/>
      <c r="EB274" s="473"/>
      <c r="EC274" s="473"/>
      <c r="ED274" s="473"/>
      <c r="EE274" s="473"/>
      <c r="EF274" s="473"/>
      <c r="EG274" s="473"/>
      <c r="EH274" s="473"/>
      <c r="EI274" s="473"/>
      <c r="EJ274" s="473"/>
      <c r="EK274" s="473"/>
      <c r="EL274" s="473"/>
      <c r="EM274" s="473"/>
      <c r="EN274" s="473"/>
      <c r="EO274" s="473"/>
      <c r="EP274" s="473"/>
      <c r="EQ274" s="473"/>
      <c r="ER274" s="473"/>
      <c r="ES274" s="473"/>
      <c r="ET274" s="473"/>
      <c r="EU274" s="473"/>
      <c r="EV274" s="473"/>
      <c r="EW274" s="473"/>
      <c r="EX274" s="473"/>
      <c r="EY274" s="473"/>
      <c r="EZ274" s="473"/>
      <c r="FA274" s="473"/>
      <c r="FB274" s="473"/>
      <c r="FC274" s="473"/>
      <c r="FD274" s="473"/>
      <c r="FE274" s="473"/>
      <c r="FF274" s="473"/>
      <c r="FG274" s="473"/>
      <c r="FH274" s="473"/>
      <c r="FI274" s="473"/>
      <c r="FJ274" s="473"/>
      <c r="FK274" s="473"/>
      <c r="FL274" s="473"/>
      <c r="FM274" s="473"/>
      <c r="FN274" s="473"/>
      <c r="FO274" s="473"/>
      <c r="FP274" s="473"/>
      <c r="FQ274" s="473"/>
      <c r="FR274" s="473"/>
      <c r="FS274" s="473"/>
      <c r="FT274" s="473"/>
      <c r="FU274" s="473"/>
      <c r="FV274" s="473"/>
      <c r="FW274" s="473"/>
      <c r="FX274" s="473"/>
      <c r="FY274" s="473"/>
      <c r="FZ274" s="473"/>
      <c r="GA274" s="473"/>
      <c r="GB274" s="473"/>
      <c r="GC274" s="473"/>
      <c r="GD274" s="473"/>
      <c r="GE274" s="473"/>
      <c r="GF274" s="473"/>
      <c r="GG274" s="473"/>
      <c r="GH274" s="473"/>
      <c r="GI274" s="473"/>
      <c r="GJ274" s="473"/>
      <c r="GK274" s="473"/>
      <c r="GL274" s="473"/>
      <c r="GM274" s="473"/>
      <c r="GN274" s="473"/>
      <c r="GO274" s="473"/>
      <c r="GP274" s="473"/>
      <c r="GQ274" s="473"/>
      <c r="GR274" s="473"/>
      <c r="GS274" s="473"/>
      <c r="GT274" s="473"/>
      <c r="GU274" s="473"/>
      <c r="GV274" s="473"/>
    </row>
    <row r="275" spans="8:204" s="11" customFormat="1">
      <c r="H275" s="495"/>
      <c r="I275" s="495"/>
      <c r="J275" s="495"/>
      <c r="M275" s="495"/>
      <c r="N275" s="9"/>
      <c r="O275" s="9"/>
      <c r="P275" s="9"/>
      <c r="Q275" s="9"/>
      <c r="R275" s="473"/>
      <c r="S275" s="473"/>
      <c r="T275" s="473"/>
      <c r="U275" s="473"/>
      <c r="V275" s="473"/>
      <c r="W275" s="473"/>
      <c r="X275" s="473"/>
      <c r="Y275" s="473"/>
      <c r="Z275" s="473"/>
      <c r="AA275" s="473"/>
      <c r="AB275" s="473"/>
      <c r="AC275" s="473"/>
      <c r="AD275" s="473"/>
      <c r="AE275" s="473"/>
      <c r="AF275" s="473"/>
      <c r="AG275" s="473"/>
      <c r="AH275" s="473"/>
      <c r="AI275" s="473"/>
      <c r="AJ275" s="473"/>
      <c r="AK275" s="473"/>
      <c r="AL275" s="473"/>
      <c r="AM275" s="473"/>
      <c r="AN275" s="473"/>
      <c r="AO275" s="473"/>
      <c r="AP275" s="473"/>
      <c r="AQ275" s="473"/>
      <c r="AR275" s="473"/>
      <c r="AS275" s="473"/>
      <c r="AT275" s="473"/>
      <c r="AU275" s="473"/>
      <c r="AV275" s="473"/>
      <c r="AW275" s="473"/>
      <c r="AX275" s="473"/>
      <c r="AY275" s="473"/>
      <c r="AZ275" s="473"/>
      <c r="BA275" s="473"/>
      <c r="BB275" s="473"/>
      <c r="BC275" s="473"/>
      <c r="BD275" s="473"/>
      <c r="BE275" s="473"/>
      <c r="BF275" s="473"/>
      <c r="BG275" s="473"/>
      <c r="BH275" s="473"/>
      <c r="BI275" s="473"/>
      <c r="BJ275" s="473"/>
      <c r="BK275" s="473"/>
      <c r="BL275" s="473"/>
      <c r="BM275" s="473"/>
      <c r="BN275" s="473"/>
      <c r="BO275" s="473"/>
      <c r="BP275" s="473"/>
      <c r="BQ275" s="473"/>
      <c r="BR275" s="473"/>
      <c r="BS275" s="473"/>
      <c r="BT275" s="473"/>
      <c r="BU275" s="473"/>
      <c r="BV275" s="473"/>
      <c r="BW275" s="473"/>
      <c r="BX275" s="473"/>
      <c r="BY275" s="473"/>
      <c r="BZ275" s="473"/>
      <c r="CA275" s="473"/>
      <c r="CB275" s="473"/>
      <c r="CC275" s="473"/>
      <c r="CD275" s="473"/>
      <c r="CE275" s="473"/>
      <c r="CF275" s="473"/>
      <c r="CG275" s="473"/>
      <c r="CH275" s="473"/>
      <c r="CI275" s="473"/>
      <c r="CJ275" s="473"/>
      <c r="CK275" s="473"/>
      <c r="CL275" s="473"/>
      <c r="CM275" s="473"/>
      <c r="CN275" s="473"/>
      <c r="CO275" s="473"/>
      <c r="CP275" s="473"/>
      <c r="CQ275" s="473"/>
      <c r="CR275" s="473"/>
      <c r="CS275" s="473"/>
      <c r="CT275" s="473"/>
      <c r="CU275" s="473"/>
      <c r="CV275" s="473"/>
      <c r="CW275" s="473"/>
      <c r="CX275" s="473"/>
      <c r="CY275" s="473"/>
      <c r="CZ275" s="473"/>
      <c r="DA275" s="473"/>
      <c r="DB275" s="473"/>
      <c r="DC275" s="473"/>
      <c r="DD275" s="473"/>
      <c r="DE275" s="473"/>
      <c r="DF275" s="473"/>
      <c r="DG275" s="473"/>
      <c r="DH275" s="473"/>
      <c r="DI275" s="473"/>
      <c r="DJ275" s="473"/>
      <c r="DK275" s="473"/>
      <c r="DL275" s="473"/>
      <c r="DM275" s="473"/>
      <c r="DN275" s="473"/>
      <c r="DO275" s="473"/>
      <c r="DP275" s="473"/>
      <c r="DQ275" s="473"/>
      <c r="DR275" s="473"/>
      <c r="DS275" s="473"/>
      <c r="DT275" s="473"/>
      <c r="DU275" s="473"/>
      <c r="DV275" s="473"/>
      <c r="DW275" s="473"/>
      <c r="DX275" s="473"/>
      <c r="DY275" s="473"/>
      <c r="DZ275" s="473"/>
      <c r="EA275" s="473"/>
      <c r="EB275" s="473"/>
      <c r="EC275" s="473"/>
      <c r="ED275" s="473"/>
      <c r="EE275" s="473"/>
      <c r="EF275" s="473"/>
      <c r="EG275" s="473"/>
      <c r="EH275" s="473"/>
      <c r="EI275" s="473"/>
      <c r="EJ275" s="473"/>
      <c r="EK275" s="473"/>
      <c r="EL275" s="473"/>
      <c r="EM275" s="473"/>
      <c r="EN275" s="473"/>
      <c r="EO275" s="473"/>
      <c r="EP275" s="473"/>
      <c r="EQ275" s="473"/>
      <c r="ER275" s="473"/>
      <c r="ES275" s="473"/>
      <c r="ET275" s="473"/>
      <c r="EU275" s="473"/>
      <c r="EV275" s="473"/>
      <c r="EW275" s="473"/>
      <c r="EX275" s="473"/>
      <c r="EY275" s="473"/>
      <c r="EZ275" s="473"/>
      <c r="FA275" s="473"/>
      <c r="FB275" s="473"/>
      <c r="FC275" s="473"/>
      <c r="FD275" s="473"/>
      <c r="FE275" s="473"/>
      <c r="FF275" s="473"/>
      <c r="FG275" s="473"/>
      <c r="FH275" s="473"/>
      <c r="FI275" s="473"/>
      <c r="FJ275" s="473"/>
      <c r="FK275" s="473"/>
      <c r="FL275" s="473"/>
      <c r="FM275" s="473"/>
      <c r="FN275" s="473"/>
      <c r="FO275" s="473"/>
      <c r="FP275" s="473"/>
      <c r="FQ275" s="473"/>
      <c r="FR275" s="473"/>
      <c r="FS275" s="473"/>
      <c r="FT275" s="473"/>
      <c r="FU275" s="473"/>
      <c r="FV275" s="473"/>
      <c r="FW275" s="473"/>
      <c r="FX275" s="473"/>
      <c r="FY275" s="473"/>
      <c r="FZ275" s="473"/>
      <c r="GA275" s="473"/>
      <c r="GB275" s="473"/>
      <c r="GC275" s="473"/>
      <c r="GD275" s="473"/>
      <c r="GE275" s="473"/>
      <c r="GF275" s="473"/>
      <c r="GG275" s="473"/>
      <c r="GH275" s="473"/>
      <c r="GI275" s="473"/>
      <c r="GJ275" s="473"/>
      <c r="GK275" s="473"/>
      <c r="GL275" s="473"/>
      <c r="GM275" s="473"/>
      <c r="GN275" s="473"/>
      <c r="GO275" s="473"/>
      <c r="GP275" s="473"/>
      <c r="GQ275" s="473"/>
      <c r="GR275" s="473"/>
      <c r="GS275" s="473"/>
      <c r="GT275" s="473"/>
      <c r="GU275" s="473"/>
      <c r="GV275" s="473"/>
    </row>
    <row r="276" spans="8:204" s="11" customFormat="1">
      <c r="H276" s="495"/>
      <c r="I276" s="495"/>
      <c r="J276" s="495"/>
      <c r="M276" s="495"/>
      <c r="N276" s="9"/>
      <c r="O276" s="9"/>
      <c r="P276" s="9"/>
      <c r="Q276" s="9"/>
      <c r="R276" s="473"/>
      <c r="S276" s="473"/>
      <c r="T276" s="473"/>
      <c r="U276" s="473"/>
      <c r="V276" s="473"/>
      <c r="W276" s="473"/>
      <c r="X276" s="473"/>
      <c r="Y276" s="473"/>
      <c r="Z276" s="473"/>
      <c r="AA276" s="473"/>
      <c r="AB276" s="473"/>
      <c r="AC276" s="473"/>
      <c r="AD276" s="473"/>
      <c r="AE276" s="473"/>
      <c r="AF276" s="473"/>
      <c r="AG276" s="473"/>
      <c r="AH276" s="473"/>
      <c r="AI276" s="473"/>
      <c r="AJ276" s="473"/>
      <c r="AK276" s="473"/>
      <c r="AL276" s="473"/>
      <c r="AM276" s="473"/>
      <c r="AN276" s="473"/>
      <c r="AO276" s="473"/>
      <c r="AP276" s="473"/>
      <c r="AQ276" s="473"/>
      <c r="AR276" s="473"/>
      <c r="AS276" s="473"/>
      <c r="AT276" s="473"/>
      <c r="AU276" s="473"/>
      <c r="AV276" s="473"/>
      <c r="AW276" s="473"/>
      <c r="AX276" s="473"/>
      <c r="AY276" s="473"/>
      <c r="AZ276" s="473"/>
      <c r="BA276" s="473"/>
      <c r="BB276" s="473"/>
      <c r="BC276" s="473"/>
      <c r="BD276" s="473"/>
      <c r="BE276" s="473"/>
      <c r="BF276" s="473"/>
      <c r="BG276" s="473"/>
      <c r="BH276" s="473"/>
      <c r="BI276" s="473"/>
      <c r="BJ276" s="473"/>
      <c r="BK276" s="473"/>
      <c r="BL276" s="473"/>
      <c r="BM276" s="473"/>
      <c r="BN276" s="473"/>
      <c r="BO276" s="473"/>
      <c r="BP276" s="473"/>
      <c r="BQ276" s="473"/>
      <c r="BR276" s="473"/>
      <c r="BS276" s="473"/>
      <c r="BT276" s="473"/>
      <c r="BU276" s="473"/>
      <c r="BV276" s="473"/>
      <c r="BW276" s="473"/>
      <c r="BX276" s="473"/>
      <c r="BY276" s="473"/>
      <c r="BZ276" s="473"/>
      <c r="CA276" s="473"/>
      <c r="CB276" s="473"/>
      <c r="CC276" s="473"/>
      <c r="CD276" s="473"/>
      <c r="CE276" s="473"/>
      <c r="CF276" s="473"/>
      <c r="CG276" s="473"/>
      <c r="CH276" s="473"/>
      <c r="CI276" s="473"/>
      <c r="CJ276" s="473"/>
      <c r="CK276" s="473"/>
      <c r="CL276" s="473"/>
      <c r="CM276" s="473"/>
      <c r="CN276" s="473"/>
      <c r="CO276" s="473"/>
      <c r="CP276" s="473"/>
      <c r="CQ276" s="473"/>
      <c r="CR276" s="473"/>
      <c r="CS276" s="473"/>
      <c r="CT276" s="473"/>
      <c r="CU276" s="473"/>
      <c r="CV276" s="473"/>
      <c r="CW276" s="473"/>
      <c r="CX276" s="473"/>
      <c r="CY276" s="473"/>
      <c r="CZ276" s="473"/>
      <c r="DA276" s="473"/>
      <c r="DB276" s="473"/>
      <c r="DC276" s="473"/>
      <c r="DD276" s="473"/>
      <c r="DE276" s="473"/>
      <c r="DF276" s="473"/>
      <c r="DG276" s="473"/>
      <c r="DH276" s="473"/>
      <c r="DI276" s="473"/>
      <c r="DJ276" s="473"/>
      <c r="DK276" s="473"/>
      <c r="DL276" s="473"/>
      <c r="DM276" s="473"/>
      <c r="DN276" s="473"/>
      <c r="DO276" s="473"/>
      <c r="DP276" s="473"/>
      <c r="DQ276" s="473"/>
      <c r="DR276" s="473"/>
      <c r="DS276" s="473"/>
      <c r="DT276" s="473"/>
      <c r="DU276" s="473"/>
      <c r="DV276" s="473"/>
      <c r="DW276" s="473"/>
      <c r="DX276" s="473"/>
      <c r="DY276" s="473"/>
      <c r="DZ276" s="473"/>
      <c r="EA276" s="473"/>
      <c r="EB276" s="473"/>
      <c r="EC276" s="473"/>
      <c r="ED276" s="473"/>
      <c r="EE276" s="473"/>
      <c r="EF276" s="473"/>
      <c r="EG276" s="473"/>
      <c r="EH276" s="473"/>
      <c r="EI276" s="473"/>
      <c r="EJ276" s="473"/>
      <c r="EK276" s="473"/>
      <c r="EL276" s="473"/>
      <c r="EM276" s="473"/>
      <c r="EN276" s="473"/>
      <c r="EO276" s="473"/>
      <c r="EP276" s="473"/>
      <c r="EQ276" s="473"/>
      <c r="ER276" s="473"/>
      <c r="ES276" s="473"/>
      <c r="ET276" s="473"/>
      <c r="EU276" s="473"/>
      <c r="EV276" s="473"/>
      <c r="EW276" s="473"/>
      <c r="EX276" s="473"/>
      <c r="EY276" s="473"/>
      <c r="EZ276" s="473"/>
      <c r="FA276" s="473"/>
      <c r="FB276" s="473"/>
      <c r="FC276" s="473"/>
      <c r="FD276" s="473"/>
      <c r="FE276" s="473"/>
      <c r="FF276" s="473"/>
      <c r="FG276" s="473"/>
      <c r="FH276" s="473"/>
      <c r="FI276" s="473"/>
      <c r="FJ276" s="473"/>
      <c r="FK276" s="473"/>
      <c r="FL276" s="473"/>
      <c r="FM276" s="473"/>
      <c r="FN276" s="473"/>
      <c r="FO276" s="473"/>
      <c r="FP276" s="473"/>
      <c r="FQ276" s="473"/>
      <c r="FR276" s="473"/>
      <c r="FS276" s="473"/>
      <c r="FT276" s="473"/>
      <c r="FU276" s="473"/>
      <c r="FV276" s="473"/>
      <c r="FW276" s="473"/>
      <c r="FX276" s="473"/>
      <c r="FY276" s="473"/>
      <c r="FZ276" s="473"/>
      <c r="GA276" s="473"/>
      <c r="GB276" s="473"/>
      <c r="GC276" s="473"/>
      <c r="GD276" s="473"/>
      <c r="GE276" s="473"/>
      <c r="GF276" s="473"/>
      <c r="GG276" s="473"/>
      <c r="GH276" s="473"/>
      <c r="GI276" s="473"/>
      <c r="GJ276" s="473"/>
      <c r="GK276" s="473"/>
      <c r="GL276" s="473"/>
      <c r="GM276" s="473"/>
      <c r="GN276" s="473"/>
      <c r="GO276" s="473"/>
      <c r="GP276" s="473"/>
      <c r="GQ276" s="473"/>
      <c r="GR276" s="473"/>
      <c r="GS276" s="473"/>
      <c r="GT276" s="473"/>
      <c r="GU276" s="473"/>
      <c r="GV276" s="473"/>
    </row>
    <row r="277" spans="8:204" s="11" customFormat="1">
      <c r="H277" s="495"/>
      <c r="I277" s="495"/>
      <c r="J277" s="495"/>
      <c r="M277" s="495"/>
      <c r="N277" s="9"/>
      <c r="O277" s="9"/>
      <c r="P277" s="9"/>
      <c r="Q277" s="9"/>
      <c r="R277" s="473"/>
      <c r="S277" s="473"/>
      <c r="T277" s="473"/>
      <c r="U277" s="473"/>
      <c r="V277" s="473"/>
      <c r="W277" s="473"/>
      <c r="X277" s="473"/>
      <c r="Y277" s="473"/>
      <c r="Z277" s="473"/>
      <c r="AA277" s="473"/>
      <c r="AB277" s="473"/>
      <c r="AC277" s="473"/>
      <c r="AD277" s="473"/>
      <c r="AE277" s="473"/>
      <c r="AF277" s="473"/>
      <c r="AG277" s="473"/>
      <c r="AH277" s="473"/>
      <c r="AI277" s="473"/>
      <c r="AJ277" s="473"/>
      <c r="AK277" s="473"/>
      <c r="AL277" s="473"/>
      <c r="AM277" s="473"/>
      <c r="AN277" s="473"/>
      <c r="AO277" s="473"/>
      <c r="AP277" s="473"/>
      <c r="AQ277" s="473"/>
      <c r="AR277" s="473"/>
      <c r="AS277" s="473"/>
      <c r="AT277" s="473"/>
      <c r="AU277" s="473"/>
      <c r="AV277" s="473"/>
      <c r="AW277" s="473"/>
      <c r="AX277" s="473"/>
      <c r="AY277" s="473"/>
      <c r="AZ277" s="473"/>
      <c r="BA277" s="473"/>
      <c r="BB277" s="473"/>
      <c r="BC277" s="473"/>
      <c r="BD277" s="473"/>
      <c r="BE277" s="473"/>
      <c r="BF277" s="473"/>
      <c r="BG277" s="473"/>
      <c r="BH277" s="473"/>
      <c r="BI277" s="473"/>
      <c r="BJ277" s="473"/>
      <c r="BK277" s="473"/>
      <c r="BL277" s="473"/>
      <c r="BM277" s="473"/>
      <c r="BN277" s="473"/>
      <c r="BO277" s="473"/>
      <c r="BP277" s="473"/>
      <c r="BQ277" s="473"/>
      <c r="BR277" s="473"/>
      <c r="BS277" s="473"/>
      <c r="BT277" s="473"/>
      <c r="BU277" s="473"/>
      <c r="BV277" s="473"/>
      <c r="BW277" s="473"/>
      <c r="BX277" s="473"/>
      <c r="BY277" s="473"/>
      <c r="BZ277" s="473"/>
      <c r="CA277" s="473"/>
      <c r="CB277" s="473"/>
      <c r="CC277" s="473"/>
      <c r="CD277" s="473"/>
      <c r="CE277" s="473"/>
      <c r="CF277" s="473"/>
      <c r="CG277" s="473"/>
      <c r="CH277" s="473"/>
      <c r="CI277" s="473"/>
      <c r="CJ277" s="473"/>
      <c r="CK277" s="473"/>
      <c r="CL277" s="473"/>
      <c r="CM277" s="473"/>
      <c r="CN277" s="473"/>
      <c r="CO277" s="473"/>
      <c r="CP277" s="473"/>
      <c r="CQ277" s="473"/>
      <c r="CR277" s="473"/>
      <c r="CS277" s="473"/>
      <c r="CT277" s="473"/>
      <c r="CU277" s="473"/>
      <c r="CV277" s="473"/>
      <c r="CW277" s="473"/>
      <c r="CX277" s="473"/>
      <c r="CY277" s="473"/>
      <c r="CZ277" s="473"/>
      <c r="DA277" s="473"/>
      <c r="DB277" s="473"/>
      <c r="DC277" s="473"/>
      <c r="DD277" s="473"/>
      <c r="DE277" s="473"/>
      <c r="DF277" s="473"/>
      <c r="DG277" s="473"/>
      <c r="DH277" s="473"/>
      <c r="DI277" s="473"/>
      <c r="DJ277" s="473"/>
      <c r="DK277" s="473"/>
      <c r="DL277" s="473"/>
      <c r="DM277" s="473"/>
      <c r="DN277" s="473"/>
      <c r="DO277" s="473"/>
      <c r="DP277" s="473"/>
      <c r="DQ277" s="473"/>
      <c r="DR277" s="473"/>
      <c r="DS277" s="473"/>
      <c r="DT277" s="473"/>
      <c r="DU277" s="473"/>
      <c r="DV277" s="473"/>
      <c r="DW277" s="473"/>
      <c r="DX277" s="473"/>
      <c r="DY277" s="473"/>
      <c r="DZ277" s="473"/>
      <c r="EA277" s="473"/>
      <c r="EB277" s="473"/>
      <c r="EC277" s="473"/>
      <c r="ED277" s="473"/>
      <c r="EE277" s="473"/>
      <c r="EF277" s="473"/>
      <c r="EG277" s="473"/>
      <c r="EH277" s="473"/>
      <c r="EI277" s="473"/>
      <c r="EJ277" s="473"/>
      <c r="EK277" s="473"/>
      <c r="EL277" s="473"/>
      <c r="EM277" s="473"/>
      <c r="EN277" s="473"/>
      <c r="EO277" s="473"/>
      <c r="EP277" s="473"/>
      <c r="EQ277" s="473"/>
      <c r="ER277" s="473"/>
      <c r="ES277" s="473"/>
      <c r="ET277" s="473"/>
      <c r="EU277" s="473"/>
      <c r="EV277" s="473"/>
      <c r="EW277" s="473"/>
      <c r="EX277" s="473"/>
      <c r="EY277" s="473"/>
      <c r="EZ277" s="473"/>
      <c r="FA277" s="473"/>
      <c r="FB277" s="473"/>
      <c r="FC277" s="473"/>
      <c r="FD277" s="473"/>
      <c r="FE277" s="473"/>
      <c r="FF277" s="473"/>
      <c r="FG277" s="473"/>
      <c r="FH277" s="473"/>
      <c r="FI277" s="473"/>
      <c r="FJ277" s="473"/>
      <c r="FK277" s="473"/>
      <c r="FL277" s="473"/>
      <c r="FM277" s="473"/>
      <c r="FN277" s="473"/>
      <c r="FO277" s="473"/>
      <c r="FP277" s="473"/>
      <c r="FQ277" s="473"/>
      <c r="FR277" s="473"/>
      <c r="FS277" s="473"/>
      <c r="FT277" s="473"/>
      <c r="FU277" s="473"/>
      <c r="FV277" s="473"/>
      <c r="FW277" s="473"/>
      <c r="FX277" s="473"/>
      <c r="FY277" s="473"/>
      <c r="FZ277" s="473"/>
      <c r="GA277" s="473"/>
      <c r="GB277" s="473"/>
      <c r="GC277" s="473"/>
      <c r="GD277" s="473"/>
      <c r="GE277" s="473"/>
      <c r="GF277" s="473"/>
      <c r="GG277" s="473"/>
      <c r="GH277" s="473"/>
      <c r="GI277" s="473"/>
      <c r="GJ277" s="473"/>
      <c r="GK277" s="473"/>
      <c r="GL277" s="473"/>
      <c r="GM277" s="473"/>
      <c r="GN277" s="473"/>
      <c r="GO277" s="473"/>
      <c r="GP277" s="473"/>
      <c r="GQ277" s="473"/>
      <c r="GR277" s="473"/>
      <c r="GS277" s="473"/>
      <c r="GT277" s="473"/>
      <c r="GU277" s="473"/>
      <c r="GV277" s="473"/>
    </row>
    <row r="278" spans="8:204" s="11" customFormat="1">
      <c r="H278" s="495"/>
      <c r="I278" s="495"/>
      <c r="J278" s="495"/>
      <c r="M278" s="495"/>
      <c r="N278" s="9"/>
      <c r="O278" s="9"/>
      <c r="P278" s="9"/>
      <c r="Q278" s="9"/>
      <c r="R278" s="473"/>
      <c r="S278" s="473"/>
      <c r="T278" s="473"/>
      <c r="U278" s="473"/>
      <c r="V278" s="473"/>
      <c r="W278" s="473"/>
      <c r="X278" s="473"/>
      <c r="Y278" s="473"/>
      <c r="Z278" s="473"/>
      <c r="AA278" s="473"/>
      <c r="AB278" s="473"/>
      <c r="AC278" s="473"/>
      <c r="AD278" s="473"/>
      <c r="AE278" s="473"/>
      <c r="AF278" s="473"/>
      <c r="AG278" s="473"/>
      <c r="AH278" s="473"/>
      <c r="AI278" s="473"/>
      <c r="AJ278" s="473"/>
      <c r="AK278" s="473"/>
      <c r="AL278" s="473"/>
      <c r="AM278" s="473"/>
      <c r="AN278" s="473"/>
      <c r="AO278" s="473"/>
      <c r="AP278" s="473"/>
      <c r="AQ278" s="473"/>
      <c r="AR278" s="473"/>
      <c r="AS278" s="473"/>
      <c r="AT278" s="473"/>
      <c r="AU278" s="473"/>
      <c r="AV278" s="473"/>
      <c r="AW278" s="473"/>
      <c r="AX278" s="473"/>
      <c r="AY278" s="473"/>
      <c r="AZ278" s="473"/>
      <c r="BA278" s="473"/>
      <c r="BB278" s="473"/>
      <c r="BC278" s="473"/>
      <c r="BD278" s="473"/>
      <c r="BE278" s="473"/>
      <c r="BF278" s="473"/>
      <c r="BG278" s="473"/>
      <c r="BH278" s="473"/>
      <c r="BI278" s="473"/>
      <c r="BJ278" s="473"/>
      <c r="BK278" s="473"/>
      <c r="BL278" s="473"/>
      <c r="BM278" s="473"/>
      <c r="BN278" s="473"/>
      <c r="BO278" s="473"/>
      <c r="BP278" s="473"/>
      <c r="BQ278" s="473"/>
      <c r="BR278" s="473"/>
      <c r="BS278" s="473"/>
      <c r="BT278" s="473"/>
      <c r="BU278" s="473"/>
      <c r="BV278" s="473"/>
      <c r="BW278" s="473"/>
      <c r="BX278" s="473"/>
      <c r="BY278" s="473"/>
      <c r="BZ278" s="473"/>
      <c r="CA278" s="473"/>
      <c r="CB278" s="473"/>
      <c r="CC278" s="473"/>
      <c r="CD278" s="473"/>
      <c r="CE278" s="473"/>
      <c r="CF278" s="473"/>
      <c r="CG278" s="473"/>
      <c r="CH278" s="473"/>
      <c r="CI278" s="473"/>
      <c r="CJ278" s="473"/>
      <c r="CK278" s="473"/>
      <c r="CL278" s="473"/>
      <c r="CM278" s="473"/>
      <c r="CN278" s="473"/>
      <c r="CO278" s="473"/>
      <c r="CP278" s="473"/>
      <c r="CQ278" s="473"/>
      <c r="CR278" s="473"/>
      <c r="CS278" s="473"/>
      <c r="CT278" s="473"/>
      <c r="CU278" s="473"/>
      <c r="CV278" s="473"/>
      <c r="CW278" s="473"/>
      <c r="CX278" s="473"/>
      <c r="CY278" s="473"/>
      <c r="CZ278" s="473"/>
      <c r="DA278" s="473"/>
      <c r="DB278" s="473"/>
      <c r="DC278" s="473"/>
      <c r="DD278" s="473"/>
      <c r="DE278" s="473"/>
      <c r="DF278" s="473"/>
      <c r="DG278" s="473"/>
      <c r="DH278" s="473"/>
      <c r="DI278" s="473"/>
      <c r="DJ278" s="473"/>
      <c r="DK278" s="473"/>
      <c r="DL278" s="473"/>
      <c r="DM278" s="473"/>
      <c r="DN278" s="473"/>
      <c r="DO278" s="473"/>
      <c r="DP278" s="473"/>
      <c r="DQ278" s="473"/>
      <c r="DR278" s="473"/>
      <c r="DS278" s="473"/>
      <c r="DT278" s="473"/>
      <c r="DU278" s="473"/>
      <c r="DV278" s="473"/>
      <c r="DW278" s="473"/>
      <c r="DX278" s="473"/>
      <c r="DY278" s="473"/>
      <c r="DZ278" s="473"/>
      <c r="EA278" s="473"/>
      <c r="EB278" s="473"/>
      <c r="EC278" s="473"/>
      <c r="ED278" s="473"/>
      <c r="EE278" s="473"/>
      <c r="EF278" s="473"/>
      <c r="EG278" s="473"/>
      <c r="EH278" s="473"/>
      <c r="EI278" s="473"/>
      <c r="EJ278" s="473"/>
      <c r="EK278" s="473"/>
      <c r="EL278" s="473"/>
      <c r="EM278" s="473"/>
      <c r="EN278" s="473"/>
      <c r="EO278" s="473"/>
      <c r="EP278" s="473"/>
      <c r="EQ278" s="473"/>
      <c r="ER278" s="473"/>
      <c r="ES278" s="473"/>
      <c r="ET278" s="473"/>
      <c r="EU278" s="473"/>
      <c r="EV278" s="473"/>
      <c r="EW278" s="473"/>
      <c r="EX278" s="473"/>
      <c r="EY278" s="473"/>
      <c r="EZ278" s="473"/>
      <c r="FA278" s="473"/>
      <c r="FB278" s="473"/>
      <c r="FC278" s="473"/>
      <c r="FD278" s="473"/>
      <c r="FE278" s="473"/>
      <c r="FF278" s="473"/>
      <c r="FG278" s="473"/>
      <c r="FH278" s="473"/>
      <c r="FI278" s="473"/>
      <c r="FJ278" s="473"/>
      <c r="FK278" s="473"/>
      <c r="FL278" s="473"/>
      <c r="FM278" s="473"/>
      <c r="FN278" s="473"/>
      <c r="FO278" s="473"/>
      <c r="FP278" s="473"/>
      <c r="FQ278" s="473"/>
      <c r="FR278" s="473"/>
      <c r="FS278" s="473"/>
      <c r="FT278" s="473"/>
      <c r="FU278" s="473"/>
      <c r="FV278" s="473"/>
      <c r="FW278" s="473"/>
      <c r="FX278" s="473"/>
      <c r="FY278" s="473"/>
      <c r="FZ278" s="473"/>
      <c r="GA278" s="473"/>
      <c r="GB278" s="473"/>
      <c r="GC278" s="473"/>
      <c r="GD278" s="473"/>
      <c r="GE278" s="473"/>
      <c r="GF278" s="473"/>
      <c r="GG278" s="473"/>
      <c r="GH278" s="473"/>
      <c r="GI278" s="473"/>
      <c r="GJ278" s="473"/>
      <c r="GK278" s="473"/>
      <c r="GL278" s="473"/>
      <c r="GM278" s="473"/>
      <c r="GN278" s="473"/>
      <c r="GO278" s="473"/>
      <c r="GP278" s="473"/>
      <c r="GQ278" s="473"/>
      <c r="GR278" s="473"/>
      <c r="GS278" s="473"/>
      <c r="GT278" s="473"/>
      <c r="GU278" s="473"/>
      <c r="GV278" s="473"/>
    </row>
    <row r="279" spans="8:204" s="11" customFormat="1">
      <c r="H279" s="495"/>
      <c r="I279" s="495"/>
      <c r="J279" s="495"/>
      <c r="M279" s="495"/>
      <c r="N279" s="9"/>
      <c r="O279" s="9"/>
      <c r="P279" s="9"/>
      <c r="Q279" s="9"/>
      <c r="R279" s="473"/>
      <c r="S279" s="473"/>
      <c r="T279" s="473"/>
      <c r="U279" s="473"/>
      <c r="V279" s="473"/>
      <c r="W279" s="473"/>
      <c r="X279" s="473"/>
      <c r="Y279" s="473"/>
      <c r="Z279" s="473"/>
      <c r="AA279" s="473"/>
      <c r="AB279" s="473"/>
      <c r="AC279" s="473"/>
      <c r="AD279" s="473"/>
      <c r="AE279" s="473"/>
      <c r="AF279" s="473"/>
      <c r="AG279" s="473"/>
      <c r="AH279" s="473"/>
      <c r="AI279" s="473"/>
      <c r="AJ279" s="473"/>
      <c r="AK279" s="473"/>
      <c r="AL279" s="473"/>
      <c r="AM279" s="473"/>
      <c r="AN279" s="473"/>
      <c r="AO279" s="473"/>
      <c r="AP279" s="473"/>
      <c r="AQ279" s="473"/>
      <c r="AR279" s="473"/>
      <c r="AS279" s="473"/>
      <c r="AT279" s="473"/>
      <c r="AU279" s="473"/>
      <c r="AV279" s="473"/>
      <c r="AW279" s="473"/>
      <c r="AX279" s="473"/>
      <c r="AY279" s="473"/>
      <c r="AZ279" s="473"/>
      <c r="BA279" s="473"/>
      <c r="BB279" s="473"/>
      <c r="BC279" s="473"/>
      <c r="BD279" s="473"/>
      <c r="BE279" s="473"/>
      <c r="BF279" s="473"/>
      <c r="BG279" s="473"/>
      <c r="BH279" s="473"/>
      <c r="BI279" s="473"/>
      <c r="BJ279" s="473"/>
      <c r="BK279" s="473"/>
      <c r="BL279" s="473"/>
      <c r="BM279" s="473"/>
      <c r="BN279" s="473"/>
      <c r="BO279" s="473"/>
      <c r="BP279" s="473"/>
      <c r="BQ279" s="473"/>
      <c r="BR279" s="473"/>
      <c r="BS279" s="473"/>
      <c r="BT279" s="473"/>
      <c r="BU279" s="473"/>
      <c r="BV279" s="473"/>
      <c r="BW279" s="473"/>
      <c r="BX279" s="473"/>
      <c r="BY279" s="473"/>
      <c r="BZ279" s="473"/>
      <c r="CA279" s="473"/>
      <c r="CB279" s="473"/>
      <c r="CC279" s="473"/>
      <c r="CD279" s="473"/>
      <c r="CE279" s="473"/>
      <c r="CF279" s="473"/>
      <c r="CG279" s="473"/>
      <c r="CH279" s="473"/>
      <c r="CI279" s="473"/>
      <c r="CJ279" s="473"/>
      <c r="CK279" s="473"/>
      <c r="CL279" s="473"/>
      <c r="CM279" s="473"/>
      <c r="CN279" s="473"/>
      <c r="CO279" s="473"/>
      <c r="CP279" s="473"/>
      <c r="CQ279" s="473"/>
      <c r="CR279" s="473"/>
      <c r="CS279" s="473"/>
      <c r="CT279" s="473"/>
      <c r="CU279" s="473"/>
      <c r="CV279" s="473"/>
      <c r="CW279" s="473"/>
      <c r="CX279" s="473"/>
      <c r="CY279" s="473"/>
      <c r="CZ279" s="473"/>
      <c r="DA279" s="473"/>
      <c r="DB279" s="473"/>
      <c r="DC279" s="473"/>
      <c r="DD279" s="473"/>
      <c r="DE279" s="473"/>
      <c r="DF279" s="473"/>
      <c r="DG279" s="473"/>
      <c r="DH279" s="473"/>
      <c r="DI279" s="473"/>
      <c r="DJ279" s="473"/>
      <c r="DK279" s="473"/>
      <c r="DL279" s="473"/>
      <c r="DM279" s="473"/>
      <c r="DN279" s="473"/>
      <c r="DO279" s="473"/>
      <c r="DP279" s="473"/>
      <c r="DQ279" s="473"/>
      <c r="DR279" s="473"/>
      <c r="DS279" s="473"/>
      <c r="DT279" s="473"/>
      <c r="DU279" s="473"/>
      <c r="DV279" s="473"/>
      <c r="DW279" s="473"/>
      <c r="DX279" s="473"/>
      <c r="DY279" s="473"/>
      <c r="DZ279" s="473"/>
      <c r="EA279" s="473"/>
      <c r="EB279" s="473"/>
      <c r="EC279" s="473"/>
      <c r="ED279" s="473"/>
      <c r="EE279" s="473"/>
      <c r="EF279" s="473"/>
      <c r="EG279" s="473"/>
      <c r="EH279" s="473"/>
      <c r="EI279" s="473"/>
      <c r="EJ279" s="473"/>
      <c r="EK279" s="473"/>
      <c r="EL279" s="473"/>
      <c r="EM279" s="473"/>
      <c r="EN279" s="473"/>
      <c r="EO279" s="473"/>
      <c r="EP279" s="473"/>
      <c r="EQ279" s="473"/>
      <c r="ER279" s="473"/>
      <c r="ES279" s="473"/>
      <c r="ET279" s="473"/>
      <c r="EU279" s="473"/>
      <c r="EV279" s="473"/>
      <c r="EW279" s="473"/>
      <c r="EX279" s="473"/>
      <c r="EY279" s="473"/>
      <c r="EZ279" s="473"/>
      <c r="FA279" s="473"/>
      <c r="FB279" s="473"/>
      <c r="FC279" s="473"/>
      <c r="FD279" s="473"/>
      <c r="FE279" s="473"/>
      <c r="FF279" s="473"/>
      <c r="FG279" s="473"/>
      <c r="FH279" s="473"/>
      <c r="FI279" s="473"/>
      <c r="FJ279" s="473"/>
      <c r="FK279" s="473"/>
      <c r="FL279" s="473"/>
      <c r="FM279" s="473"/>
      <c r="FN279" s="473"/>
      <c r="FO279" s="473"/>
      <c r="FP279" s="473"/>
      <c r="FQ279" s="473"/>
      <c r="FR279" s="473"/>
      <c r="FS279" s="473"/>
      <c r="FT279" s="473"/>
      <c r="FU279" s="473"/>
      <c r="FV279" s="473"/>
      <c r="FW279" s="473"/>
      <c r="FX279" s="473"/>
      <c r="FY279" s="473"/>
      <c r="FZ279" s="473"/>
      <c r="GA279" s="473"/>
      <c r="GB279" s="473"/>
      <c r="GC279" s="473"/>
      <c r="GD279" s="473"/>
      <c r="GE279" s="473"/>
      <c r="GF279" s="473"/>
      <c r="GG279" s="473"/>
      <c r="GH279" s="473"/>
      <c r="GI279" s="473"/>
      <c r="GJ279" s="473"/>
      <c r="GK279" s="473"/>
      <c r="GL279" s="473"/>
      <c r="GM279" s="473"/>
      <c r="GN279" s="473"/>
      <c r="GO279" s="473"/>
      <c r="GP279" s="473"/>
      <c r="GQ279" s="473"/>
      <c r="GR279" s="473"/>
      <c r="GS279" s="473"/>
      <c r="GT279" s="473"/>
      <c r="GU279" s="473"/>
      <c r="GV279" s="473"/>
    </row>
    <row r="280" spans="8:204" s="11" customFormat="1">
      <c r="H280" s="495"/>
      <c r="I280" s="495"/>
      <c r="J280" s="495"/>
      <c r="M280" s="495"/>
      <c r="N280" s="9"/>
      <c r="O280" s="9"/>
      <c r="P280" s="9"/>
      <c r="Q280" s="9"/>
      <c r="R280" s="473"/>
      <c r="S280" s="473"/>
      <c r="T280" s="473"/>
      <c r="U280" s="473"/>
      <c r="V280" s="473"/>
      <c r="W280" s="473"/>
      <c r="X280" s="473"/>
      <c r="Y280" s="473"/>
      <c r="Z280" s="473"/>
      <c r="AA280" s="473"/>
      <c r="AB280" s="473"/>
      <c r="AC280" s="473"/>
      <c r="AD280" s="473"/>
      <c r="AE280" s="473"/>
      <c r="AF280" s="473"/>
      <c r="AG280" s="473"/>
      <c r="AH280" s="473"/>
      <c r="AI280" s="473"/>
      <c r="AJ280" s="473"/>
      <c r="AK280" s="473"/>
      <c r="AL280" s="473"/>
      <c r="AM280" s="473"/>
      <c r="AN280" s="473"/>
      <c r="AO280" s="473"/>
      <c r="AP280" s="473"/>
      <c r="AQ280" s="473"/>
      <c r="AR280" s="473"/>
      <c r="AS280" s="473"/>
      <c r="AT280" s="473"/>
      <c r="AU280" s="473"/>
      <c r="AV280" s="473"/>
      <c r="AW280" s="473"/>
      <c r="AX280" s="473"/>
      <c r="AY280" s="473"/>
      <c r="AZ280" s="473"/>
      <c r="BA280" s="473"/>
      <c r="BB280" s="473"/>
      <c r="BC280" s="473"/>
      <c r="BD280" s="473"/>
      <c r="BE280" s="473"/>
      <c r="BF280" s="473"/>
      <c r="BG280" s="473"/>
      <c r="BH280" s="473"/>
      <c r="BI280" s="473"/>
      <c r="BJ280" s="473"/>
      <c r="BK280" s="473"/>
      <c r="BL280" s="473"/>
      <c r="BM280" s="473"/>
      <c r="BN280" s="473"/>
      <c r="BO280" s="473"/>
      <c r="BP280" s="473"/>
      <c r="BQ280" s="473"/>
      <c r="BR280" s="473"/>
      <c r="BS280" s="473"/>
      <c r="BT280" s="473"/>
      <c r="BU280" s="473"/>
      <c r="BV280" s="473"/>
      <c r="BW280" s="473"/>
      <c r="BX280" s="473"/>
      <c r="BY280" s="473"/>
      <c r="BZ280" s="473"/>
      <c r="CA280" s="473"/>
      <c r="CB280" s="473"/>
      <c r="CC280" s="473"/>
      <c r="CD280" s="473"/>
      <c r="CE280" s="473"/>
      <c r="CF280" s="473"/>
      <c r="CG280" s="473"/>
      <c r="CH280" s="473"/>
      <c r="CI280" s="473"/>
      <c r="CJ280" s="473"/>
      <c r="CK280" s="473"/>
      <c r="CL280" s="473"/>
      <c r="CM280" s="473"/>
      <c r="CN280" s="473"/>
      <c r="CO280" s="473"/>
      <c r="CP280" s="473"/>
      <c r="CQ280" s="473"/>
      <c r="CR280" s="473"/>
      <c r="CS280" s="473"/>
      <c r="CT280" s="473"/>
      <c r="CU280" s="473"/>
      <c r="CV280" s="473"/>
      <c r="CW280" s="473"/>
      <c r="CX280" s="473"/>
      <c r="CY280" s="473"/>
      <c r="CZ280" s="473"/>
      <c r="DA280" s="473"/>
      <c r="DB280" s="473"/>
      <c r="DC280" s="473"/>
      <c r="DD280" s="473"/>
      <c r="DE280" s="473"/>
      <c r="DF280" s="473"/>
      <c r="DG280" s="473"/>
      <c r="DH280" s="473"/>
      <c r="DI280" s="473"/>
      <c r="DJ280" s="473"/>
      <c r="DK280" s="473"/>
      <c r="DL280" s="473"/>
      <c r="DM280" s="473"/>
      <c r="DN280" s="473"/>
      <c r="DO280" s="473"/>
      <c r="DP280" s="473"/>
      <c r="DQ280" s="473"/>
      <c r="DR280" s="473"/>
      <c r="DS280" s="473"/>
      <c r="DT280" s="473"/>
      <c r="DU280" s="473"/>
      <c r="DV280" s="473"/>
      <c r="DW280" s="473"/>
      <c r="DX280" s="473"/>
      <c r="DY280" s="473"/>
      <c r="DZ280" s="473"/>
      <c r="EA280" s="473"/>
      <c r="EB280" s="473"/>
      <c r="EC280" s="473"/>
      <c r="ED280" s="473"/>
      <c r="EE280" s="473"/>
      <c r="EF280" s="473"/>
      <c r="EG280" s="473"/>
      <c r="EH280" s="473"/>
      <c r="EI280" s="473"/>
      <c r="EJ280" s="473"/>
      <c r="EK280" s="473"/>
      <c r="EL280" s="473"/>
      <c r="EM280" s="473"/>
      <c r="EN280" s="473"/>
      <c r="EO280" s="473"/>
      <c r="EP280" s="473"/>
      <c r="EQ280" s="473"/>
      <c r="ER280" s="473"/>
      <c r="ES280" s="473"/>
      <c r="ET280" s="473"/>
      <c r="EU280" s="473"/>
      <c r="EV280" s="473"/>
      <c r="EW280" s="473"/>
      <c r="EX280" s="473"/>
      <c r="EY280" s="473"/>
      <c r="EZ280" s="473"/>
      <c r="FA280" s="473"/>
      <c r="FB280" s="473"/>
      <c r="FC280" s="473"/>
      <c r="FD280" s="473"/>
      <c r="FE280" s="473"/>
      <c r="FF280" s="473"/>
      <c r="FG280" s="473"/>
      <c r="FH280" s="473"/>
      <c r="FI280" s="473"/>
      <c r="FJ280" s="473"/>
      <c r="FK280" s="473"/>
      <c r="FL280" s="473"/>
      <c r="FM280" s="473"/>
      <c r="FN280" s="473"/>
      <c r="FO280" s="473"/>
      <c r="FP280" s="473"/>
      <c r="FQ280" s="473"/>
      <c r="FR280" s="473"/>
      <c r="FS280" s="473"/>
      <c r="FT280" s="473"/>
      <c r="FU280" s="473"/>
      <c r="FV280" s="473"/>
      <c r="FW280" s="473"/>
      <c r="FX280" s="473"/>
      <c r="FY280" s="473"/>
      <c r="FZ280" s="473"/>
      <c r="GA280" s="473"/>
      <c r="GB280" s="473"/>
      <c r="GC280" s="473"/>
      <c r="GD280" s="473"/>
      <c r="GE280" s="473"/>
      <c r="GF280" s="473"/>
      <c r="GG280" s="473"/>
      <c r="GH280" s="473"/>
      <c r="GI280" s="473"/>
      <c r="GJ280" s="473"/>
      <c r="GK280" s="473"/>
      <c r="GL280" s="473"/>
      <c r="GM280" s="473"/>
      <c r="GN280" s="473"/>
      <c r="GO280" s="473"/>
      <c r="GP280" s="473"/>
      <c r="GQ280" s="473"/>
      <c r="GR280" s="473"/>
      <c r="GS280" s="473"/>
      <c r="GT280" s="473"/>
      <c r="GU280" s="473"/>
      <c r="GV280" s="473"/>
    </row>
    <row r="281" spans="8:204" s="11" customFormat="1">
      <c r="H281" s="495"/>
      <c r="I281" s="495"/>
      <c r="J281" s="495"/>
      <c r="M281" s="495"/>
      <c r="N281" s="9"/>
      <c r="O281" s="9"/>
      <c r="P281" s="9"/>
      <c r="Q281" s="9"/>
      <c r="R281" s="473"/>
      <c r="S281" s="473"/>
      <c r="T281" s="473"/>
      <c r="U281" s="473"/>
      <c r="V281" s="473"/>
      <c r="W281" s="473"/>
      <c r="X281" s="473"/>
      <c r="Y281" s="473"/>
      <c r="Z281" s="473"/>
      <c r="AA281" s="473"/>
      <c r="AB281" s="473"/>
      <c r="AC281" s="473"/>
      <c r="AD281" s="473"/>
      <c r="AE281" s="473"/>
      <c r="AF281" s="473"/>
      <c r="AG281" s="473"/>
      <c r="AH281" s="473"/>
      <c r="AI281" s="473"/>
      <c r="AJ281" s="473"/>
      <c r="AK281" s="473"/>
      <c r="AL281" s="473"/>
      <c r="AM281" s="473"/>
      <c r="AN281" s="473"/>
      <c r="AO281" s="473"/>
      <c r="AP281" s="473"/>
      <c r="AQ281" s="473"/>
      <c r="AR281" s="473"/>
      <c r="AS281" s="473"/>
      <c r="AT281" s="473"/>
      <c r="AU281" s="473"/>
      <c r="AV281" s="473"/>
      <c r="AW281" s="473"/>
      <c r="AX281" s="473"/>
      <c r="AY281" s="473"/>
      <c r="AZ281" s="473"/>
      <c r="BA281" s="473"/>
      <c r="BB281" s="473"/>
      <c r="BC281" s="473"/>
      <c r="BD281" s="473"/>
      <c r="BE281" s="473"/>
      <c r="BF281" s="473"/>
      <c r="BG281" s="473"/>
      <c r="BH281" s="473"/>
      <c r="BI281" s="473"/>
      <c r="BJ281" s="473"/>
      <c r="BK281" s="473"/>
      <c r="BL281" s="473"/>
      <c r="BM281" s="473"/>
      <c r="BN281" s="473"/>
      <c r="BO281" s="473"/>
      <c r="BP281" s="473"/>
      <c r="BQ281" s="473"/>
      <c r="BR281" s="473"/>
      <c r="BS281" s="473"/>
      <c r="BT281" s="473"/>
      <c r="BU281" s="473"/>
      <c r="BV281" s="473"/>
      <c r="BW281" s="473"/>
      <c r="BX281" s="473"/>
      <c r="BY281" s="473"/>
      <c r="BZ281" s="473"/>
      <c r="CA281" s="473"/>
      <c r="CB281" s="473"/>
      <c r="CC281" s="473"/>
      <c r="CD281" s="473"/>
      <c r="CE281" s="473"/>
      <c r="CF281" s="473"/>
      <c r="CG281" s="473"/>
      <c r="CH281" s="473"/>
      <c r="CI281" s="473"/>
      <c r="CJ281" s="473"/>
      <c r="CK281" s="473"/>
      <c r="CL281" s="473"/>
      <c r="CM281" s="473"/>
      <c r="CN281" s="473"/>
      <c r="CO281" s="473"/>
      <c r="CP281" s="473"/>
      <c r="CQ281" s="473"/>
      <c r="CR281" s="473"/>
      <c r="CS281" s="473"/>
      <c r="CT281" s="473"/>
      <c r="CU281" s="473"/>
      <c r="CV281" s="473"/>
      <c r="CW281" s="473"/>
      <c r="CX281" s="473"/>
      <c r="CY281" s="473"/>
      <c r="CZ281" s="473"/>
      <c r="DA281" s="473"/>
      <c r="DB281" s="473"/>
      <c r="DC281" s="473"/>
      <c r="DD281" s="473"/>
      <c r="DE281" s="473"/>
      <c r="DF281" s="473"/>
      <c r="DG281" s="473"/>
      <c r="DH281" s="473"/>
      <c r="DI281" s="473"/>
      <c r="DJ281" s="473"/>
      <c r="DK281" s="473"/>
      <c r="DL281" s="473"/>
      <c r="DM281" s="473"/>
      <c r="DN281" s="473"/>
      <c r="DO281" s="473"/>
      <c r="DP281" s="473"/>
      <c r="DQ281" s="473"/>
      <c r="DR281" s="473"/>
      <c r="DS281" s="473"/>
      <c r="DT281" s="473"/>
      <c r="DU281" s="473"/>
      <c r="DV281" s="473"/>
      <c r="DW281" s="473"/>
      <c r="DX281" s="473"/>
      <c r="DY281" s="473"/>
      <c r="DZ281" s="473"/>
      <c r="EA281" s="473"/>
      <c r="EB281" s="473"/>
      <c r="EC281" s="473"/>
      <c r="ED281" s="473"/>
      <c r="EE281" s="473"/>
      <c r="EF281" s="473"/>
      <c r="EG281" s="473"/>
      <c r="EH281" s="473"/>
      <c r="EI281" s="473"/>
      <c r="EJ281" s="473"/>
      <c r="EK281" s="473"/>
      <c r="EL281" s="473"/>
      <c r="EM281" s="473"/>
      <c r="EN281" s="473"/>
      <c r="EO281" s="473"/>
      <c r="EP281" s="473"/>
      <c r="EQ281" s="473"/>
      <c r="ER281" s="473"/>
      <c r="ES281" s="473"/>
      <c r="ET281" s="473"/>
      <c r="EU281" s="473"/>
      <c r="EV281" s="473"/>
      <c r="EW281" s="473"/>
      <c r="EX281" s="473"/>
      <c r="EY281" s="473"/>
      <c r="EZ281" s="473"/>
      <c r="FA281" s="473"/>
      <c r="FB281" s="473"/>
      <c r="FC281" s="473"/>
      <c r="FD281" s="473"/>
      <c r="FE281" s="473"/>
      <c r="FF281" s="473"/>
      <c r="FG281" s="473"/>
      <c r="FH281" s="473"/>
      <c r="FI281" s="473"/>
      <c r="FJ281" s="473"/>
      <c r="FK281" s="473"/>
      <c r="FL281" s="473"/>
      <c r="FM281" s="473"/>
      <c r="FN281" s="473"/>
      <c r="FO281" s="473"/>
      <c r="FP281" s="473"/>
      <c r="FQ281" s="473"/>
      <c r="FR281" s="473"/>
      <c r="FS281" s="473"/>
      <c r="FT281" s="473"/>
      <c r="FU281" s="473"/>
      <c r="FV281" s="473"/>
      <c r="FW281" s="473"/>
      <c r="FX281" s="473"/>
      <c r="FY281" s="473"/>
      <c r="FZ281" s="473"/>
      <c r="GA281" s="473"/>
      <c r="GB281" s="473"/>
      <c r="GC281" s="473"/>
      <c r="GD281" s="473"/>
      <c r="GE281" s="473"/>
      <c r="GF281" s="473"/>
      <c r="GG281" s="473"/>
      <c r="GH281" s="473"/>
      <c r="GI281" s="473"/>
      <c r="GJ281" s="473"/>
      <c r="GK281" s="473"/>
      <c r="GL281" s="473"/>
      <c r="GM281" s="473"/>
      <c r="GN281" s="473"/>
      <c r="GO281" s="473"/>
      <c r="GP281" s="473"/>
      <c r="GQ281" s="473"/>
      <c r="GR281" s="473"/>
      <c r="GS281" s="473"/>
      <c r="GT281" s="473"/>
      <c r="GU281" s="473"/>
      <c r="GV281" s="473"/>
    </row>
    <row r="282" spans="8:204" s="11" customFormat="1">
      <c r="H282" s="495"/>
      <c r="I282" s="495"/>
      <c r="J282" s="495"/>
      <c r="M282" s="495"/>
      <c r="N282" s="9"/>
      <c r="O282" s="9"/>
      <c r="P282" s="9"/>
      <c r="Q282" s="9"/>
      <c r="R282" s="473"/>
      <c r="S282" s="473"/>
      <c r="T282" s="473"/>
      <c r="U282" s="473"/>
      <c r="V282" s="473"/>
      <c r="W282" s="473"/>
      <c r="X282" s="473"/>
      <c r="Y282" s="473"/>
      <c r="Z282" s="473"/>
      <c r="AA282" s="473"/>
      <c r="AB282" s="473"/>
      <c r="AC282" s="473"/>
      <c r="AD282" s="473"/>
      <c r="AE282" s="473"/>
      <c r="AF282" s="473"/>
      <c r="AG282" s="473"/>
      <c r="AH282" s="473"/>
      <c r="AI282" s="473"/>
      <c r="AJ282" s="473"/>
      <c r="AK282" s="473"/>
      <c r="AL282" s="473"/>
      <c r="AM282" s="473"/>
      <c r="AN282" s="473"/>
      <c r="AO282" s="473"/>
      <c r="AP282" s="473"/>
      <c r="AQ282" s="473"/>
      <c r="AR282" s="473"/>
      <c r="AS282" s="473"/>
      <c r="AT282" s="473"/>
      <c r="AU282" s="473"/>
      <c r="AV282" s="473"/>
      <c r="AW282" s="473"/>
      <c r="AX282" s="473"/>
      <c r="AY282" s="473"/>
      <c r="AZ282" s="473"/>
      <c r="BA282" s="473"/>
      <c r="BB282" s="473"/>
      <c r="BC282" s="473"/>
      <c r="BD282" s="473"/>
      <c r="BE282" s="473"/>
      <c r="BF282" s="473"/>
      <c r="BG282" s="473"/>
      <c r="BH282" s="473"/>
      <c r="BI282" s="473"/>
      <c r="BJ282" s="473"/>
      <c r="BK282" s="473"/>
      <c r="BL282" s="473"/>
      <c r="BM282" s="473"/>
      <c r="BN282" s="473"/>
      <c r="BO282" s="473"/>
      <c r="BP282" s="473"/>
      <c r="BQ282" s="473"/>
      <c r="BR282" s="473"/>
      <c r="BS282" s="473"/>
      <c r="BT282" s="473"/>
      <c r="BU282" s="473"/>
      <c r="BV282" s="473"/>
      <c r="BW282" s="473"/>
      <c r="BX282" s="473"/>
      <c r="BY282" s="473"/>
      <c r="BZ282" s="473"/>
      <c r="CA282" s="473"/>
      <c r="CB282" s="473"/>
      <c r="CC282" s="473"/>
      <c r="CD282" s="473"/>
      <c r="CE282" s="473"/>
      <c r="CF282" s="473"/>
      <c r="CG282" s="473"/>
      <c r="CH282" s="473"/>
      <c r="CI282" s="473"/>
      <c r="CJ282" s="473"/>
      <c r="CK282" s="473"/>
      <c r="CL282" s="473"/>
      <c r="CM282" s="473"/>
      <c r="CN282" s="473"/>
      <c r="CO282" s="473"/>
      <c r="CP282" s="473"/>
      <c r="CQ282" s="473"/>
      <c r="CR282" s="473"/>
      <c r="CS282" s="473"/>
      <c r="CT282" s="473"/>
      <c r="CU282" s="473"/>
      <c r="CV282" s="473"/>
      <c r="CW282" s="473"/>
      <c r="CX282" s="473"/>
      <c r="CY282" s="473"/>
      <c r="CZ282" s="473"/>
      <c r="DA282" s="473"/>
      <c r="DB282" s="473"/>
      <c r="DC282" s="473"/>
      <c r="DD282" s="473"/>
      <c r="DE282" s="473"/>
      <c r="DF282" s="473"/>
      <c r="DG282" s="473"/>
      <c r="DH282" s="473"/>
      <c r="DI282" s="473"/>
      <c r="DJ282" s="473"/>
      <c r="DK282" s="473"/>
      <c r="DL282" s="473"/>
      <c r="DM282" s="473"/>
      <c r="DN282" s="473"/>
      <c r="DO282" s="473"/>
      <c r="DP282" s="473"/>
      <c r="DQ282" s="473"/>
      <c r="DR282" s="473"/>
      <c r="DS282" s="473"/>
      <c r="DT282" s="473"/>
      <c r="DU282" s="473"/>
      <c r="DV282" s="473"/>
      <c r="DW282" s="473"/>
      <c r="DX282" s="473"/>
      <c r="DY282" s="473"/>
      <c r="DZ282" s="473"/>
      <c r="EA282" s="473"/>
      <c r="EB282" s="473"/>
      <c r="EC282" s="473"/>
      <c r="ED282" s="473"/>
      <c r="EE282" s="473"/>
      <c r="EF282" s="473"/>
      <c r="EG282" s="473"/>
      <c r="EH282" s="473"/>
      <c r="EI282" s="473"/>
      <c r="EJ282" s="473"/>
      <c r="EK282" s="473"/>
      <c r="EL282" s="473"/>
      <c r="EM282" s="473"/>
      <c r="EN282" s="473"/>
      <c r="EO282" s="473"/>
      <c r="EP282" s="473"/>
      <c r="EQ282" s="473"/>
      <c r="ER282" s="473"/>
      <c r="ES282" s="473"/>
      <c r="ET282" s="473"/>
      <c r="EU282" s="473"/>
      <c r="EV282" s="473"/>
      <c r="EW282" s="473"/>
      <c r="EX282" s="473"/>
      <c r="EY282" s="473"/>
      <c r="EZ282" s="473"/>
      <c r="FA282" s="473"/>
      <c r="FB282" s="473"/>
      <c r="FC282" s="473"/>
      <c r="FD282" s="473"/>
      <c r="FE282" s="473"/>
      <c r="FF282" s="473"/>
      <c r="FG282" s="473"/>
      <c r="FH282" s="473"/>
      <c r="FI282" s="473"/>
      <c r="FJ282" s="473"/>
      <c r="FK282" s="473"/>
      <c r="FL282" s="473"/>
      <c r="FM282" s="473"/>
      <c r="FN282" s="473"/>
      <c r="FO282" s="473"/>
      <c r="FP282" s="473"/>
      <c r="FQ282" s="473"/>
      <c r="FR282" s="473"/>
      <c r="FS282" s="473"/>
      <c r="FT282" s="473"/>
      <c r="FU282" s="473"/>
      <c r="FV282" s="473"/>
      <c r="FW282" s="473"/>
      <c r="FX282" s="473"/>
      <c r="FY282" s="473"/>
      <c r="FZ282" s="473"/>
      <c r="GA282" s="473"/>
      <c r="GB282" s="473"/>
      <c r="GC282" s="473"/>
      <c r="GD282" s="473"/>
      <c r="GE282" s="473"/>
      <c r="GF282" s="473"/>
      <c r="GG282" s="473"/>
      <c r="GH282" s="473"/>
      <c r="GI282" s="473"/>
      <c r="GJ282" s="473"/>
      <c r="GK282" s="473"/>
      <c r="GL282" s="473"/>
      <c r="GM282" s="473"/>
      <c r="GN282" s="473"/>
      <c r="GO282" s="473"/>
      <c r="GP282" s="473"/>
      <c r="GQ282" s="473"/>
      <c r="GR282" s="473"/>
      <c r="GS282" s="473"/>
      <c r="GT282" s="473"/>
      <c r="GU282" s="473"/>
      <c r="GV282" s="473"/>
    </row>
    <row r="283" spans="8:204" s="11" customFormat="1">
      <c r="H283" s="495"/>
      <c r="I283" s="495"/>
      <c r="J283" s="495"/>
      <c r="M283" s="495"/>
      <c r="N283" s="9"/>
      <c r="O283" s="9"/>
      <c r="P283" s="9"/>
      <c r="Q283" s="9"/>
      <c r="R283" s="473"/>
      <c r="S283" s="473"/>
      <c r="T283" s="473"/>
      <c r="U283" s="473"/>
      <c r="V283" s="473"/>
      <c r="W283" s="473"/>
      <c r="X283" s="473"/>
      <c r="Y283" s="473"/>
      <c r="Z283" s="473"/>
      <c r="AA283" s="473"/>
      <c r="AB283" s="473"/>
      <c r="AC283" s="473"/>
      <c r="AD283" s="473"/>
      <c r="AE283" s="473"/>
      <c r="AF283" s="473"/>
      <c r="AG283" s="473"/>
      <c r="AH283" s="473"/>
      <c r="AI283" s="473"/>
      <c r="AJ283" s="473"/>
      <c r="AK283" s="473"/>
      <c r="AL283" s="473"/>
      <c r="AM283" s="473"/>
      <c r="AN283" s="473"/>
      <c r="AO283" s="473"/>
      <c r="AP283" s="473"/>
      <c r="AQ283" s="473"/>
      <c r="AR283" s="473"/>
      <c r="AS283" s="473"/>
      <c r="AT283" s="473"/>
      <c r="AU283" s="473"/>
      <c r="AV283" s="473"/>
      <c r="AW283" s="473"/>
      <c r="AX283" s="473"/>
      <c r="AY283" s="473"/>
      <c r="AZ283" s="473"/>
      <c r="BA283" s="473"/>
      <c r="BB283" s="473"/>
      <c r="BC283" s="473"/>
      <c r="BD283" s="473"/>
      <c r="BE283" s="473"/>
      <c r="BF283" s="473"/>
      <c r="BG283" s="473"/>
      <c r="BH283" s="473"/>
      <c r="BI283" s="473"/>
      <c r="BJ283" s="473"/>
      <c r="BK283" s="473"/>
      <c r="BL283" s="473"/>
      <c r="BM283" s="473"/>
      <c r="BN283" s="473"/>
      <c r="BO283" s="473"/>
      <c r="BP283" s="473"/>
      <c r="BQ283" s="473"/>
      <c r="BR283" s="473"/>
      <c r="BS283" s="473"/>
      <c r="BT283" s="473"/>
      <c r="BU283" s="473"/>
      <c r="BV283" s="473"/>
      <c r="BW283" s="473"/>
      <c r="BX283" s="473"/>
      <c r="BY283" s="473"/>
      <c r="BZ283" s="473"/>
      <c r="CA283" s="473"/>
      <c r="CB283" s="473"/>
      <c r="CC283" s="473"/>
      <c r="CD283" s="473"/>
      <c r="CE283" s="473"/>
      <c r="CF283" s="473"/>
      <c r="CG283" s="473"/>
      <c r="CH283" s="473"/>
      <c r="CI283" s="473"/>
      <c r="CJ283" s="473"/>
      <c r="CK283" s="473"/>
      <c r="CL283" s="473"/>
      <c r="CM283" s="473"/>
      <c r="CN283" s="473"/>
      <c r="CO283" s="473"/>
      <c r="CP283" s="473"/>
      <c r="CQ283" s="473"/>
      <c r="CR283" s="473"/>
      <c r="CS283" s="473"/>
      <c r="CT283" s="473"/>
      <c r="CU283" s="473"/>
      <c r="CV283" s="473"/>
      <c r="CW283" s="473"/>
      <c r="CX283" s="473"/>
      <c r="CY283" s="473"/>
      <c r="CZ283" s="473"/>
      <c r="DA283" s="473"/>
      <c r="DB283" s="473"/>
      <c r="DC283" s="473"/>
      <c r="DD283" s="473"/>
      <c r="DE283" s="473"/>
      <c r="DF283" s="473"/>
      <c r="DG283" s="473"/>
      <c r="DH283" s="473"/>
      <c r="DI283" s="473"/>
      <c r="DJ283" s="473"/>
      <c r="DK283" s="473"/>
      <c r="DL283" s="473"/>
      <c r="DM283" s="473"/>
      <c r="DN283" s="473"/>
      <c r="DO283" s="473"/>
      <c r="DP283" s="473"/>
      <c r="DQ283" s="473"/>
      <c r="DR283" s="473"/>
      <c r="DS283" s="473"/>
      <c r="DT283" s="473"/>
      <c r="DU283" s="473"/>
      <c r="DV283" s="473"/>
      <c r="DW283" s="473"/>
      <c r="DX283" s="473"/>
      <c r="DY283" s="473"/>
      <c r="DZ283" s="473"/>
      <c r="EA283" s="473"/>
      <c r="EB283" s="473"/>
      <c r="EC283" s="473"/>
      <c r="ED283" s="473"/>
      <c r="EE283" s="473"/>
      <c r="EF283" s="473"/>
      <c r="EG283" s="473"/>
      <c r="EH283" s="473"/>
      <c r="EI283" s="473"/>
      <c r="EJ283" s="473"/>
      <c r="EK283" s="473"/>
      <c r="EL283" s="473"/>
      <c r="EM283" s="473"/>
      <c r="EN283" s="473"/>
      <c r="EO283" s="473"/>
      <c r="EP283" s="473"/>
      <c r="EQ283" s="473"/>
      <c r="ER283" s="473"/>
      <c r="ES283" s="473"/>
      <c r="ET283" s="473"/>
      <c r="EU283" s="473"/>
      <c r="EV283" s="473"/>
      <c r="EW283" s="473"/>
      <c r="EX283" s="473"/>
      <c r="EY283" s="473"/>
      <c r="EZ283" s="473"/>
      <c r="FA283" s="473"/>
      <c r="FB283" s="473"/>
      <c r="FC283" s="473"/>
      <c r="FD283" s="473"/>
      <c r="FE283" s="473"/>
      <c r="FF283" s="473"/>
      <c r="FG283" s="473"/>
      <c r="FH283" s="473"/>
      <c r="FI283" s="473"/>
      <c r="FJ283" s="473"/>
      <c r="FK283" s="473"/>
      <c r="FL283" s="473"/>
      <c r="FM283" s="473"/>
      <c r="FN283" s="473"/>
      <c r="FO283" s="473"/>
      <c r="FP283" s="473"/>
      <c r="FQ283" s="473"/>
      <c r="FR283" s="473"/>
      <c r="FS283" s="473"/>
      <c r="FT283" s="473"/>
      <c r="FU283" s="473"/>
      <c r="FV283" s="473"/>
      <c r="FW283" s="473"/>
      <c r="FX283" s="473"/>
      <c r="FY283" s="473"/>
      <c r="FZ283" s="473"/>
      <c r="GA283" s="473"/>
      <c r="GB283" s="473"/>
      <c r="GC283" s="473"/>
      <c r="GD283" s="473"/>
      <c r="GE283" s="473"/>
      <c r="GF283" s="473"/>
      <c r="GG283" s="473"/>
      <c r="GH283" s="473"/>
      <c r="GI283" s="473"/>
      <c r="GJ283" s="473"/>
      <c r="GK283" s="473"/>
      <c r="GL283" s="473"/>
      <c r="GM283" s="473"/>
      <c r="GN283" s="473"/>
      <c r="GO283" s="473"/>
      <c r="GP283" s="473"/>
      <c r="GQ283" s="473"/>
      <c r="GR283" s="473"/>
      <c r="GS283" s="473"/>
      <c r="GT283" s="473"/>
      <c r="GU283" s="473"/>
      <c r="GV283" s="473"/>
    </row>
    <row r="284" spans="8:204" s="11" customFormat="1">
      <c r="H284" s="495"/>
      <c r="I284" s="495"/>
      <c r="J284" s="495"/>
      <c r="M284" s="495"/>
      <c r="N284" s="9"/>
      <c r="O284" s="9"/>
      <c r="P284" s="9"/>
      <c r="Q284" s="9"/>
      <c r="R284" s="473"/>
      <c r="S284" s="473"/>
      <c r="T284" s="473"/>
      <c r="U284" s="473"/>
      <c r="V284" s="473"/>
      <c r="W284" s="473"/>
      <c r="X284" s="473"/>
      <c r="Y284" s="473"/>
      <c r="Z284" s="473"/>
      <c r="AA284" s="473"/>
      <c r="AB284" s="473"/>
      <c r="AC284" s="473"/>
      <c r="AD284" s="473"/>
      <c r="AE284" s="473"/>
      <c r="AF284" s="473"/>
      <c r="AG284" s="473"/>
      <c r="AH284" s="473"/>
      <c r="AI284" s="473"/>
      <c r="AJ284" s="473"/>
      <c r="AK284" s="473"/>
      <c r="AL284" s="473"/>
      <c r="AM284" s="473"/>
      <c r="AN284" s="473"/>
      <c r="AO284" s="473"/>
      <c r="AP284" s="473"/>
      <c r="AQ284" s="473"/>
      <c r="AR284" s="473"/>
      <c r="AS284" s="473"/>
      <c r="AT284" s="473"/>
      <c r="AU284" s="473"/>
      <c r="AV284" s="473"/>
      <c r="AW284" s="473"/>
      <c r="AX284" s="473"/>
      <c r="AY284" s="473"/>
      <c r="AZ284" s="473"/>
      <c r="BA284" s="473"/>
      <c r="BB284" s="473"/>
      <c r="BC284" s="473"/>
      <c r="BD284" s="473"/>
      <c r="BE284" s="473"/>
      <c r="BF284" s="473"/>
      <c r="BG284" s="473"/>
      <c r="BH284" s="473"/>
      <c r="BI284" s="473"/>
      <c r="BJ284" s="473"/>
      <c r="BK284" s="473"/>
      <c r="BL284" s="473"/>
      <c r="BM284" s="473"/>
      <c r="BN284" s="473"/>
      <c r="BO284" s="473"/>
      <c r="BP284" s="473"/>
      <c r="BQ284" s="473"/>
      <c r="BR284" s="473"/>
      <c r="BS284" s="473"/>
      <c r="BT284" s="473"/>
      <c r="BU284" s="473"/>
      <c r="BV284" s="473"/>
      <c r="BW284" s="473"/>
      <c r="BX284" s="473"/>
      <c r="BY284" s="473"/>
      <c r="BZ284" s="473"/>
      <c r="CA284" s="473"/>
      <c r="CB284" s="473"/>
      <c r="CC284" s="473"/>
      <c r="CD284" s="473"/>
      <c r="CE284" s="473"/>
      <c r="CF284" s="473"/>
      <c r="CG284" s="473"/>
      <c r="CH284" s="473"/>
      <c r="CI284" s="473"/>
      <c r="CJ284" s="473"/>
      <c r="CK284" s="473"/>
      <c r="CL284" s="473"/>
      <c r="CM284" s="473"/>
      <c r="CN284" s="473"/>
      <c r="CO284" s="473"/>
      <c r="CP284" s="473"/>
      <c r="CQ284" s="473"/>
      <c r="CR284" s="473"/>
      <c r="CS284" s="473"/>
      <c r="CT284" s="473"/>
      <c r="CU284" s="473"/>
      <c r="CV284" s="473"/>
      <c r="CW284" s="473"/>
      <c r="CX284" s="473"/>
      <c r="CY284" s="473"/>
      <c r="CZ284" s="473"/>
      <c r="DA284" s="473"/>
      <c r="DB284" s="473"/>
      <c r="DC284" s="473"/>
      <c r="DD284" s="473"/>
      <c r="DE284" s="473"/>
      <c r="DF284" s="473"/>
      <c r="DG284" s="473"/>
      <c r="DH284" s="473"/>
      <c r="DI284" s="473"/>
      <c r="DJ284" s="473"/>
      <c r="DK284" s="473"/>
      <c r="DL284" s="473"/>
      <c r="DM284" s="473"/>
      <c r="DN284" s="473"/>
      <c r="DO284" s="473"/>
      <c r="DP284" s="473"/>
      <c r="DQ284" s="473"/>
      <c r="DR284" s="473"/>
      <c r="DS284" s="473"/>
      <c r="DT284" s="473"/>
      <c r="DU284" s="473"/>
      <c r="DV284" s="473"/>
      <c r="DW284" s="473"/>
      <c r="DX284" s="473"/>
      <c r="DY284" s="473"/>
      <c r="DZ284" s="473"/>
      <c r="EA284" s="473"/>
      <c r="EB284" s="473"/>
      <c r="EC284" s="473"/>
      <c r="ED284" s="473"/>
      <c r="EE284" s="473"/>
      <c r="EF284" s="473"/>
      <c r="EG284" s="473"/>
      <c r="EH284" s="473"/>
      <c r="EI284" s="473"/>
      <c r="EJ284" s="473"/>
      <c r="EK284" s="473"/>
      <c r="EL284" s="473"/>
      <c r="EM284" s="473"/>
      <c r="EN284" s="473"/>
      <c r="EO284" s="473"/>
      <c r="EP284" s="473"/>
      <c r="EQ284" s="473"/>
      <c r="ER284" s="473"/>
      <c r="ES284" s="473"/>
      <c r="ET284" s="473"/>
      <c r="EU284" s="473"/>
      <c r="EV284" s="473"/>
      <c r="EW284" s="473"/>
      <c r="EX284" s="473"/>
      <c r="EY284" s="473"/>
      <c r="EZ284" s="473"/>
      <c r="FA284" s="473"/>
      <c r="FB284" s="473"/>
      <c r="FC284" s="473"/>
      <c r="FD284" s="473"/>
      <c r="FE284" s="473"/>
      <c r="FF284" s="473"/>
      <c r="FG284" s="473"/>
      <c r="FH284" s="473"/>
      <c r="FI284" s="473"/>
      <c r="FJ284" s="473"/>
      <c r="FK284" s="473"/>
      <c r="FL284" s="473"/>
      <c r="FM284" s="473"/>
      <c r="FN284" s="473"/>
      <c r="FO284" s="473"/>
      <c r="FP284" s="473"/>
      <c r="FQ284" s="473"/>
      <c r="FR284" s="473"/>
      <c r="FS284" s="473"/>
      <c r="FT284" s="473"/>
      <c r="FU284" s="473"/>
      <c r="FV284" s="473"/>
      <c r="FW284" s="473"/>
      <c r="FX284" s="473"/>
      <c r="FY284" s="473"/>
      <c r="FZ284" s="473"/>
      <c r="GA284" s="473"/>
      <c r="GB284" s="473"/>
      <c r="GC284" s="473"/>
      <c r="GD284" s="473"/>
      <c r="GE284" s="473"/>
      <c r="GF284" s="473"/>
      <c r="GG284" s="473"/>
      <c r="GH284" s="473"/>
      <c r="GI284" s="473"/>
      <c r="GJ284" s="473"/>
      <c r="GK284" s="473"/>
      <c r="GL284" s="473"/>
      <c r="GM284" s="473"/>
      <c r="GN284" s="473"/>
      <c r="GO284" s="473"/>
      <c r="GP284" s="473"/>
      <c r="GQ284" s="473"/>
      <c r="GR284" s="473"/>
      <c r="GS284" s="473"/>
      <c r="GT284" s="473"/>
      <c r="GU284" s="473"/>
      <c r="GV284" s="473"/>
    </row>
    <row r="285" spans="8:204" s="11" customFormat="1">
      <c r="H285" s="495"/>
      <c r="I285" s="495"/>
      <c r="J285" s="495"/>
      <c r="M285" s="495"/>
      <c r="N285" s="9"/>
      <c r="O285" s="9"/>
      <c r="P285" s="9"/>
      <c r="Q285" s="9"/>
      <c r="R285" s="473"/>
      <c r="S285" s="473"/>
      <c r="T285" s="473"/>
      <c r="U285" s="473"/>
      <c r="V285" s="473"/>
      <c r="W285" s="473"/>
      <c r="X285" s="473"/>
      <c r="Y285" s="473"/>
      <c r="Z285" s="473"/>
      <c r="AA285" s="473"/>
      <c r="AB285" s="473"/>
      <c r="AC285" s="473"/>
      <c r="AD285" s="473"/>
      <c r="AE285" s="473"/>
      <c r="AF285" s="473"/>
      <c r="AG285" s="473"/>
      <c r="AH285" s="473"/>
      <c r="AI285" s="473"/>
      <c r="AJ285" s="473"/>
      <c r="AK285" s="473"/>
      <c r="AL285" s="473"/>
      <c r="AM285" s="473"/>
      <c r="AN285" s="473"/>
      <c r="AO285" s="473"/>
      <c r="AP285" s="473"/>
      <c r="AQ285" s="473"/>
      <c r="AR285" s="473"/>
      <c r="AS285" s="473"/>
      <c r="AT285" s="473"/>
      <c r="AU285" s="473"/>
      <c r="AV285" s="473"/>
      <c r="AW285" s="473"/>
      <c r="AX285" s="473"/>
      <c r="AY285" s="473"/>
      <c r="AZ285" s="473"/>
      <c r="BA285" s="473"/>
      <c r="BB285" s="473"/>
      <c r="BC285" s="473"/>
      <c r="BD285" s="473"/>
      <c r="BE285" s="473"/>
      <c r="BF285" s="473"/>
      <c r="BG285" s="473"/>
      <c r="BH285" s="473"/>
      <c r="BI285" s="473"/>
      <c r="BJ285" s="473"/>
      <c r="BK285" s="473"/>
      <c r="BL285" s="473"/>
      <c r="BM285" s="473"/>
      <c r="BN285" s="473"/>
      <c r="BO285" s="473"/>
      <c r="BP285" s="473"/>
      <c r="BQ285" s="473"/>
      <c r="BR285" s="473"/>
      <c r="BS285" s="473"/>
      <c r="BT285" s="473"/>
      <c r="BU285" s="473"/>
      <c r="BV285" s="473"/>
      <c r="BW285" s="473"/>
      <c r="BX285" s="473"/>
      <c r="BY285" s="473"/>
      <c r="BZ285" s="473"/>
      <c r="CA285" s="473"/>
      <c r="CB285" s="473"/>
      <c r="CC285" s="473"/>
      <c r="CD285" s="473"/>
      <c r="CE285" s="473"/>
      <c r="CF285" s="473"/>
      <c r="CG285" s="473"/>
      <c r="CH285" s="473"/>
      <c r="CI285" s="473"/>
      <c r="CJ285" s="473"/>
      <c r="CK285" s="473"/>
      <c r="CL285" s="473"/>
      <c r="CM285" s="473"/>
      <c r="CN285" s="473"/>
      <c r="CO285" s="473"/>
      <c r="CP285" s="473"/>
      <c r="CQ285" s="473"/>
      <c r="CR285" s="473"/>
      <c r="CS285" s="473"/>
      <c r="CT285" s="473"/>
      <c r="CU285" s="473"/>
      <c r="CV285" s="473"/>
      <c r="CW285" s="473"/>
      <c r="CX285" s="473"/>
      <c r="CY285" s="473"/>
      <c r="CZ285" s="473"/>
      <c r="DA285" s="473"/>
      <c r="DB285" s="473"/>
      <c r="DC285" s="473"/>
      <c r="DD285" s="473"/>
      <c r="DE285" s="473"/>
      <c r="DF285" s="473"/>
      <c r="DG285" s="473"/>
      <c r="DH285" s="473"/>
      <c r="DI285" s="473"/>
      <c r="DJ285" s="473"/>
      <c r="DK285" s="473"/>
      <c r="DL285" s="473"/>
      <c r="DM285" s="473"/>
      <c r="DN285" s="473"/>
      <c r="DO285" s="473"/>
      <c r="DP285" s="473"/>
      <c r="DQ285" s="473"/>
      <c r="DR285" s="473"/>
      <c r="DS285" s="473"/>
      <c r="DT285" s="473"/>
      <c r="DU285" s="473"/>
      <c r="DV285" s="473"/>
      <c r="DW285" s="473"/>
      <c r="DX285" s="473"/>
      <c r="DY285" s="473"/>
      <c r="DZ285" s="473"/>
      <c r="EA285" s="473"/>
      <c r="EB285" s="473"/>
      <c r="EC285" s="473"/>
      <c r="ED285" s="473"/>
      <c r="EE285" s="473"/>
      <c r="EF285" s="473"/>
      <c r="EG285" s="473"/>
      <c r="EH285" s="473"/>
      <c r="EI285" s="473"/>
      <c r="EJ285" s="473"/>
      <c r="EK285" s="473"/>
      <c r="EL285" s="473"/>
      <c r="EM285" s="473"/>
      <c r="EN285" s="473"/>
      <c r="EO285" s="473"/>
      <c r="EP285" s="473"/>
      <c r="EQ285" s="473"/>
      <c r="ER285" s="473"/>
      <c r="ES285" s="473"/>
      <c r="ET285" s="473"/>
      <c r="EU285" s="473"/>
      <c r="EV285" s="473"/>
      <c r="EW285" s="473"/>
      <c r="EX285" s="473"/>
      <c r="EY285" s="473"/>
      <c r="EZ285" s="473"/>
      <c r="FA285" s="473"/>
      <c r="FB285" s="473"/>
      <c r="FC285" s="473"/>
      <c r="FD285" s="473"/>
      <c r="FE285" s="473"/>
      <c r="FF285" s="473"/>
      <c r="FG285" s="473"/>
      <c r="FH285" s="473"/>
      <c r="FI285" s="473"/>
      <c r="FJ285" s="473"/>
      <c r="FK285" s="473"/>
      <c r="FL285" s="473"/>
      <c r="FM285" s="473"/>
      <c r="FN285" s="473"/>
      <c r="FO285" s="473"/>
      <c r="FP285" s="473"/>
      <c r="FQ285" s="473"/>
      <c r="FR285" s="473"/>
      <c r="FS285" s="473"/>
      <c r="FT285" s="473"/>
      <c r="FU285" s="473"/>
      <c r="FV285" s="473"/>
      <c r="FW285" s="473"/>
      <c r="FX285" s="473"/>
      <c r="FY285" s="473"/>
      <c r="FZ285" s="473"/>
      <c r="GA285" s="473"/>
      <c r="GB285" s="473"/>
      <c r="GC285" s="473"/>
      <c r="GD285" s="473"/>
      <c r="GE285" s="473"/>
      <c r="GF285" s="473"/>
      <c r="GG285" s="473"/>
      <c r="GH285" s="473"/>
      <c r="GI285" s="473"/>
      <c r="GJ285" s="473"/>
      <c r="GK285" s="473"/>
      <c r="GL285" s="473"/>
      <c r="GM285" s="473"/>
      <c r="GN285" s="473"/>
      <c r="GO285" s="473"/>
      <c r="GP285" s="473"/>
      <c r="GQ285" s="473"/>
      <c r="GR285" s="473"/>
      <c r="GS285" s="473"/>
      <c r="GT285" s="473"/>
      <c r="GU285" s="473"/>
      <c r="GV285" s="473"/>
    </row>
    <row r="286" spans="8:204" s="11" customFormat="1">
      <c r="H286" s="495"/>
      <c r="I286" s="495"/>
      <c r="J286" s="495"/>
      <c r="M286" s="495"/>
      <c r="N286" s="9"/>
      <c r="O286" s="9"/>
      <c r="P286" s="9"/>
      <c r="Q286" s="9"/>
      <c r="R286" s="473"/>
      <c r="S286" s="473"/>
      <c r="T286" s="473"/>
      <c r="U286" s="473"/>
      <c r="V286" s="473"/>
      <c r="W286" s="473"/>
      <c r="X286" s="473"/>
      <c r="Y286" s="473"/>
      <c r="Z286" s="473"/>
      <c r="AA286" s="473"/>
      <c r="AB286" s="473"/>
      <c r="AC286" s="473"/>
      <c r="AD286" s="473"/>
      <c r="AE286" s="473"/>
      <c r="AF286" s="473"/>
      <c r="AG286" s="473"/>
      <c r="AH286" s="473"/>
      <c r="AI286" s="473"/>
      <c r="AJ286" s="473"/>
      <c r="AK286" s="473"/>
      <c r="AL286" s="473"/>
      <c r="AM286" s="473"/>
      <c r="AN286" s="473"/>
      <c r="AO286" s="473"/>
      <c r="AP286" s="473"/>
      <c r="AQ286" s="473"/>
      <c r="AR286" s="473"/>
      <c r="AS286" s="473"/>
      <c r="AT286" s="473"/>
      <c r="AU286" s="473"/>
      <c r="AV286" s="473"/>
      <c r="AW286" s="473"/>
      <c r="AX286" s="473"/>
      <c r="AY286" s="473"/>
      <c r="AZ286" s="473"/>
      <c r="BA286" s="473"/>
      <c r="BB286" s="473"/>
      <c r="BC286" s="473"/>
      <c r="BD286" s="473"/>
      <c r="BE286" s="473"/>
      <c r="BF286" s="473"/>
      <c r="BG286" s="473"/>
      <c r="BH286" s="473"/>
      <c r="BI286" s="473"/>
      <c r="BJ286" s="473"/>
      <c r="BK286" s="473"/>
      <c r="BL286" s="473"/>
      <c r="BM286" s="473"/>
      <c r="BN286" s="473"/>
      <c r="BO286" s="473"/>
      <c r="BP286" s="473"/>
      <c r="BQ286" s="473"/>
      <c r="BR286" s="473"/>
      <c r="BS286" s="473"/>
      <c r="BT286" s="473"/>
      <c r="BU286" s="473"/>
      <c r="BV286" s="473"/>
      <c r="BW286" s="473"/>
      <c r="BX286" s="473"/>
      <c r="BY286" s="473"/>
      <c r="BZ286" s="473"/>
      <c r="CA286" s="473"/>
      <c r="CB286" s="473"/>
      <c r="CC286" s="473"/>
      <c r="CD286" s="473"/>
      <c r="CE286" s="473"/>
      <c r="CF286" s="473"/>
      <c r="CG286" s="473"/>
      <c r="CH286" s="473"/>
      <c r="CI286" s="473"/>
      <c r="CJ286" s="473"/>
      <c r="CK286" s="473"/>
      <c r="CL286" s="473"/>
      <c r="CM286" s="473"/>
      <c r="CN286" s="473"/>
      <c r="CO286" s="473"/>
      <c r="CP286" s="473"/>
      <c r="CQ286" s="473"/>
      <c r="CR286" s="473"/>
      <c r="CS286" s="473"/>
      <c r="CT286" s="473"/>
      <c r="CU286" s="473"/>
      <c r="CV286" s="473"/>
      <c r="CW286" s="473"/>
      <c r="CX286" s="473"/>
      <c r="CY286" s="473"/>
      <c r="CZ286" s="473"/>
      <c r="DA286" s="473"/>
      <c r="DB286" s="473"/>
      <c r="DC286" s="473"/>
      <c r="DD286" s="473"/>
      <c r="DE286" s="473"/>
      <c r="DF286" s="473"/>
      <c r="DG286" s="473"/>
      <c r="DH286" s="473"/>
      <c r="DI286" s="473"/>
      <c r="DJ286" s="473"/>
      <c r="DK286" s="473"/>
      <c r="DL286" s="473"/>
      <c r="DM286" s="473"/>
      <c r="DN286" s="473"/>
      <c r="DO286" s="473"/>
      <c r="DP286" s="473"/>
      <c r="DQ286" s="473"/>
      <c r="DR286" s="473"/>
      <c r="DS286" s="473"/>
      <c r="DT286" s="473"/>
      <c r="DU286" s="473"/>
      <c r="DV286" s="473"/>
      <c r="DW286" s="473"/>
      <c r="DX286" s="473"/>
      <c r="DY286" s="473"/>
      <c r="DZ286" s="473"/>
      <c r="EA286" s="473"/>
      <c r="EB286" s="473"/>
      <c r="EC286" s="473"/>
      <c r="ED286" s="473"/>
      <c r="EE286" s="473"/>
      <c r="EF286" s="473"/>
      <c r="EG286" s="473"/>
      <c r="EH286" s="473"/>
      <c r="EI286" s="473"/>
      <c r="EJ286" s="473"/>
      <c r="EK286" s="473"/>
      <c r="EL286" s="473"/>
      <c r="EM286" s="473"/>
      <c r="EN286" s="473"/>
      <c r="EO286" s="473"/>
      <c r="EP286" s="473"/>
      <c r="EQ286" s="473"/>
      <c r="ER286" s="473"/>
      <c r="ES286" s="473"/>
      <c r="ET286" s="473"/>
      <c r="EU286" s="473"/>
      <c r="EV286" s="473"/>
      <c r="EW286" s="473"/>
      <c r="EX286" s="473"/>
      <c r="EY286" s="473"/>
      <c r="EZ286" s="473"/>
      <c r="FA286" s="473"/>
      <c r="FB286" s="473"/>
      <c r="FC286" s="473"/>
      <c r="FD286" s="473"/>
      <c r="FE286" s="473"/>
      <c r="FF286" s="473"/>
      <c r="FG286" s="473"/>
      <c r="FH286" s="473"/>
      <c r="FI286" s="473"/>
      <c r="FJ286" s="473"/>
      <c r="FK286" s="473"/>
      <c r="FL286" s="473"/>
      <c r="FM286" s="473"/>
      <c r="FN286" s="473"/>
      <c r="FO286" s="473"/>
      <c r="FP286" s="473"/>
      <c r="FQ286" s="473"/>
      <c r="FR286" s="473"/>
      <c r="FS286" s="473"/>
      <c r="FT286" s="473"/>
      <c r="FU286" s="473"/>
      <c r="FV286" s="473"/>
      <c r="FW286" s="473"/>
      <c r="FX286" s="473"/>
      <c r="FY286" s="473"/>
      <c r="FZ286" s="473"/>
      <c r="GA286" s="473"/>
      <c r="GB286" s="473"/>
      <c r="GC286" s="473"/>
      <c r="GD286" s="473"/>
      <c r="GE286" s="473"/>
      <c r="GF286" s="473"/>
      <c r="GG286" s="473"/>
      <c r="GH286" s="473"/>
      <c r="GI286" s="473"/>
      <c r="GJ286" s="473"/>
      <c r="GK286" s="473"/>
      <c r="GL286" s="473"/>
      <c r="GM286" s="473"/>
      <c r="GN286" s="473"/>
      <c r="GO286" s="473"/>
      <c r="GP286" s="473"/>
      <c r="GQ286" s="473"/>
      <c r="GR286" s="473"/>
      <c r="GS286" s="473"/>
      <c r="GT286" s="473"/>
      <c r="GU286" s="473"/>
      <c r="GV286" s="473"/>
    </row>
    <row r="287" spans="8:204" s="11" customFormat="1">
      <c r="H287" s="495"/>
      <c r="I287" s="495"/>
      <c r="J287" s="495"/>
      <c r="M287" s="495"/>
      <c r="N287" s="9"/>
      <c r="O287" s="9"/>
      <c r="P287" s="9"/>
      <c r="Q287" s="9"/>
      <c r="R287" s="473"/>
      <c r="S287" s="473"/>
      <c r="T287" s="473"/>
      <c r="U287" s="473"/>
      <c r="V287" s="473"/>
      <c r="W287" s="473"/>
      <c r="X287" s="473"/>
      <c r="Y287" s="473"/>
      <c r="Z287" s="473"/>
      <c r="AA287" s="473"/>
      <c r="AB287" s="473"/>
      <c r="AC287" s="473"/>
      <c r="AD287" s="473"/>
      <c r="AE287" s="473"/>
      <c r="AF287" s="473"/>
      <c r="AG287" s="473"/>
      <c r="AH287" s="473"/>
      <c r="AI287" s="473"/>
      <c r="AJ287" s="473"/>
      <c r="AK287" s="473"/>
      <c r="AL287" s="473"/>
      <c r="AM287" s="473"/>
      <c r="AN287" s="473"/>
      <c r="AO287" s="473"/>
      <c r="AP287" s="473"/>
      <c r="AQ287" s="473"/>
      <c r="AR287" s="473"/>
      <c r="AS287" s="473"/>
      <c r="AT287" s="473"/>
      <c r="AU287" s="473"/>
      <c r="AV287" s="473"/>
      <c r="AW287" s="473"/>
      <c r="AX287" s="473"/>
      <c r="AY287" s="473"/>
      <c r="AZ287" s="473"/>
      <c r="BA287" s="473"/>
      <c r="BB287" s="473"/>
      <c r="BC287" s="473"/>
      <c r="BD287" s="473"/>
      <c r="BE287" s="473"/>
      <c r="BF287" s="473"/>
      <c r="BG287" s="473"/>
      <c r="BH287" s="473"/>
      <c r="BI287" s="473"/>
      <c r="BJ287" s="473"/>
      <c r="BK287" s="473"/>
      <c r="BL287" s="473"/>
      <c r="BM287" s="473"/>
      <c r="BN287" s="473"/>
      <c r="BO287" s="473"/>
      <c r="BP287" s="473"/>
      <c r="BQ287" s="473"/>
      <c r="BR287" s="473"/>
      <c r="BS287" s="473"/>
      <c r="BT287" s="473"/>
      <c r="BU287" s="473"/>
      <c r="BV287" s="473"/>
      <c r="BW287" s="473"/>
      <c r="BX287" s="473"/>
      <c r="BY287" s="473"/>
      <c r="BZ287" s="473"/>
      <c r="CA287" s="473"/>
      <c r="CB287" s="473"/>
      <c r="CC287" s="473"/>
      <c r="CD287" s="473"/>
      <c r="CE287" s="473"/>
      <c r="CF287" s="473"/>
      <c r="CG287" s="473"/>
      <c r="CH287" s="473"/>
      <c r="CI287" s="473"/>
      <c r="CJ287" s="473"/>
      <c r="CK287" s="473"/>
      <c r="CL287" s="473"/>
      <c r="CM287" s="473"/>
      <c r="CN287" s="473"/>
      <c r="CO287" s="473"/>
      <c r="CP287" s="473"/>
      <c r="CQ287" s="473"/>
      <c r="CR287" s="473"/>
      <c r="CS287" s="473"/>
      <c r="CT287" s="473"/>
      <c r="CU287" s="473"/>
      <c r="CV287" s="473"/>
      <c r="CW287" s="473"/>
      <c r="CX287" s="473"/>
      <c r="CY287" s="473"/>
      <c r="CZ287" s="473"/>
      <c r="DA287" s="473"/>
      <c r="DB287" s="473"/>
      <c r="DC287" s="473"/>
      <c r="DD287" s="473"/>
      <c r="DE287" s="473"/>
      <c r="DF287" s="473"/>
      <c r="DG287" s="473"/>
      <c r="DH287" s="473"/>
      <c r="DI287" s="473"/>
      <c r="DJ287" s="473"/>
      <c r="DK287" s="473"/>
      <c r="DL287" s="473"/>
      <c r="DM287" s="473"/>
      <c r="DN287" s="473"/>
      <c r="DO287" s="473"/>
      <c r="DP287" s="473"/>
      <c r="DQ287" s="473"/>
      <c r="DR287" s="473"/>
      <c r="DS287" s="473"/>
      <c r="DT287" s="473"/>
      <c r="DU287" s="473"/>
      <c r="DV287" s="473"/>
      <c r="DW287" s="473"/>
      <c r="DX287" s="473"/>
      <c r="DY287" s="473"/>
      <c r="DZ287" s="473"/>
      <c r="EA287" s="473"/>
      <c r="EB287" s="473"/>
      <c r="EC287" s="473"/>
      <c r="ED287" s="473"/>
      <c r="EE287" s="473"/>
      <c r="EF287" s="473"/>
      <c r="EG287" s="473"/>
      <c r="EH287" s="473"/>
      <c r="EI287" s="473"/>
      <c r="EJ287" s="473"/>
      <c r="EK287" s="473"/>
      <c r="EL287" s="473"/>
      <c r="EM287" s="473"/>
      <c r="EN287" s="473"/>
      <c r="EO287" s="473"/>
      <c r="EP287" s="473"/>
      <c r="EQ287" s="473"/>
      <c r="ER287" s="473"/>
      <c r="ES287" s="473"/>
      <c r="ET287" s="473"/>
      <c r="EU287" s="473"/>
      <c r="EV287" s="473"/>
      <c r="EW287" s="473"/>
      <c r="EX287" s="473"/>
      <c r="EY287" s="473"/>
      <c r="EZ287" s="473"/>
      <c r="FA287" s="473"/>
      <c r="FB287" s="473"/>
      <c r="FC287" s="473"/>
      <c r="FD287" s="473"/>
      <c r="FE287" s="473"/>
      <c r="FF287" s="473"/>
      <c r="FG287" s="473"/>
      <c r="FH287" s="473"/>
      <c r="FI287" s="473"/>
      <c r="FJ287" s="473"/>
      <c r="FK287" s="473"/>
      <c r="FL287" s="473"/>
      <c r="FM287" s="473"/>
      <c r="FN287" s="473"/>
      <c r="FO287" s="473"/>
      <c r="FP287" s="473"/>
      <c r="FQ287" s="473"/>
      <c r="FR287" s="473"/>
      <c r="FS287" s="473"/>
      <c r="FT287" s="473"/>
      <c r="FU287" s="473"/>
      <c r="FV287" s="473"/>
      <c r="FW287" s="473"/>
      <c r="FX287" s="473"/>
      <c r="FY287" s="473"/>
      <c r="FZ287" s="473"/>
      <c r="GA287" s="473"/>
      <c r="GB287" s="473"/>
      <c r="GC287" s="473"/>
      <c r="GD287" s="473"/>
      <c r="GE287" s="473"/>
      <c r="GF287" s="473"/>
      <c r="GG287" s="473"/>
      <c r="GH287" s="473"/>
      <c r="GI287" s="473"/>
      <c r="GJ287" s="473"/>
      <c r="GK287" s="473"/>
      <c r="GL287" s="473"/>
      <c r="GM287" s="473"/>
      <c r="GN287" s="473"/>
      <c r="GO287" s="473"/>
      <c r="GP287" s="473"/>
      <c r="GQ287" s="473"/>
      <c r="GR287" s="473"/>
      <c r="GS287" s="473"/>
      <c r="GT287" s="473"/>
      <c r="GU287" s="473"/>
      <c r="GV287" s="473"/>
    </row>
    <row r="288" spans="8:204" s="11" customFormat="1">
      <c r="H288" s="495"/>
      <c r="I288" s="495"/>
      <c r="J288" s="495"/>
      <c r="M288" s="495"/>
      <c r="N288" s="9"/>
      <c r="O288" s="9"/>
      <c r="P288" s="9"/>
      <c r="Q288" s="9"/>
      <c r="R288" s="473"/>
      <c r="S288" s="473"/>
      <c r="T288" s="473"/>
      <c r="U288" s="473"/>
      <c r="V288" s="473"/>
      <c r="W288" s="473"/>
      <c r="X288" s="473"/>
      <c r="Y288" s="473"/>
      <c r="Z288" s="473"/>
      <c r="AA288" s="473"/>
      <c r="AB288" s="473"/>
      <c r="AC288" s="473"/>
      <c r="AD288" s="473"/>
      <c r="AE288" s="473"/>
      <c r="AF288" s="473"/>
      <c r="AG288" s="473"/>
      <c r="AH288" s="473"/>
      <c r="AI288" s="473"/>
      <c r="AJ288" s="473"/>
      <c r="AK288" s="473"/>
      <c r="AL288" s="473"/>
      <c r="AM288" s="473"/>
      <c r="AN288" s="473"/>
      <c r="AO288" s="473"/>
      <c r="AP288" s="473"/>
      <c r="AQ288" s="473"/>
      <c r="AR288" s="473"/>
      <c r="AS288" s="473"/>
      <c r="AT288" s="473"/>
      <c r="AU288" s="473"/>
      <c r="AV288" s="473"/>
      <c r="AW288" s="473"/>
      <c r="AX288" s="473"/>
      <c r="AY288" s="473"/>
      <c r="AZ288" s="473"/>
      <c r="BA288" s="473"/>
      <c r="BB288" s="473"/>
      <c r="BC288" s="473"/>
      <c r="BD288" s="473"/>
      <c r="BE288" s="473"/>
      <c r="BF288" s="473"/>
      <c r="BG288" s="473"/>
      <c r="BH288" s="473"/>
      <c r="BI288" s="473"/>
      <c r="BJ288" s="473"/>
      <c r="BK288" s="473"/>
      <c r="BL288" s="473"/>
      <c r="BM288" s="473"/>
      <c r="BN288" s="473"/>
      <c r="BO288" s="473"/>
      <c r="BP288" s="473"/>
      <c r="BQ288" s="473"/>
      <c r="BR288" s="473"/>
      <c r="BS288" s="473"/>
      <c r="BT288" s="473"/>
      <c r="BU288" s="473"/>
      <c r="BV288" s="473"/>
      <c r="BW288" s="473"/>
      <c r="BX288" s="473"/>
      <c r="BY288" s="473"/>
      <c r="BZ288" s="473"/>
      <c r="CA288" s="473"/>
      <c r="CB288" s="473"/>
      <c r="CC288" s="473"/>
      <c r="CD288" s="473"/>
      <c r="CE288" s="473"/>
      <c r="CF288" s="473"/>
      <c r="CG288" s="473"/>
      <c r="CH288" s="473"/>
      <c r="CI288" s="473"/>
      <c r="CJ288" s="473"/>
      <c r="CK288" s="473"/>
      <c r="CL288" s="473"/>
      <c r="CM288" s="473"/>
      <c r="CN288" s="473"/>
      <c r="CO288" s="473"/>
      <c r="CP288" s="473"/>
      <c r="CQ288" s="473"/>
      <c r="CR288" s="473"/>
      <c r="CS288" s="473"/>
      <c r="CT288" s="473"/>
      <c r="CU288" s="473"/>
      <c r="CV288" s="473"/>
      <c r="CW288" s="473"/>
      <c r="CX288" s="473"/>
      <c r="CY288" s="473"/>
      <c r="CZ288" s="473"/>
      <c r="DA288" s="473"/>
      <c r="DB288" s="473"/>
      <c r="DC288" s="473"/>
      <c r="DD288" s="473"/>
      <c r="DE288" s="473"/>
      <c r="DF288" s="473"/>
      <c r="DG288" s="473"/>
      <c r="DH288" s="473"/>
      <c r="DI288" s="473"/>
      <c r="DJ288" s="473"/>
      <c r="DK288" s="473"/>
      <c r="DL288" s="473"/>
      <c r="DM288" s="473"/>
      <c r="DN288" s="473"/>
      <c r="DO288" s="473"/>
      <c r="DP288" s="473"/>
      <c r="DQ288" s="473"/>
      <c r="DR288" s="473"/>
      <c r="DS288" s="473"/>
      <c r="DT288" s="473"/>
      <c r="DU288" s="473"/>
      <c r="DV288" s="473"/>
      <c r="DW288" s="473"/>
      <c r="DX288" s="473"/>
      <c r="DY288" s="473"/>
      <c r="DZ288" s="473"/>
      <c r="EA288" s="473"/>
      <c r="EB288" s="473"/>
      <c r="EC288" s="473"/>
      <c r="ED288" s="473"/>
      <c r="EE288" s="473"/>
      <c r="EF288" s="473"/>
      <c r="EG288" s="473"/>
      <c r="EH288" s="473"/>
      <c r="EI288" s="473"/>
      <c r="EJ288" s="473"/>
      <c r="EK288" s="473"/>
      <c r="EL288" s="473"/>
      <c r="EM288" s="473"/>
      <c r="EN288" s="473"/>
      <c r="EO288" s="473"/>
      <c r="EP288" s="473"/>
      <c r="EQ288" s="473"/>
      <c r="ER288" s="473"/>
      <c r="ES288" s="473"/>
      <c r="ET288" s="473"/>
      <c r="EU288" s="473"/>
      <c r="EV288" s="473"/>
      <c r="EW288" s="473"/>
      <c r="EX288" s="473"/>
      <c r="EY288" s="473"/>
      <c r="EZ288" s="473"/>
      <c r="FA288" s="473"/>
      <c r="FB288" s="473"/>
      <c r="FC288" s="473"/>
      <c r="FD288" s="473"/>
      <c r="FE288" s="473"/>
      <c r="FF288" s="473"/>
      <c r="FG288" s="473"/>
      <c r="FH288" s="473"/>
      <c r="FI288" s="473"/>
      <c r="FJ288" s="473"/>
      <c r="FK288" s="473"/>
      <c r="FL288" s="473"/>
      <c r="FM288" s="473"/>
      <c r="FN288" s="473"/>
      <c r="FO288" s="473"/>
      <c r="FP288" s="473"/>
      <c r="FQ288" s="473"/>
      <c r="FR288" s="473"/>
      <c r="FS288" s="473"/>
      <c r="FT288" s="473"/>
      <c r="FU288" s="473"/>
      <c r="FV288" s="473"/>
      <c r="FW288" s="473"/>
      <c r="FX288" s="473"/>
      <c r="FY288" s="473"/>
      <c r="FZ288" s="473"/>
      <c r="GA288" s="473"/>
      <c r="GB288" s="473"/>
      <c r="GC288" s="473"/>
      <c r="GD288" s="473"/>
      <c r="GE288" s="473"/>
      <c r="GF288" s="473"/>
      <c r="GG288" s="473"/>
      <c r="GH288" s="473"/>
      <c r="GI288" s="473"/>
      <c r="GJ288" s="473"/>
      <c r="GK288" s="473"/>
      <c r="GL288" s="473"/>
      <c r="GM288" s="473"/>
      <c r="GN288" s="473"/>
      <c r="GO288" s="473"/>
      <c r="GP288" s="473"/>
      <c r="GQ288" s="473"/>
      <c r="GR288" s="473"/>
      <c r="GS288" s="473"/>
      <c r="GT288" s="473"/>
      <c r="GU288" s="473"/>
      <c r="GV288" s="473"/>
    </row>
    <row r="289" spans="8:204" s="11" customFormat="1">
      <c r="H289" s="495"/>
      <c r="I289" s="495"/>
      <c r="J289" s="495"/>
      <c r="M289" s="495"/>
      <c r="N289" s="9"/>
      <c r="O289" s="9"/>
      <c r="P289" s="9"/>
      <c r="Q289" s="9"/>
      <c r="R289" s="473"/>
      <c r="S289" s="473"/>
      <c r="T289" s="473"/>
      <c r="U289" s="473"/>
      <c r="V289" s="473"/>
      <c r="W289" s="473"/>
      <c r="X289" s="473"/>
      <c r="Y289" s="473"/>
      <c r="Z289" s="473"/>
      <c r="AA289" s="473"/>
      <c r="AB289" s="473"/>
      <c r="AC289" s="473"/>
      <c r="AD289" s="473"/>
      <c r="AE289" s="473"/>
      <c r="AF289" s="473"/>
      <c r="AG289" s="473"/>
      <c r="AH289" s="473"/>
      <c r="AI289" s="473"/>
      <c r="AJ289" s="473"/>
      <c r="AK289" s="473"/>
      <c r="AL289" s="473"/>
      <c r="AM289" s="473"/>
      <c r="AN289" s="473"/>
      <c r="AO289" s="473"/>
      <c r="AP289" s="473"/>
      <c r="AQ289" s="473"/>
      <c r="AR289" s="473"/>
      <c r="AS289" s="473"/>
      <c r="AT289" s="473"/>
      <c r="AU289" s="473"/>
      <c r="AV289" s="473"/>
      <c r="AW289" s="473"/>
      <c r="AX289" s="473"/>
      <c r="AY289" s="473"/>
      <c r="AZ289" s="473"/>
      <c r="BA289" s="473"/>
      <c r="BB289" s="473"/>
      <c r="BC289" s="473"/>
      <c r="BD289" s="473"/>
      <c r="BE289" s="473"/>
      <c r="BF289" s="473"/>
      <c r="BG289" s="473"/>
      <c r="BH289" s="473"/>
      <c r="BI289" s="473"/>
      <c r="BJ289" s="473"/>
      <c r="BK289" s="473"/>
      <c r="BL289" s="473"/>
      <c r="BM289" s="473"/>
      <c r="BN289" s="473"/>
      <c r="BO289" s="473"/>
      <c r="BP289" s="473"/>
      <c r="BQ289" s="473"/>
      <c r="BR289" s="473"/>
      <c r="BS289" s="473"/>
      <c r="BT289" s="473"/>
      <c r="BU289" s="473"/>
      <c r="BV289" s="473"/>
      <c r="BW289" s="473"/>
      <c r="BX289" s="473"/>
      <c r="BY289" s="473"/>
      <c r="BZ289" s="473"/>
      <c r="CA289" s="473"/>
      <c r="CB289" s="473"/>
      <c r="CC289" s="473"/>
      <c r="CD289" s="473"/>
      <c r="CE289" s="473"/>
      <c r="CF289" s="473"/>
      <c r="CG289" s="473"/>
      <c r="CH289" s="473"/>
      <c r="CI289" s="473"/>
      <c r="CJ289" s="473"/>
      <c r="CK289" s="473"/>
      <c r="CL289" s="473"/>
      <c r="CM289" s="473"/>
      <c r="CN289" s="473"/>
      <c r="CO289" s="473"/>
      <c r="CP289" s="473"/>
      <c r="CQ289" s="473"/>
      <c r="CR289" s="473"/>
      <c r="CS289" s="473"/>
      <c r="CT289" s="473"/>
      <c r="CU289" s="473"/>
      <c r="CV289" s="473"/>
      <c r="CW289" s="473"/>
      <c r="CX289" s="473"/>
      <c r="CY289" s="473"/>
      <c r="CZ289" s="473"/>
      <c r="DA289" s="473"/>
      <c r="DB289" s="473"/>
      <c r="DC289" s="473"/>
      <c r="DD289" s="473"/>
      <c r="DE289" s="473"/>
      <c r="DF289" s="473"/>
      <c r="DG289" s="473"/>
      <c r="DH289" s="473"/>
      <c r="DI289" s="473"/>
      <c r="DJ289" s="473"/>
      <c r="DK289" s="473"/>
      <c r="DL289" s="473"/>
      <c r="DM289" s="473"/>
      <c r="DN289" s="473"/>
      <c r="DO289" s="473"/>
      <c r="DP289" s="473"/>
      <c r="DQ289" s="473"/>
      <c r="DR289" s="473"/>
      <c r="DS289" s="473"/>
      <c r="DT289" s="473"/>
      <c r="DU289" s="473"/>
      <c r="DV289" s="473"/>
      <c r="DW289" s="473"/>
      <c r="DX289" s="473"/>
      <c r="DY289" s="473"/>
      <c r="DZ289" s="473"/>
      <c r="EA289" s="473"/>
      <c r="EB289" s="473"/>
      <c r="EC289" s="473"/>
      <c r="ED289" s="473"/>
      <c r="EE289" s="473"/>
      <c r="EF289" s="473"/>
      <c r="EG289" s="473"/>
      <c r="EH289" s="473"/>
      <c r="EI289" s="473"/>
      <c r="EJ289" s="473"/>
      <c r="EK289" s="473"/>
      <c r="EL289" s="473"/>
      <c r="EM289" s="473"/>
      <c r="EN289" s="473"/>
      <c r="EO289" s="473"/>
      <c r="EP289" s="473"/>
      <c r="EQ289" s="473"/>
      <c r="ER289" s="473"/>
      <c r="ES289" s="473"/>
      <c r="ET289" s="473"/>
      <c r="EU289" s="473"/>
      <c r="EV289" s="473"/>
      <c r="EW289" s="473"/>
      <c r="EX289" s="473"/>
      <c r="EY289" s="473"/>
      <c r="EZ289" s="473"/>
      <c r="FA289" s="473"/>
      <c r="FB289" s="473"/>
      <c r="FC289" s="473"/>
      <c r="FD289" s="473"/>
      <c r="FE289" s="473"/>
      <c r="FF289" s="473"/>
      <c r="FG289" s="473"/>
      <c r="FH289" s="473"/>
      <c r="FI289" s="473"/>
      <c r="FJ289" s="473"/>
      <c r="FK289" s="473"/>
      <c r="FL289" s="473"/>
      <c r="FM289" s="473"/>
      <c r="FN289" s="473"/>
      <c r="FO289" s="473"/>
      <c r="FP289" s="473"/>
      <c r="FQ289" s="473"/>
      <c r="FR289" s="473"/>
      <c r="FS289" s="473"/>
      <c r="FT289" s="473"/>
      <c r="FU289" s="473"/>
      <c r="FV289" s="473"/>
      <c r="FW289" s="473"/>
      <c r="FX289" s="473"/>
      <c r="FY289" s="473"/>
      <c r="FZ289" s="473"/>
      <c r="GA289" s="473"/>
      <c r="GB289" s="473"/>
      <c r="GC289" s="473"/>
      <c r="GD289" s="473"/>
      <c r="GE289" s="473"/>
      <c r="GF289" s="473"/>
      <c r="GG289" s="473"/>
      <c r="GH289" s="473"/>
      <c r="GI289" s="473"/>
      <c r="GJ289" s="473"/>
      <c r="GK289" s="473"/>
      <c r="GL289" s="473"/>
      <c r="GM289" s="473"/>
      <c r="GN289" s="473"/>
      <c r="GO289" s="473"/>
      <c r="GP289" s="473"/>
      <c r="GQ289" s="473"/>
      <c r="GR289" s="473"/>
      <c r="GS289" s="473"/>
      <c r="GT289" s="473"/>
      <c r="GU289" s="473"/>
      <c r="GV289" s="473"/>
    </row>
    <row r="290" spans="8:204" s="11" customFormat="1">
      <c r="H290" s="495"/>
      <c r="I290" s="495"/>
      <c r="J290" s="495"/>
      <c r="M290" s="495"/>
      <c r="N290" s="9"/>
      <c r="O290" s="9"/>
      <c r="P290" s="9"/>
      <c r="Q290" s="9"/>
      <c r="R290" s="473"/>
      <c r="S290" s="473"/>
      <c r="T290" s="473"/>
      <c r="U290" s="473"/>
      <c r="V290" s="473"/>
      <c r="W290" s="473"/>
      <c r="X290" s="473"/>
      <c r="Y290" s="473"/>
      <c r="Z290" s="473"/>
      <c r="AA290" s="473"/>
      <c r="AB290" s="473"/>
      <c r="AC290" s="473"/>
      <c r="AD290" s="473"/>
      <c r="AE290" s="473"/>
      <c r="AF290" s="473"/>
      <c r="AG290" s="473"/>
      <c r="AH290" s="473"/>
      <c r="AI290" s="473"/>
      <c r="AJ290" s="473"/>
      <c r="AK290" s="473"/>
      <c r="AL290" s="473"/>
      <c r="AM290" s="473"/>
      <c r="AN290" s="473"/>
      <c r="AO290" s="473"/>
      <c r="AP290" s="473"/>
      <c r="AQ290" s="473"/>
      <c r="AR290" s="473"/>
      <c r="AS290" s="473"/>
      <c r="AT290" s="473"/>
      <c r="AU290" s="473"/>
      <c r="AV290" s="473"/>
      <c r="AW290" s="473"/>
      <c r="AX290" s="473"/>
      <c r="AY290" s="473"/>
      <c r="AZ290" s="473"/>
      <c r="BA290" s="473"/>
      <c r="BB290" s="473"/>
      <c r="BC290" s="473"/>
      <c r="BD290" s="473"/>
      <c r="BE290" s="473"/>
      <c r="BF290" s="473"/>
      <c r="BG290" s="473"/>
      <c r="BH290" s="473"/>
      <c r="BI290" s="473"/>
      <c r="BJ290" s="473"/>
      <c r="BK290" s="473"/>
      <c r="BL290" s="473"/>
      <c r="BM290" s="473"/>
      <c r="BN290" s="473"/>
      <c r="BO290" s="473"/>
      <c r="BP290" s="473"/>
      <c r="BQ290" s="473"/>
      <c r="BR290" s="473"/>
      <c r="BS290" s="473"/>
      <c r="BT290" s="473"/>
      <c r="BU290" s="473"/>
      <c r="BV290" s="473"/>
      <c r="BW290" s="473"/>
      <c r="BX290" s="473"/>
      <c r="BY290" s="473"/>
      <c r="BZ290" s="473"/>
      <c r="CA290" s="473"/>
      <c r="CB290" s="473"/>
      <c r="CC290" s="473"/>
      <c r="CD290" s="473"/>
      <c r="CE290" s="473"/>
      <c r="CF290" s="473"/>
      <c r="CG290" s="473"/>
      <c r="CH290" s="473"/>
      <c r="CI290" s="473"/>
      <c r="CJ290" s="473"/>
      <c r="CK290" s="473"/>
      <c r="CL290" s="473"/>
      <c r="CM290" s="473"/>
      <c r="CN290" s="473"/>
      <c r="CO290" s="473"/>
      <c r="CP290" s="473"/>
      <c r="CQ290" s="473"/>
      <c r="CR290" s="473"/>
      <c r="CS290" s="473"/>
      <c r="CT290" s="473"/>
      <c r="CU290" s="473"/>
      <c r="CV290" s="473"/>
      <c r="CW290" s="473"/>
      <c r="CX290" s="473"/>
      <c r="CY290" s="473"/>
      <c r="CZ290" s="473"/>
      <c r="DA290" s="473"/>
      <c r="DB290" s="473"/>
      <c r="DC290" s="473"/>
      <c r="DD290" s="473"/>
      <c r="DE290" s="473"/>
      <c r="DF290" s="473"/>
      <c r="DG290" s="473"/>
      <c r="DH290" s="473"/>
      <c r="DI290" s="473"/>
      <c r="DJ290" s="473"/>
      <c r="DK290" s="473"/>
      <c r="DL290" s="473"/>
      <c r="DM290" s="473"/>
      <c r="DN290" s="473"/>
      <c r="DO290" s="473"/>
      <c r="DP290" s="473"/>
      <c r="DQ290" s="473"/>
      <c r="DR290" s="473"/>
      <c r="DS290" s="473"/>
      <c r="DT290" s="473"/>
      <c r="DU290" s="473"/>
      <c r="DV290" s="473"/>
      <c r="DW290" s="473"/>
      <c r="DX290" s="473"/>
      <c r="DY290" s="473"/>
      <c r="DZ290" s="473"/>
      <c r="EA290" s="473"/>
      <c r="EB290" s="473"/>
      <c r="EC290" s="473"/>
      <c r="ED290" s="473"/>
      <c r="EE290" s="473"/>
      <c r="EF290" s="473"/>
      <c r="EG290" s="473"/>
      <c r="EH290" s="473"/>
      <c r="EI290" s="473"/>
      <c r="EJ290" s="473"/>
      <c r="EK290" s="473"/>
      <c r="EL290" s="473"/>
      <c r="EM290" s="473"/>
      <c r="EN290" s="473"/>
      <c r="EO290" s="473"/>
      <c r="EP290" s="473"/>
      <c r="EQ290" s="473"/>
      <c r="ER290" s="473"/>
      <c r="ES290" s="473"/>
      <c r="ET290" s="473"/>
      <c r="EU290" s="473"/>
      <c r="EV290" s="473"/>
      <c r="EW290" s="473"/>
      <c r="EX290" s="473"/>
      <c r="EY290" s="473"/>
      <c r="EZ290" s="473"/>
      <c r="FA290" s="473"/>
      <c r="FB290" s="473"/>
      <c r="FC290" s="473"/>
      <c r="FD290" s="473"/>
      <c r="FE290" s="473"/>
      <c r="FF290" s="473"/>
      <c r="FG290" s="473"/>
      <c r="FH290" s="473"/>
      <c r="FI290" s="473"/>
      <c r="FJ290" s="473"/>
      <c r="FK290" s="473"/>
      <c r="FL290" s="473"/>
      <c r="FM290" s="473"/>
      <c r="FN290" s="473"/>
      <c r="FO290" s="473"/>
      <c r="FP290" s="473"/>
      <c r="FQ290" s="473"/>
      <c r="FR290" s="473"/>
      <c r="FS290" s="473"/>
      <c r="FT290" s="473"/>
      <c r="FU290" s="473"/>
      <c r="FV290" s="473"/>
      <c r="FW290" s="473"/>
      <c r="FX290" s="473"/>
      <c r="FY290" s="473"/>
      <c r="FZ290" s="473"/>
      <c r="GA290" s="473"/>
      <c r="GB290" s="473"/>
      <c r="GC290" s="473"/>
      <c r="GD290" s="473"/>
      <c r="GE290" s="473"/>
      <c r="GF290" s="473"/>
      <c r="GG290" s="473"/>
      <c r="GH290" s="473"/>
      <c r="GI290" s="473"/>
      <c r="GJ290" s="473"/>
      <c r="GK290" s="473"/>
      <c r="GL290" s="473"/>
      <c r="GM290" s="473"/>
      <c r="GN290" s="473"/>
      <c r="GO290" s="473"/>
      <c r="GP290" s="473"/>
      <c r="GQ290" s="473"/>
      <c r="GR290" s="473"/>
      <c r="GS290" s="473"/>
      <c r="GT290" s="473"/>
      <c r="GU290" s="473"/>
      <c r="GV290" s="473"/>
    </row>
    <row r="291" spans="8:204" s="11" customFormat="1">
      <c r="H291" s="495"/>
      <c r="I291" s="495"/>
      <c r="J291" s="495"/>
      <c r="M291" s="495"/>
      <c r="N291" s="9"/>
      <c r="O291" s="9"/>
      <c r="P291" s="9"/>
      <c r="Q291" s="9"/>
      <c r="R291" s="473"/>
      <c r="S291" s="473"/>
      <c r="T291" s="473"/>
      <c r="U291" s="473"/>
      <c r="V291" s="473"/>
      <c r="W291" s="473"/>
      <c r="X291" s="473"/>
      <c r="Y291" s="473"/>
      <c r="Z291" s="473"/>
      <c r="AA291" s="473"/>
      <c r="AB291" s="473"/>
      <c r="AC291" s="473"/>
      <c r="AD291" s="473"/>
      <c r="AE291" s="473"/>
      <c r="AF291" s="473"/>
      <c r="AG291" s="473"/>
      <c r="AH291" s="473"/>
      <c r="AI291" s="473"/>
      <c r="AJ291" s="473"/>
      <c r="AK291" s="473"/>
      <c r="AL291" s="473"/>
      <c r="AM291" s="473"/>
      <c r="AN291" s="473"/>
      <c r="AO291" s="473"/>
      <c r="AP291" s="473"/>
      <c r="AQ291" s="473"/>
      <c r="AR291" s="473"/>
      <c r="AS291" s="473"/>
      <c r="AT291" s="473"/>
      <c r="AU291" s="473"/>
      <c r="AV291" s="473"/>
      <c r="AW291" s="473"/>
      <c r="AX291" s="473"/>
      <c r="AY291" s="473"/>
      <c r="AZ291" s="473"/>
      <c r="BA291" s="473"/>
      <c r="BB291" s="473"/>
      <c r="BC291" s="473"/>
      <c r="BD291" s="473"/>
      <c r="BE291" s="473"/>
      <c r="BF291" s="473"/>
      <c r="BG291" s="473"/>
      <c r="BH291" s="473"/>
      <c r="BI291" s="473"/>
      <c r="BJ291" s="473"/>
      <c r="BK291" s="473"/>
      <c r="BL291" s="473"/>
      <c r="BM291" s="473"/>
      <c r="BN291" s="473"/>
      <c r="BO291" s="473"/>
      <c r="BP291" s="473"/>
      <c r="BQ291" s="473"/>
      <c r="BR291" s="473"/>
      <c r="BS291" s="473"/>
      <c r="BT291" s="473"/>
      <c r="BU291" s="473"/>
      <c r="BV291" s="473"/>
      <c r="BW291" s="473"/>
      <c r="BX291" s="473"/>
      <c r="BY291" s="473"/>
      <c r="BZ291" s="473"/>
      <c r="CA291" s="473"/>
      <c r="CB291" s="473"/>
      <c r="CC291" s="473"/>
      <c r="CD291" s="473"/>
      <c r="CE291" s="473"/>
      <c r="CF291" s="473"/>
      <c r="CG291" s="473"/>
      <c r="CH291" s="473"/>
      <c r="CI291" s="473"/>
      <c r="CJ291" s="473"/>
      <c r="CK291" s="473"/>
      <c r="CL291" s="473"/>
      <c r="CM291" s="473"/>
      <c r="CN291" s="473"/>
      <c r="CO291" s="473"/>
      <c r="CP291" s="473"/>
      <c r="CQ291" s="473"/>
      <c r="CR291" s="473"/>
      <c r="CS291" s="473"/>
      <c r="CT291" s="473"/>
      <c r="CU291" s="473"/>
      <c r="CV291" s="473"/>
      <c r="CW291" s="473"/>
      <c r="CX291" s="473"/>
      <c r="CY291" s="473"/>
      <c r="CZ291" s="473"/>
      <c r="DA291" s="473"/>
      <c r="DB291" s="473"/>
      <c r="DC291" s="473"/>
      <c r="DD291" s="473"/>
      <c r="DE291" s="473"/>
      <c r="DF291" s="473"/>
      <c r="DG291" s="473"/>
      <c r="DH291" s="473"/>
      <c r="DI291" s="473"/>
      <c r="DJ291" s="473"/>
      <c r="DK291" s="473"/>
      <c r="DL291" s="473"/>
      <c r="DM291" s="473"/>
      <c r="DN291" s="473"/>
      <c r="DO291" s="473"/>
      <c r="DP291" s="473"/>
      <c r="DQ291" s="473"/>
      <c r="DR291" s="473"/>
      <c r="DS291" s="473"/>
      <c r="DT291" s="473"/>
      <c r="DU291" s="473"/>
      <c r="DV291" s="473"/>
      <c r="DW291" s="473"/>
      <c r="DX291" s="473"/>
      <c r="DY291" s="473"/>
      <c r="DZ291" s="473"/>
      <c r="EA291" s="473"/>
      <c r="EB291" s="473"/>
      <c r="EC291" s="473"/>
      <c r="ED291" s="473"/>
      <c r="EE291" s="473"/>
      <c r="EF291" s="473"/>
      <c r="EG291" s="473"/>
      <c r="EH291" s="473"/>
      <c r="EI291" s="473"/>
      <c r="EJ291" s="473"/>
      <c r="EK291" s="473"/>
      <c r="EL291" s="473"/>
      <c r="EM291" s="473"/>
      <c r="EN291" s="473"/>
      <c r="EO291" s="473"/>
      <c r="EP291" s="473"/>
      <c r="EQ291" s="473"/>
      <c r="ER291" s="473"/>
      <c r="ES291" s="473"/>
      <c r="ET291" s="473"/>
      <c r="EU291" s="473"/>
      <c r="EV291" s="473"/>
      <c r="EW291" s="473"/>
      <c r="EX291" s="473"/>
      <c r="EY291" s="473"/>
      <c r="EZ291" s="473"/>
      <c r="FA291" s="473"/>
      <c r="FB291" s="473"/>
      <c r="FC291" s="473"/>
      <c r="FD291" s="473"/>
      <c r="FE291" s="473"/>
      <c r="FF291" s="473"/>
      <c r="FG291" s="473"/>
      <c r="FH291" s="473"/>
      <c r="FI291" s="473"/>
      <c r="FJ291" s="473"/>
      <c r="FK291" s="473"/>
      <c r="FL291" s="473"/>
      <c r="FM291" s="473"/>
      <c r="FN291" s="473"/>
      <c r="FO291" s="473"/>
      <c r="FP291" s="473"/>
      <c r="FQ291" s="473"/>
      <c r="FR291" s="473"/>
      <c r="FS291" s="473"/>
      <c r="FT291" s="473"/>
      <c r="FU291" s="473"/>
      <c r="FV291" s="473"/>
      <c r="FW291" s="473"/>
      <c r="FX291" s="473"/>
      <c r="FY291" s="473"/>
      <c r="FZ291" s="473"/>
      <c r="GA291" s="473"/>
      <c r="GB291" s="473"/>
      <c r="GC291" s="473"/>
      <c r="GD291" s="473"/>
      <c r="GE291" s="473"/>
      <c r="GF291" s="473"/>
      <c r="GG291" s="473"/>
      <c r="GH291" s="473"/>
      <c r="GI291" s="473"/>
      <c r="GJ291" s="473"/>
      <c r="GK291" s="473"/>
      <c r="GL291" s="473"/>
      <c r="GM291" s="473"/>
      <c r="GN291" s="473"/>
      <c r="GO291" s="473"/>
      <c r="GP291" s="473"/>
      <c r="GQ291" s="473"/>
      <c r="GR291" s="473"/>
      <c r="GS291" s="473"/>
      <c r="GT291" s="473"/>
      <c r="GU291" s="473"/>
      <c r="GV291" s="473"/>
    </row>
    <row r="292" spans="8:204" s="11" customFormat="1">
      <c r="H292" s="495"/>
      <c r="I292" s="495"/>
      <c r="J292" s="495"/>
      <c r="M292" s="495"/>
      <c r="N292" s="9"/>
      <c r="O292" s="9"/>
      <c r="P292" s="9"/>
      <c r="Q292" s="9"/>
      <c r="R292" s="473"/>
      <c r="S292" s="473"/>
      <c r="T292" s="473"/>
      <c r="U292" s="473"/>
      <c r="V292" s="473"/>
      <c r="W292" s="473"/>
      <c r="X292" s="473"/>
      <c r="Y292" s="473"/>
      <c r="Z292" s="473"/>
      <c r="AA292" s="473"/>
      <c r="AB292" s="473"/>
      <c r="AC292" s="473"/>
      <c r="AD292" s="473"/>
      <c r="AE292" s="473"/>
      <c r="AF292" s="473"/>
      <c r="AG292" s="473"/>
      <c r="AH292" s="473"/>
      <c r="AI292" s="473"/>
      <c r="AJ292" s="473"/>
      <c r="AK292" s="473"/>
      <c r="AL292" s="473"/>
      <c r="AM292" s="473"/>
      <c r="AN292" s="473"/>
      <c r="AO292" s="473"/>
      <c r="AP292" s="473"/>
      <c r="AQ292" s="473"/>
      <c r="AR292" s="473"/>
      <c r="AS292" s="473"/>
      <c r="AT292" s="473"/>
      <c r="AU292" s="473"/>
      <c r="AV292" s="473"/>
      <c r="AW292" s="473"/>
      <c r="AX292" s="473"/>
      <c r="AY292" s="473"/>
      <c r="AZ292" s="473"/>
      <c r="BA292" s="473"/>
      <c r="BB292" s="473"/>
      <c r="BC292" s="473"/>
      <c r="BD292" s="473"/>
      <c r="BE292" s="473"/>
      <c r="BF292" s="473"/>
      <c r="BG292" s="473"/>
      <c r="BH292" s="473"/>
      <c r="BI292" s="473"/>
      <c r="BJ292" s="473"/>
      <c r="BK292" s="473"/>
      <c r="BL292" s="473"/>
      <c r="BM292" s="473"/>
      <c r="BN292" s="473"/>
      <c r="BO292" s="473"/>
      <c r="BP292" s="473"/>
      <c r="BQ292" s="473"/>
      <c r="BR292" s="473"/>
      <c r="BS292" s="473"/>
      <c r="BT292" s="473"/>
      <c r="BU292" s="473"/>
      <c r="BV292" s="473"/>
      <c r="BW292" s="473"/>
      <c r="BX292" s="473"/>
      <c r="BY292" s="473"/>
      <c r="BZ292" s="473"/>
      <c r="CA292" s="473"/>
      <c r="CB292" s="473"/>
      <c r="CC292" s="473"/>
      <c r="CD292" s="473"/>
      <c r="CE292" s="473"/>
      <c r="CF292" s="473"/>
      <c r="CG292" s="473"/>
      <c r="CH292" s="473"/>
      <c r="CI292" s="473"/>
      <c r="CJ292" s="473"/>
      <c r="CK292" s="473"/>
      <c r="CL292" s="473"/>
      <c r="CM292" s="473"/>
      <c r="CN292" s="473"/>
      <c r="CO292" s="473"/>
      <c r="CP292" s="473"/>
      <c r="CQ292" s="473"/>
      <c r="CR292" s="473"/>
      <c r="CS292" s="473"/>
      <c r="CT292" s="473"/>
      <c r="CU292" s="473"/>
      <c r="CV292" s="473"/>
      <c r="CW292" s="473"/>
      <c r="CX292" s="473"/>
      <c r="CY292" s="473"/>
      <c r="CZ292" s="473"/>
      <c r="DA292" s="473"/>
      <c r="DB292" s="473"/>
      <c r="DC292" s="473"/>
      <c r="DD292" s="473"/>
      <c r="DE292" s="473"/>
      <c r="DF292" s="473"/>
      <c r="DG292" s="473"/>
      <c r="DH292" s="473"/>
      <c r="DI292" s="473"/>
      <c r="DJ292" s="473"/>
      <c r="DK292" s="473"/>
      <c r="DL292" s="473"/>
      <c r="DM292" s="473"/>
      <c r="DN292" s="473"/>
      <c r="DO292" s="473"/>
      <c r="DP292" s="473"/>
      <c r="DQ292" s="473"/>
      <c r="DR292" s="473"/>
      <c r="DS292" s="473"/>
      <c r="DT292" s="473"/>
      <c r="DU292" s="473"/>
      <c r="DV292" s="473"/>
      <c r="DW292" s="473"/>
      <c r="DX292" s="473"/>
      <c r="DY292" s="473"/>
      <c r="DZ292" s="473"/>
      <c r="EA292" s="473"/>
      <c r="EB292" s="473"/>
      <c r="EC292" s="473"/>
      <c r="ED292" s="473"/>
      <c r="EE292" s="473"/>
      <c r="EF292" s="473"/>
      <c r="EG292" s="473"/>
      <c r="EH292" s="473"/>
      <c r="EI292" s="473"/>
      <c r="EJ292" s="473"/>
      <c r="EK292" s="473"/>
      <c r="EL292" s="473"/>
      <c r="EM292" s="473"/>
      <c r="EN292" s="473"/>
      <c r="EO292" s="473"/>
      <c r="EP292" s="473"/>
      <c r="EQ292" s="473"/>
      <c r="ER292" s="473"/>
      <c r="ES292" s="473"/>
      <c r="ET292" s="473"/>
      <c r="EU292" s="473"/>
      <c r="EV292" s="473"/>
      <c r="EW292" s="473"/>
      <c r="EX292" s="473"/>
      <c r="EY292" s="473"/>
      <c r="EZ292" s="473"/>
      <c r="FA292" s="473"/>
      <c r="FB292" s="473"/>
      <c r="FC292" s="473"/>
      <c r="FD292" s="473"/>
      <c r="FE292" s="473"/>
      <c r="FF292" s="473"/>
      <c r="FG292" s="473"/>
      <c r="FH292" s="473"/>
      <c r="FI292" s="473"/>
      <c r="FJ292" s="473"/>
      <c r="FK292" s="473"/>
      <c r="FL292" s="473"/>
      <c r="FM292" s="473"/>
      <c r="FN292" s="473"/>
      <c r="FO292" s="473"/>
      <c r="FP292" s="473"/>
      <c r="FQ292" s="473"/>
      <c r="FR292" s="473"/>
      <c r="FS292" s="473"/>
      <c r="FT292" s="473"/>
      <c r="FU292" s="473"/>
      <c r="FV292" s="473"/>
      <c r="FW292" s="473"/>
      <c r="FX292" s="473"/>
      <c r="FY292" s="473"/>
      <c r="FZ292" s="473"/>
      <c r="GA292" s="473"/>
      <c r="GB292" s="473"/>
      <c r="GC292" s="473"/>
      <c r="GD292" s="473"/>
      <c r="GE292" s="473"/>
      <c r="GF292" s="473"/>
      <c r="GG292" s="473"/>
      <c r="GH292" s="473"/>
      <c r="GI292" s="473"/>
      <c r="GJ292" s="473"/>
      <c r="GK292" s="473"/>
      <c r="GL292" s="473"/>
      <c r="GM292" s="473"/>
      <c r="GN292" s="473"/>
      <c r="GO292" s="473"/>
      <c r="GP292" s="473"/>
      <c r="GQ292" s="473"/>
      <c r="GR292" s="473"/>
      <c r="GS292" s="473"/>
      <c r="GT292" s="473"/>
      <c r="GU292" s="473"/>
      <c r="GV292" s="473"/>
    </row>
    <row r="293" spans="8:204" s="11" customFormat="1">
      <c r="H293" s="495"/>
      <c r="I293" s="495"/>
      <c r="J293" s="495"/>
      <c r="M293" s="495"/>
      <c r="N293" s="9"/>
      <c r="O293" s="9"/>
      <c r="P293" s="9"/>
      <c r="Q293" s="9"/>
      <c r="R293" s="473"/>
      <c r="S293" s="473"/>
      <c r="T293" s="473"/>
      <c r="U293" s="473"/>
      <c r="V293" s="473"/>
      <c r="W293" s="473"/>
      <c r="X293" s="473"/>
      <c r="Y293" s="473"/>
      <c r="Z293" s="473"/>
      <c r="AA293" s="473"/>
      <c r="AB293" s="473"/>
      <c r="AC293" s="473"/>
      <c r="AD293" s="473"/>
      <c r="AE293" s="473"/>
      <c r="AF293" s="473"/>
      <c r="AG293" s="473"/>
      <c r="AH293" s="473"/>
      <c r="AI293" s="473"/>
      <c r="AJ293" s="473"/>
      <c r="AK293" s="473"/>
      <c r="AL293" s="473"/>
      <c r="AM293" s="473"/>
      <c r="AN293" s="473"/>
      <c r="AO293" s="473"/>
      <c r="AP293" s="473"/>
      <c r="AQ293" s="473"/>
      <c r="AR293" s="473"/>
      <c r="AS293" s="473"/>
      <c r="AT293" s="473"/>
      <c r="AU293" s="473"/>
      <c r="AV293" s="473"/>
      <c r="AW293" s="473"/>
      <c r="AX293" s="473"/>
      <c r="AY293" s="473"/>
      <c r="AZ293" s="473"/>
      <c r="BA293" s="473"/>
      <c r="BB293" s="473"/>
      <c r="BC293" s="473"/>
      <c r="BD293" s="473"/>
      <c r="BE293" s="473"/>
      <c r="BF293" s="473"/>
      <c r="BG293" s="473"/>
      <c r="BH293" s="473"/>
      <c r="BI293" s="473"/>
      <c r="BJ293" s="473"/>
      <c r="BK293" s="473"/>
      <c r="BL293" s="473"/>
      <c r="BM293" s="473"/>
      <c r="BN293" s="473"/>
      <c r="BO293" s="473"/>
      <c r="BP293" s="473"/>
      <c r="BQ293" s="473"/>
      <c r="BR293" s="473"/>
      <c r="BS293" s="473"/>
      <c r="BT293" s="473"/>
      <c r="BU293" s="473"/>
      <c r="BV293" s="473"/>
      <c r="BW293" s="473"/>
      <c r="BX293" s="473"/>
      <c r="BY293" s="473"/>
      <c r="BZ293" s="473"/>
      <c r="CA293" s="473"/>
      <c r="CB293" s="473"/>
      <c r="CC293" s="473"/>
      <c r="CD293" s="473"/>
      <c r="CE293" s="473"/>
      <c r="CF293" s="473"/>
      <c r="CG293" s="473"/>
      <c r="CH293" s="473"/>
      <c r="CI293" s="473"/>
      <c r="CJ293" s="473"/>
      <c r="CK293" s="473"/>
      <c r="CL293" s="473"/>
      <c r="CM293" s="473"/>
      <c r="CN293" s="473"/>
      <c r="CO293" s="473"/>
      <c r="CP293" s="473"/>
      <c r="CQ293" s="473"/>
      <c r="CR293" s="473"/>
      <c r="CS293" s="473"/>
      <c r="CT293" s="473"/>
      <c r="CU293" s="473"/>
      <c r="CV293" s="473"/>
      <c r="CW293" s="473"/>
      <c r="CX293" s="473"/>
      <c r="CY293" s="473"/>
      <c r="CZ293" s="473"/>
      <c r="DA293" s="473"/>
      <c r="DB293" s="473"/>
      <c r="DC293" s="473"/>
      <c r="DD293" s="473"/>
      <c r="DE293" s="473"/>
      <c r="DF293" s="473"/>
      <c r="DG293" s="473"/>
      <c r="DH293" s="473"/>
      <c r="DI293" s="473"/>
      <c r="DJ293" s="473"/>
      <c r="DK293" s="473"/>
      <c r="DL293" s="473"/>
      <c r="DM293" s="473"/>
      <c r="DN293" s="473"/>
      <c r="DO293" s="473"/>
      <c r="DP293" s="473"/>
      <c r="DQ293" s="473"/>
      <c r="DR293" s="473"/>
      <c r="DS293" s="473"/>
      <c r="DT293" s="473"/>
      <c r="DU293" s="473"/>
      <c r="DV293" s="473"/>
      <c r="DW293" s="473"/>
      <c r="DX293" s="473"/>
      <c r="DY293" s="473"/>
      <c r="DZ293" s="473"/>
      <c r="EA293" s="473"/>
      <c r="EB293" s="473"/>
      <c r="EC293" s="473"/>
      <c r="ED293" s="473"/>
      <c r="EE293" s="473"/>
      <c r="EF293" s="473"/>
      <c r="EG293" s="473"/>
      <c r="EH293" s="473"/>
      <c r="EI293" s="473"/>
      <c r="EJ293" s="473"/>
      <c r="EK293" s="473"/>
      <c r="EL293" s="473"/>
      <c r="EM293" s="473"/>
      <c r="EN293" s="473"/>
      <c r="EO293" s="473"/>
      <c r="EP293" s="473"/>
      <c r="EQ293" s="473"/>
      <c r="ER293" s="473"/>
      <c r="ES293" s="473"/>
      <c r="ET293" s="473"/>
      <c r="EU293" s="473"/>
      <c r="EV293" s="473"/>
      <c r="EW293" s="473"/>
      <c r="EX293" s="473"/>
      <c r="EY293" s="473"/>
      <c r="EZ293" s="473"/>
      <c r="FA293" s="473"/>
      <c r="FB293" s="473"/>
      <c r="FC293" s="473"/>
      <c r="FD293" s="473"/>
      <c r="FE293" s="473"/>
      <c r="FF293" s="473"/>
      <c r="FG293" s="473"/>
      <c r="FH293" s="473"/>
      <c r="FI293" s="473"/>
      <c r="FJ293" s="473"/>
      <c r="FK293" s="473"/>
      <c r="FL293" s="473"/>
      <c r="FM293" s="473"/>
      <c r="FN293" s="473"/>
      <c r="FO293" s="473"/>
      <c r="FP293" s="473"/>
      <c r="FQ293" s="473"/>
      <c r="FR293" s="473"/>
      <c r="FS293" s="473"/>
      <c r="FT293" s="473"/>
      <c r="FU293" s="473"/>
      <c r="FV293" s="473"/>
      <c r="FW293" s="473"/>
      <c r="FX293" s="473"/>
      <c r="FY293" s="473"/>
      <c r="FZ293" s="473"/>
      <c r="GA293" s="473"/>
      <c r="GB293" s="473"/>
      <c r="GC293" s="473"/>
      <c r="GD293" s="473"/>
      <c r="GE293" s="473"/>
      <c r="GF293" s="473"/>
      <c r="GG293" s="473"/>
      <c r="GH293" s="473"/>
      <c r="GI293" s="473"/>
      <c r="GJ293" s="473"/>
      <c r="GK293" s="473"/>
      <c r="GL293" s="473"/>
      <c r="GM293" s="473"/>
      <c r="GN293" s="473"/>
      <c r="GO293" s="473"/>
      <c r="GP293" s="473"/>
      <c r="GQ293" s="473"/>
      <c r="GR293" s="473"/>
      <c r="GS293" s="473"/>
      <c r="GT293" s="473"/>
      <c r="GU293" s="473"/>
      <c r="GV293" s="473"/>
    </row>
    <row r="294" spans="8:204" s="11" customFormat="1">
      <c r="H294" s="495"/>
      <c r="I294" s="495"/>
      <c r="J294" s="495"/>
      <c r="M294" s="495"/>
      <c r="N294" s="9"/>
      <c r="O294" s="9"/>
      <c r="P294" s="9"/>
      <c r="Q294" s="9"/>
      <c r="R294" s="473"/>
      <c r="S294" s="473"/>
      <c r="T294" s="473"/>
      <c r="U294" s="473"/>
      <c r="V294" s="473"/>
      <c r="W294" s="473"/>
      <c r="X294" s="473"/>
      <c r="Y294" s="473"/>
      <c r="Z294" s="473"/>
      <c r="AA294" s="473"/>
      <c r="AB294" s="473"/>
      <c r="AC294" s="473"/>
      <c r="AD294" s="473"/>
      <c r="AE294" s="473"/>
      <c r="AF294" s="473"/>
      <c r="AG294" s="473"/>
      <c r="AH294" s="473"/>
      <c r="AI294" s="473"/>
      <c r="AJ294" s="473"/>
      <c r="AK294" s="473"/>
      <c r="AL294" s="473"/>
      <c r="AM294" s="473"/>
      <c r="AN294" s="473"/>
      <c r="AO294" s="473"/>
      <c r="AP294" s="473"/>
      <c r="AQ294" s="473"/>
      <c r="AR294" s="473"/>
      <c r="AS294" s="473"/>
      <c r="AT294" s="473"/>
      <c r="AU294" s="473"/>
      <c r="AV294" s="473"/>
      <c r="AW294" s="473"/>
      <c r="AX294" s="473"/>
      <c r="AY294" s="473"/>
      <c r="AZ294" s="473"/>
      <c r="BA294" s="473"/>
      <c r="BB294" s="473"/>
      <c r="BC294" s="473"/>
      <c r="BD294" s="473"/>
      <c r="BE294" s="473"/>
      <c r="BF294" s="473"/>
      <c r="BG294" s="473"/>
      <c r="BH294" s="473"/>
      <c r="BI294" s="473"/>
      <c r="BJ294" s="473"/>
      <c r="BK294" s="473"/>
      <c r="BL294" s="473"/>
      <c r="BM294" s="473"/>
      <c r="BN294" s="473"/>
      <c r="BO294" s="473"/>
      <c r="BP294" s="473"/>
      <c r="BQ294" s="473"/>
      <c r="BR294" s="473"/>
      <c r="BS294" s="473"/>
      <c r="BT294" s="473"/>
      <c r="BU294" s="473"/>
      <c r="BV294" s="473"/>
      <c r="BW294" s="473"/>
      <c r="BX294" s="473"/>
      <c r="BY294" s="473"/>
      <c r="BZ294" s="473"/>
      <c r="CA294" s="473"/>
      <c r="CB294" s="473"/>
      <c r="CC294" s="473"/>
      <c r="CD294" s="473"/>
      <c r="CE294" s="473"/>
      <c r="CF294" s="473"/>
      <c r="CG294" s="473"/>
      <c r="CH294" s="473"/>
      <c r="CI294" s="473"/>
      <c r="CJ294" s="473"/>
      <c r="CK294" s="473"/>
      <c r="CL294" s="473"/>
      <c r="CM294" s="473"/>
      <c r="CN294" s="473"/>
      <c r="CO294" s="473"/>
      <c r="CP294" s="473"/>
      <c r="CQ294" s="473"/>
      <c r="CR294" s="473"/>
      <c r="CS294" s="473"/>
      <c r="CT294" s="473"/>
      <c r="CU294" s="473"/>
      <c r="CV294" s="473"/>
      <c r="CW294" s="473"/>
      <c r="CX294" s="473"/>
      <c r="CY294" s="473"/>
      <c r="CZ294" s="473"/>
      <c r="DA294" s="473"/>
      <c r="DB294" s="473"/>
      <c r="DC294" s="473"/>
      <c r="DD294" s="473"/>
      <c r="DE294" s="473"/>
      <c r="DF294" s="473"/>
      <c r="DG294" s="473"/>
      <c r="DH294" s="473"/>
      <c r="DI294" s="473"/>
      <c r="DJ294" s="473"/>
      <c r="DK294" s="473"/>
      <c r="DL294" s="473"/>
      <c r="DM294" s="473"/>
      <c r="DN294" s="473"/>
      <c r="DO294" s="473"/>
      <c r="DP294" s="473"/>
      <c r="DQ294" s="473"/>
      <c r="DR294" s="473"/>
      <c r="DS294" s="473"/>
      <c r="DT294" s="473"/>
      <c r="DU294" s="473"/>
      <c r="DV294" s="473"/>
      <c r="DW294" s="473"/>
      <c r="DX294" s="473"/>
      <c r="DY294" s="473"/>
      <c r="DZ294" s="473"/>
      <c r="EA294" s="473"/>
      <c r="EB294" s="473"/>
      <c r="EC294" s="473"/>
      <c r="ED294" s="473"/>
      <c r="EE294" s="473"/>
      <c r="EF294" s="473"/>
      <c r="EG294" s="473"/>
      <c r="EH294" s="473"/>
      <c r="EI294" s="473"/>
      <c r="EJ294" s="473"/>
      <c r="EK294" s="473"/>
      <c r="EL294" s="473"/>
      <c r="EM294" s="473"/>
      <c r="EN294" s="473"/>
      <c r="EO294" s="473"/>
      <c r="EP294" s="473"/>
      <c r="EQ294" s="473"/>
      <c r="ER294" s="473"/>
      <c r="ES294" s="473"/>
      <c r="ET294" s="473"/>
      <c r="EU294" s="473"/>
      <c r="EV294" s="473"/>
      <c r="EW294" s="473"/>
      <c r="EX294" s="473"/>
      <c r="EY294" s="473"/>
      <c r="EZ294" s="473"/>
      <c r="FA294" s="473"/>
      <c r="FB294" s="473"/>
      <c r="FC294" s="473"/>
      <c r="FD294" s="473"/>
      <c r="FE294" s="473"/>
      <c r="FF294" s="473"/>
      <c r="FG294" s="473"/>
      <c r="FH294" s="473"/>
      <c r="FI294" s="473"/>
      <c r="FJ294" s="473"/>
      <c r="FK294" s="473"/>
      <c r="FL294" s="473"/>
      <c r="FM294" s="473"/>
      <c r="FN294" s="473"/>
      <c r="FO294" s="473"/>
      <c r="FP294" s="473"/>
      <c r="FQ294" s="473"/>
      <c r="FR294" s="473"/>
      <c r="FS294" s="473"/>
      <c r="FT294" s="473"/>
      <c r="FU294" s="473"/>
      <c r="FV294" s="473"/>
      <c r="FW294" s="473"/>
      <c r="FX294" s="473"/>
      <c r="FY294" s="473"/>
      <c r="FZ294" s="473"/>
      <c r="GA294" s="473"/>
      <c r="GB294" s="473"/>
      <c r="GC294" s="473"/>
      <c r="GD294" s="473"/>
      <c r="GE294" s="473"/>
      <c r="GF294" s="473"/>
      <c r="GG294" s="473"/>
      <c r="GH294" s="473"/>
      <c r="GI294" s="473"/>
      <c r="GJ294" s="473"/>
      <c r="GK294" s="473"/>
      <c r="GL294" s="473"/>
      <c r="GM294" s="473"/>
      <c r="GN294" s="473"/>
      <c r="GO294" s="473"/>
      <c r="GP294" s="473"/>
      <c r="GQ294" s="473"/>
      <c r="GR294" s="473"/>
      <c r="GS294" s="473"/>
      <c r="GT294" s="473"/>
      <c r="GU294" s="473"/>
      <c r="GV294" s="473"/>
    </row>
    <row r="295" spans="8:204" s="11" customFormat="1">
      <c r="H295" s="495"/>
      <c r="I295" s="495"/>
      <c r="J295" s="495"/>
      <c r="M295" s="495"/>
      <c r="N295" s="9"/>
      <c r="O295" s="9"/>
      <c r="P295" s="9"/>
      <c r="Q295" s="9"/>
      <c r="R295" s="473"/>
      <c r="S295" s="473"/>
      <c r="T295" s="473"/>
      <c r="U295" s="473"/>
      <c r="V295" s="473"/>
      <c r="W295" s="473"/>
      <c r="X295" s="473"/>
      <c r="Y295" s="473"/>
      <c r="Z295" s="473"/>
      <c r="AA295" s="473"/>
      <c r="AB295" s="473"/>
      <c r="AC295" s="473"/>
      <c r="AD295" s="473"/>
      <c r="AE295" s="473"/>
      <c r="AF295" s="473"/>
      <c r="AG295" s="473"/>
      <c r="AH295" s="473"/>
      <c r="AI295" s="473"/>
      <c r="AJ295" s="473"/>
      <c r="AK295" s="473"/>
      <c r="AL295" s="473"/>
      <c r="AM295" s="473"/>
      <c r="AN295" s="473"/>
      <c r="AO295" s="473"/>
      <c r="AP295" s="473"/>
      <c r="AQ295" s="473"/>
      <c r="AR295" s="473"/>
      <c r="AS295" s="473"/>
      <c r="AT295" s="473"/>
      <c r="AU295" s="473"/>
      <c r="AV295" s="473"/>
      <c r="AW295" s="473"/>
      <c r="AX295" s="473"/>
      <c r="AY295" s="473"/>
      <c r="AZ295" s="473"/>
      <c r="BA295" s="473"/>
      <c r="BB295" s="473"/>
      <c r="BC295" s="473"/>
      <c r="BD295" s="473"/>
      <c r="BE295" s="473"/>
      <c r="BF295" s="473"/>
      <c r="BG295" s="473"/>
      <c r="BH295" s="473"/>
      <c r="BI295" s="473"/>
      <c r="BJ295" s="473"/>
      <c r="BK295" s="473"/>
      <c r="BL295" s="473"/>
      <c r="BM295" s="473"/>
      <c r="BN295" s="473"/>
      <c r="BO295" s="473"/>
      <c r="BP295" s="473"/>
      <c r="BQ295" s="473"/>
      <c r="BR295" s="473"/>
      <c r="BS295" s="473"/>
      <c r="BT295" s="473"/>
      <c r="BU295" s="473"/>
      <c r="BV295" s="473"/>
      <c r="BW295" s="473"/>
      <c r="BX295" s="473"/>
      <c r="BY295" s="473"/>
      <c r="BZ295" s="473"/>
      <c r="CA295" s="473"/>
      <c r="CB295" s="473"/>
      <c r="CC295" s="473"/>
      <c r="CD295" s="473"/>
      <c r="CE295" s="473"/>
      <c r="CF295" s="473"/>
      <c r="CG295" s="473"/>
      <c r="CH295" s="473"/>
      <c r="CI295" s="473"/>
      <c r="CJ295" s="473"/>
      <c r="CK295" s="473"/>
      <c r="CL295" s="473"/>
      <c r="CM295" s="473"/>
      <c r="CN295" s="473"/>
      <c r="CO295" s="473"/>
      <c r="CP295" s="473"/>
      <c r="CQ295" s="473"/>
      <c r="CR295" s="473"/>
      <c r="CS295" s="473"/>
      <c r="CT295" s="473"/>
      <c r="CU295" s="473"/>
      <c r="CV295" s="473"/>
      <c r="CW295" s="473"/>
      <c r="CX295" s="473"/>
      <c r="CY295" s="473"/>
      <c r="CZ295" s="473"/>
      <c r="DA295" s="473"/>
      <c r="DB295" s="473"/>
      <c r="DC295" s="473"/>
      <c r="DD295" s="473"/>
      <c r="DE295" s="473"/>
      <c r="DF295" s="473"/>
      <c r="DG295" s="473"/>
      <c r="DH295" s="473"/>
      <c r="DI295" s="473"/>
      <c r="DJ295" s="473"/>
      <c r="DK295" s="473"/>
      <c r="DL295" s="473"/>
      <c r="DM295" s="473"/>
      <c r="DN295" s="473"/>
      <c r="DO295" s="473"/>
      <c r="DP295" s="473"/>
      <c r="DQ295" s="473"/>
      <c r="DR295" s="473"/>
      <c r="DS295" s="473"/>
      <c r="DT295" s="473"/>
      <c r="DU295" s="473"/>
      <c r="DV295" s="473"/>
      <c r="DW295" s="473"/>
      <c r="DX295" s="473"/>
      <c r="DY295" s="473"/>
      <c r="DZ295" s="473"/>
      <c r="EA295" s="473"/>
      <c r="EB295" s="473"/>
      <c r="EC295" s="473"/>
      <c r="ED295" s="473"/>
      <c r="EE295" s="473"/>
      <c r="EF295" s="473"/>
      <c r="EG295" s="473"/>
      <c r="EH295" s="473"/>
      <c r="EI295" s="473"/>
      <c r="EJ295" s="473"/>
      <c r="EK295" s="473"/>
      <c r="EL295" s="473"/>
      <c r="EM295" s="473"/>
      <c r="EN295" s="473"/>
      <c r="EO295" s="473"/>
      <c r="EP295" s="473"/>
      <c r="EQ295" s="473"/>
      <c r="ER295" s="473"/>
      <c r="ES295" s="473"/>
      <c r="ET295" s="473"/>
      <c r="EU295" s="473"/>
      <c r="EV295" s="473"/>
      <c r="EW295" s="473"/>
      <c r="EX295" s="473"/>
      <c r="EY295" s="473"/>
      <c r="EZ295" s="473"/>
      <c r="FA295" s="473"/>
      <c r="FB295" s="473"/>
      <c r="FC295" s="473"/>
      <c r="FD295" s="473"/>
      <c r="FE295" s="473"/>
      <c r="FF295" s="473"/>
      <c r="FG295" s="473"/>
      <c r="FH295" s="473"/>
      <c r="FI295" s="473"/>
      <c r="FJ295" s="473"/>
      <c r="FK295" s="473"/>
      <c r="FL295" s="473"/>
      <c r="FM295" s="473"/>
      <c r="FN295" s="473"/>
      <c r="FO295" s="473"/>
      <c r="FP295" s="473"/>
      <c r="FQ295" s="473"/>
      <c r="FR295" s="473"/>
      <c r="FS295" s="473"/>
      <c r="FT295" s="473"/>
      <c r="FU295" s="473"/>
      <c r="FV295" s="473"/>
      <c r="FW295" s="473"/>
      <c r="FX295" s="473"/>
      <c r="FY295" s="473"/>
      <c r="FZ295" s="473"/>
      <c r="GA295" s="473"/>
      <c r="GB295" s="473"/>
      <c r="GC295" s="473"/>
      <c r="GD295" s="473"/>
      <c r="GE295" s="473"/>
      <c r="GF295" s="473"/>
      <c r="GG295" s="473"/>
      <c r="GH295" s="473"/>
      <c r="GI295" s="473"/>
      <c r="GJ295" s="473"/>
      <c r="GK295" s="473"/>
      <c r="GL295" s="473"/>
      <c r="GM295" s="473"/>
      <c r="GN295" s="473"/>
      <c r="GO295" s="473"/>
      <c r="GP295" s="473"/>
      <c r="GQ295" s="473"/>
      <c r="GR295" s="473"/>
      <c r="GS295" s="473"/>
      <c r="GT295" s="473"/>
      <c r="GU295" s="473"/>
      <c r="GV295" s="473"/>
    </row>
    <row r="296" spans="8:204" s="11" customFormat="1">
      <c r="H296" s="495"/>
      <c r="I296" s="495"/>
      <c r="J296" s="495"/>
      <c r="M296" s="495"/>
      <c r="N296" s="9"/>
      <c r="O296" s="9"/>
      <c r="P296" s="9"/>
      <c r="Q296" s="9"/>
      <c r="R296" s="473"/>
      <c r="S296" s="473"/>
      <c r="T296" s="473"/>
      <c r="U296" s="473"/>
      <c r="V296" s="473"/>
      <c r="W296" s="473"/>
      <c r="X296" s="473"/>
      <c r="Y296" s="473"/>
      <c r="Z296" s="473"/>
      <c r="AA296" s="473"/>
      <c r="AB296" s="473"/>
      <c r="AC296" s="473"/>
      <c r="AD296" s="473"/>
      <c r="AE296" s="473"/>
      <c r="AF296" s="473"/>
      <c r="AG296" s="473"/>
      <c r="AH296" s="473"/>
      <c r="AI296" s="473"/>
      <c r="AJ296" s="473"/>
      <c r="AK296" s="473"/>
      <c r="AL296" s="473"/>
      <c r="AM296" s="473"/>
      <c r="AN296" s="473"/>
      <c r="AO296" s="473"/>
      <c r="AP296" s="473"/>
      <c r="AQ296" s="473"/>
      <c r="AR296" s="473"/>
      <c r="AS296" s="473"/>
      <c r="AT296" s="473"/>
      <c r="AU296" s="473"/>
      <c r="AV296" s="473"/>
      <c r="AW296" s="473"/>
      <c r="AX296" s="473"/>
      <c r="AY296" s="473"/>
      <c r="AZ296" s="473"/>
      <c r="BA296" s="473"/>
      <c r="BB296" s="473"/>
      <c r="BC296" s="473"/>
      <c r="BD296" s="473"/>
      <c r="BE296" s="473"/>
      <c r="BF296" s="473"/>
      <c r="BG296" s="473"/>
      <c r="BH296" s="473"/>
      <c r="BI296" s="473"/>
      <c r="BJ296" s="473"/>
      <c r="BK296" s="473"/>
      <c r="BL296" s="473"/>
      <c r="BM296" s="473"/>
      <c r="BN296" s="473"/>
      <c r="BO296" s="473"/>
      <c r="BP296" s="473"/>
      <c r="BQ296" s="473"/>
      <c r="BR296" s="473"/>
      <c r="BS296" s="473"/>
      <c r="BT296" s="473"/>
      <c r="BU296" s="473"/>
      <c r="BV296" s="473"/>
      <c r="BW296" s="473"/>
      <c r="BX296" s="473"/>
      <c r="BY296" s="473"/>
      <c r="BZ296" s="473"/>
      <c r="CA296" s="473"/>
      <c r="CB296" s="473"/>
      <c r="CC296" s="473"/>
      <c r="CD296" s="473"/>
      <c r="CE296" s="473"/>
      <c r="CF296" s="473"/>
      <c r="CG296" s="473"/>
      <c r="CH296" s="473"/>
      <c r="CI296" s="473"/>
      <c r="CJ296" s="473"/>
      <c r="CK296" s="473"/>
      <c r="CL296" s="473"/>
      <c r="CM296" s="473"/>
      <c r="CN296" s="473"/>
      <c r="CO296" s="473"/>
      <c r="CP296" s="473"/>
      <c r="CQ296" s="473"/>
      <c r="CR296" s="473"/>
      <c r="CS296" s="473"/>
      <c r="CT296" s="473"/>
      <c r="CU296" s="473"/>
      <c r="CV296" s="473"/>
      <c r="CW296" s="473"/>
      <c r="CX296" s="473"/>
      <c r="CY296" s="473"/>
      <c r="CZ296" s="473"/>
      <c r="DA296" s="473"/>
      <c r="DB296" s="473"/>
      <c r="DC296" s="473"/>
      <c r="DD296" s="473"/>
      <c r="DE296" s="473"/>
      <c r="DF296" s="473"/>
      <c r="DG296" s="473"/>
      <c r="DH296" s="473"/>
      <c r="DI296" s="473"/>
      <c r="DJ296" s="473"/>
      <c r="DK296" s="473"/>
      <c r="DL296" s="473"/>
      <c r="DM296" s="473"/>
      <c r="DN296" s="473"/>
      <c r="DO296" s="473"/>
      <c r="DP296" s="473"/>
      <c r="DQ296" s="473"/>
      <c r="DR296" s="473"/>
      <c r="DS296" s="473"/>
      <c r="DT296" s="473"/>
      <c r="DU296" s="473"/>
      <c r="DV296" s="473"/>
      <c r="DW296" s="473"/>
      <c r="DX296" s="473"/>
      <c r="DY296" s="473"/>
      <c r="DZ296" s="473"/>
      <c r="EA296" s="473"/>
      <c r="EB296" s="473"/>
      <c r="EC296" s="473"/>
      <c r="ED296" s="473"/>
      <c r="EE296" s="473"/>
      <c r="EF296" s="473"/>
      <c r="EG296" s="473"/>
      <c r="EH296" s="473"/>
      <c r="EI296" s="473"/>
      <c r="EJ296" s="473"/>
      <c r="EK296" s="473"/>
      <c r="EL296" s="473"/>
      <c r="EM296" s="473"/>
      <c r="EN296" s="473"/>
      <c r="EO296" s="473"/>
      <c r="EP296" s="473"/>
      <c r="EQ296" s="473"/>
      <c r="ER296" s="473"/>
      <c r="ES296" s="473"/>
      <c r="ET296" s="473"/>
      <c r="EU296" s="473"/>
      <c r="EV296" s="473"/>
      <c r="EW296" s="473"/>
      <c r="EX296" s="473"/>
      <c r="EY296" s="473"/>
      <c r="EZ296" s="473"/>
      <c r="FA296" s="473"/>
      <c r="FB296" s="473"/>
      <c r="FC296" s="473"/>
      <c r="FD296" s="473"/>
      <c r="FE296" s="473"/>
      <c r="FF296" s="473"/>
      <c r="FG296" s="473"/>
      <c r="FH296" s="473"/>
      <c r="FI296" s="473"/>
      <c r="FJ296" s="473"/>
      <c r="FK296" s="473"/>
      <c r="FL296" s="473"/>
      <c r="FM296" s="473"/>
      <c r="FN296" s="473"/>
      <c r="FO296" s="473"/>
      <c r="FP296" s="473"/>
      <c r="FQ296" s="473"/>
      <c r="FR296" s="473"/>
      <c r="FS296" s="473"/>
      <c r="FT296" s="473"/>
      <c r="FU296" s="473"/>
      <c r="FV296" s="473"/>
      <c r="FW296" s="473"/>
      <c r="FX296" s="473"/>
      <c r="FY296" s="473"/>
      <c r="FZ296" s="473"/>
      <c r="GA296" s="473"/>
      <c r="GB296" s="473"/>
      <c r="GC296" s="473"/>
      <c r="GD296" s="473"/>
      <c r="GE296" s="473"/>
      <c r="GF296" s="473"/>
      <c r="GG296" s="473"/>
      <c r="GH296" s="473"/>
      <c r="GI296" s="473"/>
      <c r="GJ296" s="473"/>
      <c r="GK296" s="473"/>
      <c r="GL296" s="473"/>
      <c r="GM296" s="473"/>
      <c r="GN296" s="473"/>
      <c r="GO296" s="473"/>
      <c r="GP296" s="473"/>
      <c r="GQ296" s="473"/>
      <c r="GR296" s="473"/>
      <c r="GS296" s="473"/>
      <c r="GT296" s="473"/>
      <c r="GU296" s="473"/>
      <c r="GV296" s="473"/>
    </row>
    <row r="297" spans="8:204" s="11" customFormat="1">
      <c r="H297" s="495"/>
      <c r="I297" s="495"/>
      <c r="J297" s="495"/>
      <c r="M297" s="495"/>
      <c r="N297" s="9"/>
      <c r="O297" s="9"/>
      <c r="P297" s="9"/>
      <c r="Q297" s="9"/>
      <c r="R297" s="473"/>
      <c r="S297" s="473"/>
      <c r="T297" s="473"/>
      <c r="U297" s="473"/>
      <c r="V297" s="473"/>
      <c r="W297" s="473"/>
      <c r="X297" s="473"/>
      <c r="Y297" s="473"/>
      <c r="Z297" s="473"/>
      <c r="AA297" s="473"/>
      <c r="AB297" s="473"/>
      <c r="AC297" s="473"/>
      <c r="AD297" s="473"/>
      <c r="AE297" s="473"/>
      <c r="AF297" s="473"/>
      <c r="AG297" s="473"/>
      <c r="AH297" s="473"/>
      <c r="AI297" s="473"/>
      <c r="AJ297" s="473"/>
      <c r="AK297" s="473"/>
      <c r="AL297" s="473"/>
      <c r="AM297" s="473"/>
      <c r="AN297" s="473"/>
      <c r="AO297" s="473"/>
      <c r="AP297" s="473"/>
      <c r="AQ297" s="473"/>
      <c r="AR297" s="473"/>
      <c r="AS297" s="473"/>
      <c r="AT297" s="473"/>
      <c r="AU297" s="473"/>
      <c r="AV297" s="473"/>
      <c r="AW297" s="473"/>
      <c r="AX297" s="473"/>
      <c r="AY297" s="473"/>
      <c r="AZ297" s="473"/>
      <c r="BA297" s="473"/>
      <c r="BB297" s="473"/>
      <c r="BC297" s="473"/>
      <c r="BD297" s="473"/>
      <c r="BE297" s="473"/>
      <c r="BF297" s="473"/>
      <c r="BG297" s="473"/>
      <c r="BH297" s="473"/>
      <c r="BI297" s="473"/>
      <c r="BJ297" s="473"/>
      <c r="BK297" s="473"/>
      <c r="BL297" s="473"/>
      <c r="BM297" s="473"/>
      <c r="BN297" s="473"/>
      <c r="BO297" s="473"/>
      <c r="BP297" s="473"/>
      <c r="BQ297" s="473"/>
      <c r="BR297" s="473"/>
      <c r="BS297" s="473"/>
      <c r="BT297" s="473"/>
      <c r="BU297" s="473"/>
      <c r="BV297" s="473"/>
      <c r="BW297" s="473"/>
      <c r="BX297" s="473"/>
      <c r="BY297" s="473"/>
      <c r="BZ297" s="473"/>
      <c r="CA297" s="473"/>
      <c r="CB297" s="473"/>
      <c r="CC297" s="473"/>
      <c r="CD297" s="473"/>
      <c r="CE297" s="473"/>
      <c r="CF297" s="473"/>
      <c r="CG297" s="473"/>
      <c r="CH297" s="473"/>
      <c r="CI297" s="473"/>
      <c r="CJ297" s="473"/>
      <c r="CK297" s="473"/>
      <c r="CL297" s="473"/>
      <c r="CM297" s="473"/>
      <c r="CN297" s="473"/>
      <c r="CO297" s="473"/>
      <c r="CP297" s="473"/>
      <c r="CQ297" s="473"/>
      <c r="CR297" s="473"/>
      <c r="CS297" s="473"/>
      <c r="CT297" s="473"/>
      <c r="CU297" s="473"/>
      <c r="CV297" s="473"/>
      <c r="CW297" s="473"/>
      <c r="CX297" s="473"/>
      <c r="CY297" s="473"/>
      <c r="CZ297" s="473"/>
      <c r="DA297" s="473"/>
      <c r="DB297" s="473"/>
      <c r="DC297" s="473"/>
      <c r="DD297" s="473"/>
      <c r="DE297" s="473"/>
      <c r="DF297" s="473"/>
      <c r="DG297" s="473"/>
      <c r="DH297" s="473"/>
      <c r="DI297" s="473"/>
      <c r="DJ297" s="473"/>
      <c r="DK297" s="473"/>
      <c r="DL297" s="473"/>
      <c r="DM297" s="473"/>
      <c r="DN297" s="473"/>
      <c r="DO297" s="473"/>
      <c r="DP297" s="473"/>
      <c r="DQ297" s="473"/>
      <c r="DR297" s="473"/>
      <c r="DS297" s="473"/>
      <c r="DT297" s="473"/>
      <c r="DU297" s="473"/>
      <c r="DV297" s="473"/>
      <c r="DW297" s="473"/>
      <c r="DX297" s="473"/>
      <c r="DY297" s="473"/>
      <c r="DZ297" s="473"/>
      <c r="EA297" s="473"/>
      <c r="EB297" s="473"/>
      <c r="EC297" s="473"/>
      <c r="ED297" s="473"/>
      <c r="EE297" s="473"/>
      <c r="EF297" s="473"/>
      <c r="EG297" s="473"/>
      <c r="EH297" s="473"/>
      <c r="EI297" s="473"/>
      <c r="EJ297" s="473"/>
      <c r="EK297" s="473"/>
      <c r="EL297" s="473"/>
      <c r="EM297" s="473"/>
      <c r="EN297" s="473"/>
      <c r="EO297" s="473"/>
      <c r="EP297" s="473"/>
      <c r="EQ297" s="473"/>
      <c r="ER297" s="473"/>
      <c r="ES297" s="473"/>
      <c r="ET297" s="473"/>
      <c r="EU297" s="473"/>
      <c r="EV297" s="473"/>
      <c r="EW297" s="473"/>
      <c r="EX297" s="473"/>
      <c r="EY297" s="473"/>
      <c r="EZ297" s="473"/>
      <c r="FA297" s="473"/>
      <c r="FB297" s="473"/>
      <c r="FC297" s="473"/>
      <c r="FD297" s="473"/>
      <c r="FE297" s="473"/>
      <c r="FF297" s="473"/>
      <c r="FG297" s="473"/>
      <c r="FH297" s="473"/>
      <c r="FI297" s="473"/>
      <c r="FJ297" s="473"/>
      <c r="FK297" s="473"/>
      <c r="FL297" s="473"/>
      <c r="FM297" s="473"/>
      <c r="FN297" s="473"/>
      <c r="FO297" s="473"/>
      <c r="FP297" s="473"/>
      <c r="FQ297" s="473"/>
      <c r="FR297" s="473"/>
      <c r="FS297" s="473"/>
      <c r="FT297" s="473"/>
      <c r="FU297" s="473"/>
      <c r="FV297" s="473"/>
      <c r="FW297" s="473"/>
      <c r="FX297" s="473"/>
      <c r="FY297" s="473"/>
      <c r="FZ297" s="473"/>
      <c r="GA297" s="473"/>
      <c r="GB297" s="473"/>
      <c r="GC297" s="473"/>
      <c r="GD297" s="473"/>
      <c r="GE297" s="473"/>
      <c r="GF297" s="473"/>
      <c r="GG297" s="473"/>
      <c r="GH297" s="473"/>
      <c r="GI297" s="473"/>
      <c r="GJ297" s="473"/>
      <c r="GK297" s="473"/>
      <c r="GL297" s="473"/>
      <c r="GM297" s="473"/>
      <c r="GN297" s="473"/>
      <c r="GO297" s="473"/>
      <c r="GP297" s="473"/>
      <c r="GQ297" s="473"/>
      <c r="GR297" s="473"/>
      <c r="GS297" s="473"/>
      <c r="GT297" s="473"/>
      <c r="GU297" s="473"/>
      <c r="GV297" s="473"/>
    </row>
    <row r="298" spans="8:204" s="11" customFormat="1">
      <c r="H298" s="495"/>
      <c r="I298" s="495"/>
      <c r="J298" s="495"/>
      <c r="M298" s="495"/>
      <c r="N298" s="9"/>
      <c r="O298" s="9"/>
      <c r="P298" s="9"/>
      <c r="Q298" s="9"/>
      <c r="R298" s="473"/>
      <c r="S298" s="473"/>
      <c r="T298" s="473"/>
      <c r="U298" s="473"/>
      <c r="V298" s="473"/>
      <c r="W298" s="473"/>
      <c r="X298" s="473"/>
      <c r="Y298" s="473"/>
      <c r="Z298" s="473"/>
      <c r="AA298" s="473"/>
      <c r="AB298" s="473"/>
      <c r="AC298" s="473"/>
      <c r="AD298" s="473"/>
      <c r="AE298" s="473"/>
      <c r="AF298" s="473"/>
      <c r="AG298" s="473"/>
      <c r="AH298" s="473"/>
      <c r="AI298" s="473"/>
      <c r="AJ298" s="473"/>
      <c r="AK298" s="473"/>
      <c r="AL298" s="473"/>
      <c r="AM298" s="473"/>
      <c r="AN298" s="473"/>
      <c r="AO298" s="473"/>
      <c r="AP298" s="473"/>
      <c r="AQ298" s="473"/>
      <c r="AR298" s="473"/>
      <c r="AS298" s="473"/>
      <c r="AT298" s="473"/>
      <c r="AU298" s="473"/>
      <c r="AV298" s="473"/>
      <c r="AW298" s="473"/>
      <c r="AX298" s="473"/>
      <c r="AY298" s="473"/>
      <c r="AZ298" s="473"/>
      <c r="BA298" s="473"/>
      <c r="BB298" s="473"/>
      <c r="BC298" s="473"/>
      <c r="BD298" s="473"/>
      <c r="BE298" s="473"/>
      <c r="BF298" s="473"/>
      <c r="BG298" s="473"/>
      <c r="BH298" s="473"/>
      <c r="BI298" s="473"/>
      <c r="BJ298" s="473"/>
      <c r="BK298" s="473"/>
      <c r="BL298" s="473"/>
      <c r="BM298" s="473"/>
      <c r="BN298" s="473"/>
      <c r="BO298" s="473"/>
      <c r="BP298" s="473"/>
      <c r="BQ298" s="473"/>
      <c r="BR298" s="473"/>
      <c r="BS298" s="473"/>
      <c r="BT298" s="473"/>
      <c r="BU298" s="473"/>
      <c r="BV298" s="473"/>
      <c r="BW298" s="473"/>
      <c r="BX298" s="473"/>
      <c r="BY298" s="473"/>
      <c r="BZ298" s="473"/>
      <c r="CA298" s="473"/>
      <c r="CB298" s="473"/>
      <c r="CC298" s="473"/>
      <c r="CD298" s="473"/>
      <c r="CE298" s="473"/>
      <c r="CF298" s="473"/>
      <c r="CG298" s="473"/>
      <c r="CH298" s="473"/>
      <c r="CI298" s="473"/>
      <c r="CJ298" s="473"/>
      <c r="CK298" s="473"/>
      <c r="CL298" s="473"/>
      <c r="CM298" s="473"/>
      <c r="CN298" s="473"/>
      <c r="CO298" s="473"/>
      <c r="CP298" s="473"/>
      <c r="CQ298" s="473"/>
      <c r="CR298" s="473"/>
      <c r="CS298" s="473"/>
      <c r="CT298" s="473"/>
      <c r="CU298" s="473"/>
      <c r="CV298" s="473"/>
      <c r="CW298" s="473"/>
      <c r="CX298" s="473"/>
      <c r="CY298" s="473"/>
      <c r="CZ298" s="473"/>
      <c r="DA298" s="473"/>
      <c r="DB298" s="473"/>
      <c r="DC298" s="473"/>
      <c r="DD298" s="473"/>
      <c r="DE298" s="473"/>
      <c r="DF298" s="473"/>
      <c r="DG298" s="473"/>
      <c r="DH298" s="473"/>
      <c r="DI298" s="473"/>
      <c r="DJ298" s="473"/>
      <c r="DK298" s="473"/>
      <c r="DL298" s="473"/>
      <c r="DM298" s="473"/>
      <c r="DN298" s="473"/>
      <c r="DO298" s="473"/>
      <c r="DP298" s="473"/>
      <c r="DQ298" s="473"/>
      <c r="DR298" s="473"/>
      <c r="DS298" s="473"/>
      <c r="DT298" s="473"/>
      <c r="DU298" s="473"/>
      <c r="DV298" s="473"/>
      <c r="DW298" s="473"/>
      <c r="DX298" s="473"/>
      <c r="DY298" s="473"/>
      <c r="DZ298" s="473"/>
      <c r="EA298" s="473"/>
      <c r="EB298" s="473"/>
      <c r="EC298" s="473"/>
      <c r="ED298" s="473"/>
      <c r="EE298" s="473"/>
      <c r="EF298" s="473"/>
      <c r="EG298" s="473"/>
      <c r="EH298" s="473"/>
      <c r="EI298" s="473"/>
      <c r="EJ298" s="473"/>
      <c r="EK298" s="473"/>
      <c r="EL298" s="473"/>
      <c r="EM298" s="473"/>
      <c r="EN298" s="473"/>
      <c r="EO298" s="473"/>
      <c r="EP298" s="473"/>
      <c r="EQ298" s="473"/>
      <c r="ER298" s="473"/>
      <c r="ES298" s="473"/>
      <c r="ET298" s="473"/>
      <c r="EU298" s="473"/>
      <c r="EV298" s="473"/>
      <c r="EW298" s="473"/>
      <c r="EX298" s="473"/>
      <c r="EY298" s="473"/>
      <c r="EZ298" s="473"/>
      <c r="FA298" s="473"/>
      <c r="FB298" s="473"/>
      <c r="FC298" s="473"/>
      <c r="FD298" s="473"/>
      <c r="FE298" s="473"/>
      <c r="FF298" s="473"/>
      <c r="FG298" s="473"/>
      <c r="FH298" s="473"/>
      <c r="FI298" s="473"/>
      <c r="FJ298" s="473"/>
      <c r="FK298" s="473"/>
      <c r="FL298" s="473"/>
      <c r="FM298" s="473"/>
      <c r="FN298" s="473"/>
      <c r="FO298" s="473"/>
      <c r="FP298" s="473"/>
      <c r="FQ298" s="473"/>
      <c r="FR298" s="473"/>
      <c r="FS298" s="473"/>
      <c r="FT298" s="473"/>
      <c r="FU298" s="473"/>
      <c r="FV298" s="473"/>
      <c r="FW298" s="473"/>
      <c r="FX298" s="473"/>
      <c r="FY298" s="473"/>
      <c r="FZ298" s="473"/>
      <c r="GA298" s="473"/>
      <c r="GB298" s="473"/>
      <c r="GC298" s="473"/>
      <c r="GD298" s="473"/>
      <c r="GE298" s="473"/>
      <c r="GF298" s="473"/>
      <c r="GG298" s="473"/>
      <c r="GH298" s="473"/>
      <c r="GI298" s="473"/>
      <c r="GJ298" s="473"/>
      <c r="GK298" s="473"/>
      <c r="GL298" s="473"/>
      <c r="GM298" s="473"/>
      <c r="GN298" s="473"/>
      <c r="GO298" s="473"/>
      <c r="GP298" s="473"/>
      <c r="GQ298" s="473"/>
      <c r="GR298" s="473"/>
      <c r="GS298" s="473"/>
      <c r="GT298" s="473"/>
      <c r="GU298" s="473"/>
      <c r="GV298" s="473"/>
    </row>
    <row r="299" spans="8:204" s="11" customFormat="1">
      <c r="H299" s="495"/>
      <c r="I299" s="495"/>
      <c r="J299" s="495"/>
      <c r="M299" s="495"/>
      <c r="N299" s="9"/>
      <c r="O299" s="9"/>
      <c r="P299" s="9"/>
      <c r="Q299" s="9"/>
      <c r="R299" s="473"/>
      <c r="S299" s="473"/>
      <c r="T299" s="473"/>
      <c r="U299" s="473"/>
      <c r="V299" s="473"/>
      <c r="W299" s="473"/>
      <c r="X299" s="473"/>
      <c r="Y299" s="473"/>
      <c r="Z299" s="473"/>
      <c r="AA299" s="473"/>
      <c r="AB299" s="473"/>
      <c r="AC299" s="473"/>
      <c r="AD299" s="473"/>
      <c r="AE299" s="473"/>
      <c r="AF299" s="473"/>
      <c r="AG299" s="473"/>
      <c r="AH299" s="473"/>
      <c r="AI299" s="473"/>
      <c r="AJ299" s="473"/>
      <c r="AK299" s="473"/>
      <c r="AL299" s="473"/>
      <c r="AM299" s="473"/>
      <c r="AN299" s="473"/>
      <c r="AO299" s="473"/>
      <c r="AP299" s="473"/>
      <c r="AQ299" s="473"/>
      <c r="AR299" s="473"/>
      <c r="AS299" s="473"/>
      <c r="AT299" s="473"/>
      <c r="AU299" s="473"/>
      <c r="AV299" s="473"/>
      <c r="AW299" s="473"/>
      <c r="AX299" s="473"/>
      <c r="AY299" s="473"/>
      <c r="AZ299" s="473"/>
      <c r="BA299" s="473"/>
      <c r="BB299" s="473"/>
      <c r="BC299" s="473"/>
      <c r="BD299" s="473"/>
      <c r="BE299" s="473"/>
      <c r="BF299" s="473"/>
      <c r="BG299" s="473"/>
      <c r="BH299" s="473"/>
      <c r="BI299" s="473"/>
      <c r="BJ299" s="473"/>
      <c r="BK299" s="473"/>
      <c r="BL299" s="473"/>
      <c r="BM299" s="473"/>
      <c r="BN299" s="473"/>
      <c r="BO299" s="473"/>
      <c r="BP299" s="473"/>
      <c r="BQ299" s="473"/>
      <c r="BR299" s="473"/>
      <c r="BS299" s="473"/>
      <c r="BT299" s="473"/>
      <c r="BU299" s="473"/>
      <c r="BV299" s="473"/>
      <c r="BW299" s="473"/>
      <c r="BX299" s="473"/>
      <c r="BY299" s="473"/>
      <c r="BZ299" s="473"/>
      <c r="CA299" s="473"/>
      <c r="CB299" s="473"/>
      <c r="CC299" s="473"/>
      <c r="CD299" s="473"/>
      <c r="CE299" s="473"/>
      <c r="CF299" s="473"/>
      <c r="CG299" s="473"/>
      <c r="CH299" s="473"/>
      <c r="CI299" s="473"/>
      <c r="CJ299" s="473"/>
      <c r="CK299" s="473"/>
      <c r="CL299" s="473"/>
      <c r="CM299" s="473"/>
      <c r="CN299" s="473"/>
      <c r="CO299" s="473"/>
      <c r="CP299" s="473"/>
      <c r="CQ299" s="473"/>
      <c r="CR299" s="473"/>
      <c r="CS299" s="473"/>
      <c r="CT299" s="473"/>
      <c r="CU299" s="473"/>
      <c r="CV299" s="473"/>
      <c r="CW299" s="473"/>
      <c r="CX299" s="473"/>
      <c r="CY299" s="473"/>
      <c r="CZ299" s="473"/>
      <c r="DA299" s="473"/>
      <c r="DB299" s="473"/>
      <c r="DC299" s="473"/>
      <c r="DD299" s="473"/>
      <c r="DE299" s="473"/>
      <c r="DF299" s="473"/>
      <c r="DG299" s="473"/>
      <c r="DH299" s="473"/>
      <c r="DI299" s="473"/>
      <c r="DJ299" s="473"/>
      <c r="DK299" s="473"/>
      <c r="DL299" s="473"/>
      <c r="DM299" s="473"/>
      <c r="DN299" s="473"/>
      <c r="DO299" s="473"/>
      <c r="DP299" s="473"/>
      <c r="DQ299" s="473"/>
      <c r="DR299" s="473"/>
      <c r="DS299" s="473"/>
      <c r="DT299" s="473"/>
      <c r="DU299" s="473"/>
      <c r="DV299" s="473"/>
      <c r="DW299" s="473"/>
      <c r="DX299" s="473"/>
      <c r="DY299" s="473"/>
      <c r="DZ299" s="473"/>
      <c r="EA299" s="473"/>
      <c r="EB299" s="473"/>
      <c r="EC299" s="473"/>
      <c r="ED299" s="473"/>
      <c r="EE299" s="473"/>
      <c r="EF299" s="473"/>
      <c r="EG299" s="473"/>
      <c r="EH299" s="473"/>
      <c r="EI299" s="473"/>
      <c r="EJ299" s="473"/>
      <c r="EK299" s="473"/>
      <c r="EL299" s="473"/>
      <c r="EM299" s="473"/>
      <c r="EN299" s="473"/>
      <c r="EO299" s="473"/>
      <c r="EP299" s="473"/>
      <c r="EQ299" s="473"/>
      <c r="ER299" s="473"/>
      <c r="ES299" s="473"/>
      <c r="ET299" s="473"/>
      <c r="EU299" s="473"/>
      <c r="EV299" s="473"/>
      <c r="EW299" s="473"/>
      <c r="EX299" s="473"/>
      <c r="EY299" s="473"/>
      <c r="EZ299" s="473"/>
      <c r="FA299" s="473"/>
      <c r="FB299" s="473"/>
      <c r="FC299" s="473"/>
      <c r="FD299" s="473"/>
      <c r="FE299" s="473"/>
      <c r="FF299" s="473"/>
      <c r="FG299" s="473"/>
      <c r="FH299" s="473"/>
      <c r="FI299" s="473"/>
      <c r="FJ299" s="473"/>
      <c r="FK299" s="473"/>
      <c r="FL299" s="473"/>
      <c r="FM299" s="473"/>
      <c r="FN299" s="473"/>
      <c r="FO299" s="473"/>
      <c r="FP299" s="473"/>
      <c r="FQ299" s="473"/>
      <c r="FR299" s="473"/>
      <c r="FS299" s="473"/>
      <c r="FT299" s="473"/>
      <c r="FU299" s="473"/>
      <c r="FV299" s="473"/>
      <c r="FW299" s="473"/>
      <c r="FX299" s="473"/>
      <c r="FY299" s="473"/>
      <c r="FZ299" s="473"/>
      <c r="GA299" s="473"/>
      <c r="GB299" s="473"/>
      <c r="GC299" s="473"/>
      <c r="GD299" s="473"/>
      <c r="GE299" s="473"/>
      <c r="GF299" s="473"/>
      <c r="GG299" s="473"/>
      <c r="GH299" s="473"/>
      <c r="GI299" s="473"/>
      <c r="GJ299" s="473"/>
      <c r="GK299" s="473"/>
      <c r="GL299" s="473"/>
      <c r="GM299" s="473"/>
      <c r="GN299" s="473"/>
      <c r="GO299" s="473"/>
      <c r="GP299" s="473"/>
      <c r="GQ299" s="473"/>
      <c r="GR299" s="473"/>
      <c r="GS299" s="473"/>
      <c r="GT299" s="473"/>
      <c r="GU299" s="473"/>
      <c r="GV299" s="473"/>
    </row>
    <row r="300" spans="8:204" s="11" customFormat="1">
      <c r="H300" s="495"/>
      <c r="I300" s="495"/>
      <c r="J300" s="495"/>
      <c r="M300" s="495"/>
      <c r="N300" s="9"/>
      <c r="O300" s="9"/>
      <c r="P300" s="9"/>
      <c r="Q300" s="9"/>
      <c r="R300" s="473"/>
      <c r="S300" s="473"/>
      <c r="T300" s="473"/>
      <c r="U300" s="473"/>
      <c r="V300" s="473"/>
      <c r="W300" s="473"/>
      <c r="X300" s="473"/>
      <c r="Y300" s="473"/>
      <c r="Z300" s="473"/>
      <c r="AA300" s="473"/>
      <c r="AB300" s="473"/>
      <c r="AC300" s="473"/>
      <c r="AD300" s="473"/>
      <c r="AE300" s="473"/>
      <c r="AF300" s="473"/>
      <c r="AG300" s="473"/>
      <c r="AH300" s="473"/>
      <c r="AI300" s="473"/>
      <c r="AJ300" s="473"/>
      <c r="AK300" s="473"/>
      <c r="AL300" s="473"/>
      <c r="AM300" s="473"/>
      <c r="AN300" s="473"/>
      <c r="AO300" s="473"/>
      <c r="AP300" s="473"/>
      <c r="AQ300" s="473"/>
      <c r="AR300" s="473"/>
      <c r="AS300" s="473"/>
      <c r="AT300" s="473"/>
      <c r="AU300" s="473"/>
      <c r="AV300" s="473"/>
      <c r="AW300" s="473"/>
      <c r="AX300" s="473"/>
      <c r="AY300" s="473"/>
      <c r="AZ300" s="473"/>
      <c r="BA300" s="473"/>
      <c r="BB300" s="473"/>
      <c r="BC300" s="473"/>
      <c r="BD300" s="473"/>
      <c r="BE300" s="473"/>
      <c r="BF300" s="473"/>
      <c r="BG300" s="473"/>
      <c r="BH300" s="473"/>
      <c r="BI300" s="473"/>
      <c r="BJ300" s="473"/>
      <c r="BK300" s="473"/>
      <c r="BL300" s="473"/>
      <c r="BM300" s="473"/>
      <c r="BN300" s="473"/>
      <c r="BO300" s="473"/>
      <c r="BP300" s="473"/>
      <c r="BQ300" s="473"/>
      <c r="BR300" s="473"/>
      <c r="BS300" s="473"/>
      <c r="BT300" s="473"/>
      <c r="BU300" s="473"/>
      <c r="BV300" s="473"/>
      <c r="BW300" s="473"/>
      <c r="BX300" s="473"/>
      <c r="BY300" s="473"/>
      <c r="BZ300" s="473"/>
      <c r="CA300" s="473"/>
      <c r="CB300" s="473"/>
      <c r="CC300" s="473"/>
      <c r="CD300" s="473"/>
      <c r="CE300" s="473"/>
      <c r="CF300" s="473"/>
      <c r="CG300" s="473"/>
      <c r="CH300" s="473"/>
      <c r="CI300" s="473"/>
      <c r="CJ300" s="473"/>
      <c r="CK300" s="473"/>
      <c r="CL300" s="473"/>
      <c r="CM300" s="473"/>
      <c r="CN300" s="473"/>
      <c r="CO300" s="473"/>
      <c r="CP300" s="473"/>
      <c r="CQ300" s="473"/>
      <c r="CR300" s="473"/>
      <c r="CS300" s="473"/>
      <c r="CT300" s="473"/>
      <c r="CU300" s="473"/>
      <c r="CV300" s="473"/>
      <c r="CW300" s="473"/>
      <c r="CX300" s="473"/>
      <c r="CY300" s="473"/>
      <c r="CZ300" s="473"/>
      <c r="DA300" s="473"/>
      <c r="DB300" s="473"/>
      <c r="DC300" s="473"/>
      <c r="DD300" s="473"/>
      <c r="DE300" s="473"/>
      <c r="DF300" s="473"/>
      <c r="DG300" s="473"/>
      <c r="DH300" s="473"/>
      <c r="DI300" s="473"/>
      <c r="DJ300" s="473"/>
      <c r="DK300" s="473"/>
      <c r="DL300" s="473"/>
      <c r="DM300" s="473"/>
      <c r="DN300" s="473"/>
      <c r="DO300" s="473"/>
      <c r="DP300" s="473"/>
      <c r="DQ300" s="473"/>
      <c r="DR300" s="473"/>
      <c r="DS300" s="473"/>
      <c r="DT300" s="473"/>
      <c r="DU300" s="473"/>
      <c r="DV300" s="473"/>
      <c r="DW300" s="473"/>
      <c r="DX300" s="473"/>
      <c r="DY300" s="473"/>
      <c r="DZ300" s="473"/>
      <c r="EA300" s="473"/>
      <c r="EB300" s="473"/>
      <c r="EC300" s="473"/>
      <c r="ED300" s="473"/>
      <c r="EE300" s="473"/>
      <c r="EF300" s="473"/>
      <c r="EG300" s="473"/>
      <c r="EH300" s="473"/>
      <c r="EI300" s="473"/>
      <c r="EJ300" s="473"/>
      <c r="EK300" s="473"/>
      <c r="EL300" s="473"/>
      <c r="EM300" s="473"/>
      <c r="EN300" s="473"/>
      <c r="EO300" s="473"/>
      <c r="EP300" s="473"/>
      <c r="EQ300" s="473"/>
      <c r="ER300" s="473"/>
      <c r="ES300" s="473"/>
      <c r="ET300" s="473"/>
      <c r="EU300" s="473"/>
      <c r="EV300" s="473"/>
      <c r="EW300" s="473"/>
      <c r="EX300" s="473"/>
      <c r="EY300" s="473"/>
      <c r="EZ300" s="473"/>
      <c r="FA300" s="473"/>
      <c r="FB300" s="473"/>
      <c r="FC300" s="473"/>
      <c r="FD300" s="473"/>
      <c r="FE300" s="473"/>
      <c r="FF300" s="473"/>
      <c r="FG300" s="473"/>
      <c r="FH300" s="473"/>
      <c r="FI300" s="473"/>
      <c r="FJ300" s="473"/>
      <c r="FK300" s="473"/>
      <c r="FL300" s="473"/>
      <c r="FM300" s="473"/>
      <c r="FN300" s="473"/>
      <c r="FO300" s="473"/>
      <c r="FP300" s="473"/>
      <c r="FQ300" s="473"/>
      <c r="FR300" s="473"/>
      <c r="FS300" s="473"/>
      <c r="FT300" s="473"/>
      <c r="FU300" s="473"/>
      <c r="FV300" s="473"/>
      <c r="FW300" s="473"/>
      <c r="FX300" s="473"/>
      <c r="FY300" s="473"/>
      <c r="FZ300" s="473"/>
      <c r="GA300" s="473"/>
      <c r="GB300" s="473"/>
      <c r="GC300" s="473"/>
      <c r="GD300" s="473"/>
      <c r="GE300" s="473"/>
      <c r="GF300" s="473"/>
      <c r="GG300" s="473"/>
      <c r="GH300" s="473"/>
      <c r="GI300" s="473"/>
      <c r="GJ300" s="473"/>
      <c r="GK300" s="473"/>
      <c r="GL300" s="473"/>
      <c r="GM300" s="473"/>
      <c r="GN300" s="473"/>
      <c r="GO300" s="473"/>
      <c r="GP300" s="473"/>
      <c r="GQ300" s="473"/>
      <c r="GR300" s="473"/>
      <c r="GS300" s="473"/>
      <c r="GT300" s="473"/>
      <c r="GU300" s="473"/>
      <c r="GV300" s="473"/>
    </row>
    <row r="301" spans="8:204" s="11" customFormat="1">
      <c r="H301" s="495"/>
      <c r="I301" s="495"/>
      <c r="J301" s="495"/>
      <c r="M301" s="495"/>
      <c r="N301" s="9"/>
      <c r="O301" s="9"/>
      <c r="P301" s="9"/>
      <c r="Q301" s="9"/>
      <c r="R301" s="473"/>
      <c r="S301" s="473"/>
      <c r="T301" s="473"/>
      <c r="U301" s="473"/>
      <c r="V301" s="473"/>
      <c r="W301" s="473"/>
      <c r="X301" s="473"/>
      <c r="Y301" s="473"/>
      <c r="Z301" s="473"/>
      <c r="AA301" s="473"/>
      <c r="AB301" s="473"/>
      <c r="AC301" s="473"/>
      <c r="AD301" s="473"/>
      <c r="AE301" s="473"/>
      <c r="AF301" s="473"/>
      <c r="AG301" s="473"/>
      <c r="AH301" s="473"/>
      <c r="AI301" s="473"/>
      <c r="AJ301" s="473"/>
      <c r="AK301" s="473"/>
      <c r="AL301" s="473"/>
      <c r="AM301" s="473"/>
      <c r="AN301" s="473"/>
      <c r="AO301" s="473"/>
      <c r="AP301" s="473"/>
      <c r="AQ301" s="473"/>
      <c r="AR301" s="473"/>
      <c r="AS301" s="473"/>
      <c r="AT301" s="473"/>
      <c r="AU301" s="473"/>
      <c r="AV301" s="473"/>
      <c r="AW301" s="473"/>
      <c r="AX301" s="473"/>
      <c r="AY301" s="473"/>
      <c r="AZ301" s="473"/>
      <c r="BA301" s="473"/>
      <c r="BB301" s="473"/>
      <c r="BC301" s="473"/>
      <c r="BD301" s="473"/>
      <c r="BE301" s="473"/>
      <c r="BF301" s="473"/>
      <c r="BG301" s="473"/>
      <c r="BH301" s="473"/>
      <c r="BI301" s="473"/>
      <c r="BJ301" s="473"/>
      <c r="BK301" s="473"/>
      <c r="BL301" s="473"/>
      <c r="BM301" s="473"/>
      <c r="BN301" s="473"/>
      <c r="BO301" s="473"/>
      <c r="BP301" s="473"/>
      <c r="BQ301" s="473"/>
      <c r="BR301" s="473"/>
      <c r="BS301" s="473"/>
      <c r="BT301" s="473"/>
      <c r="BU301" s="473"/>
      <c r="BV301" s="473"/>
      <c r="BW301" s="473"/>
      <c r="BX301" s="473"/>
      <c r="BY301" s="473"/>
      <c r="BZ301" s="473"/>
      <c r="CA301" s="473"/>
      <c r="CB301" s="473"/>
      <c r="CC301" s="473"/>
      <c r="CD301" s="473"/>
      <c r="CE301" s="473"/>
      <c r="CF301" s="473"/>
      <c r="CG301" s="473"/>
      <c r="CH301" s="473"/>
      <c r="CI301" s="473"/>
      <c r="CJ301" s="473"/>
      <c r="CK301" s="473"/>
      <c r="CL301" s="473"/>
      <c r="CM301" s="473"/>
      <c r="CN301" s="473"/>
      <c r="CO301" s="473"/>
      <c r="CP301" s="473"/>
      <c r="CQ301" s="473"/>
      <c r="CR301" s="473"/>
      <c r="CS301" s="473"/>
      <c r="CT301" s="473"/>
      <c r="CU301" s="473"/>
      <c r="CV301" s="473"/>
      <c r="CW301" s="473"/>
      <c r="CX301" s="473"/>
      <c r="CY301" s="473"/>
      <c r="CZ301" s="473"/>
      <c r="DA301" s="473"/>
      <c r="DB301" s="473"/>
      <c r="DC301" s="473"/>
      <c r="DD301" s="473"/>
      <c r="DE301" s="473"/>
      <c r="DF301" s="473"/>
      <c r="DG301" s="473"/>
      <c r="DH301" s="473"/>
      <c r="DI301" s="473"/>
      <c r="DJ301" s="473"/>
      <c r="DK301" s="473"/>
      <c r="DL301" s="473"/>
      <c r="DM301" s="473"/>
      <c r="DN301" s="473"/>
      <c r="DO301" s="473"/>
      <c r="DP301" s="473"/>
      <c r="DQ301" s="473"/>
      <c r="DR301" s="473"/>
      <c r="DS301" s="473"/>
      <c r="DT301" s="473"/>
      <c r="DU301" s="473"/>
      <c r="DV301" s="473"/>
      <c r="DW301" s="473"/>
      <c r="DX301" s="473"/>
      <c r="DY301" s="473"/>
      <c r="DZ301" s="473"/>
      <c r="EA301" s="473"/>
      <c r="EB301" s="473"/>
      <c r="EC301" s="473"/>
      <c r="ED301" s="473"/>
      <c r="EE301" s="473"/>
      <c r="EF301" s="473"/>
      <c r="EG301" s="473"/>
      <c r="EH301" s="473"/>
      <c r="EI301" s="473"/>
      <c r="EJ301" s="473"/>
      <c r="EK301" s="473"/>
      <c r="EL301" s="473"/>
      <c r="EM301" s="473"/>
      <c r="EN301" s="473"/>
      <c r="EO301" s="473"/>
      <c r="EP301" s="473"/>
      <c r="EQ301" s="473"/>
      <c r="ER301" s="473"/>
      <c r="ES301" s="473"/>
      <c r="ET301" s="473"/>
      <c r="EU301" s="473"/>
      <c r="EV301" s="473"/>
      <c r="EW301" s="473"/>
      <c r="EX301" s="473"/>
      <c r="EY301" s="473"/>
      <c r="EZ301" s="473"/>
      <c r="FA301" s="473"/>
      <c r="FB301" s="473"/>
      <c r="FC301" s="473"/>
      <c r="FD301" s="473"/>
      <c r="FE301" s="473"/>
      <c r="FF301" s="473"/>
      <c r="FG301" s="473"/>
      <c r="FH301" s="473"/>
      <c r="FI301" s="473"/>
      <c r="FJ301" s="473"/>
      <c r="FK301" s="473"/>
      <c r="FL301" s="473"/>
      <c r="FM301" s="473"/>
      <c r="FN301" s="473"/>
      <c r="FO301" s="473"/>
      <c r="FP301" s="473"/>
      <c r="FQ301" s="473"/>
      <c r="FR301" s="473"/>
      <c r="FS301" s="473"/>
      <c r="FT301" s="473"/>
      <c r="FU301" s="473"/>
      <c r="FV301" s="473"/>
      <c r="FW301" s="473"/>
      <c r="FX301" s="473"/>
      <c r="FY301" s="473"/>
      <c r="FZ301" s="473"/>
      <c r="GA301" s="473"/>
      <c r="GB301" s="473"/>
      <c r="GC301" s="473"/>
      <c r="GD301" s="473"/>
      <c r="GE301" s="473"/>
      <c r="GF301" s="473"/>
      <c r="GG301" s="473"/>
      <c r="GH301" s="473"/>
      <c r="GI301" s="473"/>
      <c r="GJ301" s="473"/>
      <c r="GK301" s="473"/>
      <c r="GL301" s="473"/>
      <c r="GM301" s="473"/>
      <c r="GN301" s="473"/>
      <c r="GO301" s="473"/>
      <c r="GP301" s="473"/>
      <c r="GQ301" s="473"/>
      <c r="GR301" s="473"/>
      <c r="GS301" s="473"/>
      <c r="GT301" s="473"/>
      <c r="GU301" s="473"/>
      <c r="GV301" s="473"/>
    </row>
    <row r="302" spans="8:204" s="11" customFormat="1">
      <c r="H302" s="495"/>
      <c r="I302" s="495"/>
      <c r="J302" s="495"/>
      <c r="M302" s="495"/>
      <c r="N302" s="9"/>
      <c r="O302" s="9"/>
      <c r="P302" s="9"/>
      <c r="Q302" s="9"/>
      <c r="R302" s="473"/>
      <c r="S302" s="473"/>
      <c r="T302" s="473"/>
      <c r="U302" s="473"/>
      <c r="V302" s="473"/>
      <c r="W302" s="473"/>
      <c r="X302" s="473"/>
      <c r="Y302" s="473"/>
      <c r="Z302" s="473"/>
      <c r="AA302" s="473"/>
      <c r="AB302" s="473"/>
      <c r="AC302" s="473"/>
      <c r="AD302" s="473"/>
      <c r="AE302" s="473"/>
      <c r="AF302" s="473"/>
      <c r="AG302" s="473"/>
      <c r="AH302" s="473"/>
      <c r="AI302" s="473"/>
      <c r="AJ302" s="473"/>
      <c r="AK302" s="473"/>
      <c r="AL302" s="473"/>
      <c r="AM302" s="473"/>
      <c r="AN302" s="473"/>
      <c r="AO302" s="473"/>
      <c r="AP302" s="473"/>
      <c r="AQ302" s="473"/>
      <c r="AR302" s="473"/>
      <c r="AS302" s="473"/>
      <c r="AT302" s="473"/>
      <c r="AU302" s="473"/>
      <c r="AV302" s="473"/>
      <c r="AW302" s="473"/>
      <c r="AX302" s="473"/>
      <c r="AY302" s="473"/>
      <c r="AZ302" s="473"/>
      <c r="BA302" s="473"/>
      <c r="BB302" s="473"/>
      <c r="BC302" s="473"/>
      <c r="BD302" s="473"/>
      <c r="BE302" s="473"/>
      <c r="BF302" s="473"/>
      <c r="BG302" s="473"/>
      <c r="BH302" s="473"/>
      <c r="BI302" s="473"/>
      <c r="BJ302" s="473"/>
      <c r="BK302" s="473"/>
      <c r="BL302" s="473"/>
      <c r="BM302" s="473"/>
      <c r="BN302" s="473"/>
      <c r="BO302" s="473"/>
      <c r="BP302" s="473"/>
      <c r="BQ302" s="473"/>
      <c r="BR302" s="473"/>
      <c r="BS302" s="473"/>
      <c r="BT302" s="473"/>
      <c r="BU302" s="473"/>
      <c r="BV302" s="473"/>
      <c r="BW302" s="473"/>
      <c r="BX302" s="473"/>
      <c r="BY302" s="473"/>
      <c r="BZ302" s="473"/>
      <c r="CA302" s="473"/>
      <c r="CB302" s="473"/>
      <c r="CC302" s="473"/>
      <c r="CD302" s="473"/>
      <c r="CE302" s="473"/>
      <c r="CF302" s="473"/>
      <c r="CG302" s="473"/>
      <c r="CH302" s="473"/>
      <c r="CI302" s="473"/>
      <c r="CJ302" s="473"/>
      <c r="CK302" s="473"/>
      <c r="CL302" s="473"/>
      <c r="CM302" s="473"/>
      <c r="CN302" s="473"/>
      <c r="CO302" s="473"/>
      <c r="CP302" s="473"/>
      <c r="CQ302" s="473"/>
      <c r="CR302" s="473"/>
      <c r="CS302" s="473"/>
      <c r="CT302" s="473"/>
      <c r="CU302" s="473"/>
      <c r="CV302" s="473"/>
      <c r="CW302" s="473"/>
      <c r="CX302" s="473"/>
      <c r="CY302" s="473"/>
      <c r="CZ302" s="473"/>
      <c r="DA302" s="473"/>
      <c r="DB302" s="473"/>
      <c r="DC302" s="473"/>
      <c r="DD302" s="473"/>
      <c r="DE302" s="473"/>
      <c r="DF302" s="473"/>
      <c r="DG302" s="473"/>
      <c r="DH302" s="473"/>
      <c r="DI302" s="473"/>
      <c r="DJ302" s="473"/>
      <c r="DK302" s="473"/>
      <c r="DL302" s="473"/>
      <c r="DM302" s="473"/>
      <c r="DN302" s="473"/>
      <c r="DO302" s="473"/>
      <c r="DP302" s="473"/>
      <c r="DQ302" s="473"/>
      <c r="DR302" s="473"/>
      <c r="DS302" s="473"/>
      <c r="DT302" s="473"/>
      <c r="DU302" s="473"/>
      <c r="DV302" s="473"/>
      <c r="DW302" s="473"/>
      <c r="DX302" s="473"/>
      <c r="DY302" s="473"/>
      <c r="DZ302" s="473"/>
      <c r="EA302" s="473"/>
      <c r="EB302" s="473"/>
      <c r="EC302" s="473"/>
      <c r="ED302" s="473"/>
      <c r="EE302" s="473"/>
      <c r="EF302" s="473"/>
      <c r="EG302" s="473"/>
      <c r="EH302" s="473"/>
      <c r="EI302" s="473"/>
      <c r="EJ302" s="473"/>
      <c r="EK302" s="473"/>
      <c r="EL302" s="473"/>
      <c r="EM302" s="473"/>
      <c r="EN302" s="473"/>
      <c r="EO302" s="473"/>
      <c r="EP302" s="473"/>
      <c r="EQ302" s="473"/>
      <c r="ER302" s="473"/>
      <c r="ES302" s="473"/>
      <c r="ET302" s="473"/>
      <c r="EU302" s="473"/>
      <c r="EV302" s="473"/>
      <c r="EW302" s="473"/>
      <c r="EX302" s="473"/>
      <c r="EY302" s="473"/>
      <c r="EZ302" s="473"/>
      <c r="FA302" s="473"/>
      <c r="FB302" s="473"/>
      <c r="FC302" s="473"/>
      <c r="FD302" s="473"/>
      <c r="FE302" s="473"/>
      <c r="FF302" s="473"/>
      <c r="FG302" s="473"/>
      <c r="FH302" s="473"/>
      <c r="FI302" s="473"/>
      <c r="FJ302" s="473"/>
      <c r="FK302" s="473"/>
      <c r="FL302" s="473"/>
      <c r="FM302" s="473"/>
      <c r="FN302" s="473"/>
      <c r="FO302" s="473"/>
      <c r="FP302" s="473"/>
      <c r="FQ302" s="473"/>
      <c r="FR302" s="473"/>
      <c r="FS302" s="473"/>
      <c r="FT302" s="473"/>
      <c r="FU302" s="473"/>
      <c r="FV302" s="473"/>
      <c r="FW302" s="473"/>
      <c r="FX302" s="473"/>
      <c r="FY302" s="473"/>
      <c r="FZ302" s="473"/>
      <c r="GA302" s="473"/>
      <c r="GB302" s="473"/>
      <c r="GC302" s="473"/>
      <c r="GD302" s="473"/>
      <c r="GE302" s="473"/>
      <c r="GF302" s="473"/>
      <c r="GG302" s="473"/>
      <c r="GH302" s="473"/>
      <c r="GI302" s="473"/>
      <c r="GJ302" s="473"/>
      <c r="GK302" s="473"/>
      <c r="GL302" s="473"/>
      <c r="GM302" s="473"/>
      <c r="GN302" s="473"/>
      <c r="GO302" s="473"/>
      <c r="GP302" s="473"/>
      <c r="GQ302" s="473"/>
      <c r="GR302" s="473"/>
      <c r="GS302" s="473"/>
      <c r="GT302" s="473"/>
      <c r="GU302" s="473"/>
      <c r="GV302" s="473"/>
    </row>
    <row r="303" spans="8:204" s="11" customFormat="1">
      <c r="H303" s="495"/>
      <c r="I303" s="495"/>
      <c r="J303" s="495"/>
      <c r="M303" s="495"/>
      <c r="N303" s="9"/>
      <c r="O303" s="9"/>
      <c r="P303" s="9"/>
      <c r="Q303" s="9"/>
      <c r="R303" s="473"/>
      <c r="S303" s="473"/>
      <c r="T303" s="473"/>
      <c r="U303" s="473"/>
      <c r="V303" s="473"/>
      <c r="W303" s="473"/>
      <c r="X303" s="473"/>
      <c r="Y303" s="473"/>
      <c r="Z303" s="473"/>
      <c r="AA303" s="473"/>
      <c r="AB303" s="473"/>
      <c r="AC303" s="473"/>
      <c r="AD303" s="473"/>
      <c r="AE303" s="473"/>
      <c r="AF303" s="473"/>
      <c r="AG303" s="473"/>
      <c r="AH303" s="473"/>
      <c r="AI303" s="473"/>
      <c r="AJ303" s="473"/>
      <c r="AK303" s="473"/>
      <c r="AL303" s="473"/>
      <c r="AM303" s="473"/>
      <c r="AN303" s="473"/>
      <c r="AO303" s="473"/>
      <c r="AP303" s="473"/>
      <c r="AQ303" s="473"/>
      <c r="AR303" s="473"/>
      <c r="AS303" s="473"/>
      <c r="AT303" s="473"/>
      <c r="AU303" s="473"/>
      <c r="AV303" s="473"/>
      <c r="AW303" s="473"/>
      <c r="AX303" s="473"/>
      <c r="AY303" s="473"/>
      <c r="AZ303" s="473"/>
      <c r="BA303" s="473"/>
      <c r="BB303" s="473"/>
      <c r="BC303" s="473"/>
      <c r="BD303" s="473"/>
      <c r="BE303" s="473"/>
      <c r="BF303" s="473"/>
      <c r="BG303" s="473"/>
      <c r="BH303" s="473"/>
      <c r="BI303" s="473"/>
      <c r="BJ303" s="473"/>
      <c r="BK303" s="473"/>
      <c r="BL303" s="473"/>
      <c r="BM303" s="473"/>
      <c r="BN303" s="473"/>
      <c r="BO303" s="473"/>
      <c r="BP303" s="473"/>
      <c r="BQ303" s="473"/>
      <c r="BR303" s="473"/>
      <c r="BS303" s="473"/>
      <c r="BT303" s="473"/>
      <c r="BU303" s="473"/>
      <c r="BV303" s="473"/>
      <c r="BW303" s="473"/>
      <c r="BX303" s="473"/>
      <c r="BY303" s="473"/>
      <c r="BZ303" s="473"/>
      <c r="CA303" s="473"/>
      <c r="CB303" s="473"/>
      <c r="CC303" s="473"/>
      <c r="CD303" s="473"/>
      <c r="CE303" s="473"/>
      <c r="CF303" s="473"/>
      <c r="CG303" s="473"/>
      <c r="CH303" s="473"/>
      <c r="CI303" s="473"/>
      <c r="CJ303" s="473"/>
      <c r="CK303" s="473"/>
      <c r="CL303" s="473"/>
      <c r="CM303" s="473"/>
      <c r="CN303" s="473"/>
      <c r="CO303" s="473"/>
      <c r="CP303" s="473"/>
      <c r="CQ303" s="473"/>
      <c r="CR303" s="473"/>
      <c r="CS303" s="473"/>
      <c r="CT303" s="473"/>
      <c r="CU303" s="473"/>
      <c r="CV303" s="473"/>
      <c r="CW303" s="473"/>
      <c r="CX303" s="473"/>
      <c r="CY303" s="473"/>
      <c r="CZ303" s="473"/>
      <c r="DA303" s="473"/>
      <c r="DB303" s="473"/>
      <c r="DC303" s="473"/>
      <c r="DD303" s="473"/>
      <c r="DE303" s="473"/>
      <c r="DF303" s="473"/>
      <c r="DG303" s="473"/>
      <c r="DH303" s="473"/>
      <c r="DI303" s="473"/>
      <c r="DJ303" s="473"/>
      <c r="DK303" s="473"/>
      <c r="DL303" s="473"/>
      <c r="DM303" s="473"/>
      <c r="DN303" s="473"/>
      <c r="DO303" s="473"/>
      <c r="DP303" s="473"/>
      <c r="DQ303" s="473"/>
      <c r="DR303" s="473"/>
      <c r="DS303" s="473"/>
      <c r="DT303" s="473"/>
      <c r="DU303" s="473"/>
      <c r="DV303" s="473"/>
      <c r="DW303" s="473"/>
      <c r="DX303" s="473"/>
      <c r="DY303" s="473"/>
      <c r="DZ303" s="473"/>
      <c r="EA303" s="473"/>
      <c r="EB303" s="473"/>
      <c r="EC303" s="473"/>
      <c r="ED303" s="473"/>
      <c r="EE303" s="473"/>
      <c r="EF303" s="473"/>
      <c r="EG303" s="473"/>
      <c r="EH303" s="473"/>
      <c r="EI303" s="473"/>
      <c r="EJ303" s="473"/>
      <c r="EK303" s="473"/>
      <c r="EL303" s="473"/>
      <c r="EM303" s="473"/>
      <c r="EN303" s="473"/>
      <c r="EO303" s="473"/>
      <c r="EP303" s="473"/>
      <c r="EQ303" s="473"/>
      <c r="ER303" s="473"/>
      <c r="ES303" s="473"/>
      <c r="ET303" s="473"/>
      <c r="EU303" s="473"/>
      <c r="EV303" s="473"/>
      <c r="EW303" s="473"/>
      <c r="EX303" s="473"/>
      <c r="EY303" s="473"/>
      <c r="EZ303" s="473"/>
      <c r="FA303" s="473"/>
      <c r="FB303" s="473"/>
      <c r="FC303" s="473"/>
      <c r="FD303" s="473"/>
      <c r="FE303" s="473"/>
      <c r="FF303" s="473"/>
      <c r="FG303" s="473"/>
      <c r="FH303" s="473"/>
      <c r="FI303" s="473"/>
      <c r="FJ303" s="473"/>
      <c r="FK303" s="473"/>
      <c r="FL303" s="473"/>
      <c r="FM303" s="473"/>
      <c r="FN303" s="473"/>
      <c r="FO303" s="473"/>
      <c r="FP303" s="473"/>
      <c r="FQ303" s="473"/>
      <c r="FR303" s="473"/>
      <c r="FS303" s="473"/>
      <c r="FT303" s="473"/>
      <c r="FU303" s="473"/>
      <c r="FV303" s="473"/>
      <c r="FW303" s="473"/>
      <c r="FX303" s="473"/>
      <c r="FY303" s="473"/>
      <c r="FZ303" s="473"/>
      <c r="GA303" s="473"/>
      <c r="GB303" s="473"/>
      <c r="GC303" s="473"/>
      <c r="GD303" s="473"/>
      <c r="GE303" s="473"/>
      <c r="GF303" s="473"/>
      <c r="GG303" s="473"/>
      <c r="GH303" s="473"/>
      <c r="GI303" s="473"/>
      <c r="GJ303" s="473"/>
      <c r="GK303" s="473"/>
      <c r="GL303" s="473"/>
      <c r="GM303" s="473"/>
      <c r="GN303" s="473"/>
      <c r="GO303" s="473"/>
      <c r="GP303" s="473"/>
      <c r="GQ303" s="473"/>
      <c r="GR303" s="473"/>
      <c r="GS303" s="473"/>
      <c r="GT303" s="473"/>
      <c r="GU303" s="473"/>
      <c r="GV303" s="473"/>
    </row>
    <row r="304" spans="8:204" s="11" customFormat="1">
      <c r="H304" s="495"/>
      <c r="I304" s="495"/>
      <c r="J304" s="495"/>
      <c r="M304" s="495"/>
      <c r="N304" s="9"/>
      <c r="O304" s="9"/>
      <c r="P304" s="9"/>
      <c r="Q304" s="9"/>
      <c r="R304" s="473"/>
      <c r="S304" s="473"/>
      <c r="T304" s="473"/>
      <c r="U304" s="473"/>
      <c r="V304" s="473"/>
      <c r="W304" s="473"/>
      <c r="X304" s="473"/>
      <c r="Y304" s="473"/>
      <c r="Z304" s="473"/>
      <c r="AA304" s="473"/>
      <c r="AB304" s="473"/>
      <c r="AC304" s="473"/>
      <c r="AD304" s="473"/>
      <c r="AE304" s="473"/>
      <c r="AF304" s="473"/>
      <c r="AG304" s="473"/>
      <c r="AH304" s="473"/>
      <c r="AI304" s="473"/>
      <c r="AJ304" s="473"/>
      <c r="AK304" s="473"/>
      <c r="AL304" s="473"/>
      <c r="AM304" s="473"/>
      <c r="AN304" s="473"/>
      <c r="AO304" s="473"/>
      <c r="AP304" s="473"/>
      <c r="AQ304" s="473"/>
      <c r="AR304" s="473"/>
      <c r="AS304" s="473"/>
      <c r="AT304" s="473"/>
      <c r="AU304" s="473"/>
      <c r="AV304" s="473"/>
      <c r="AW304" s="473"/>
      <c r="AX304" s="473"/>
      <c r="AY304" s="473"/>
      <c r="AZ304" s="473"/>
      <c r="BA304" s="473"/>
      <c r="BB304" s="473"/>
      <c r="BC304" s="473"/>
      <c r="BD304" s="473"/>
      <c r="BE304" s="473"/>
      <c r="BF304" s="473"/>
      <c r="BG304" s="473"/>
      <c r="BH304" s="473"/>
      <c r="BI304" s="473"/>
      <c r="BJ304" s="473"/>
      <c r="BK304" s="473"/>
      <c r="BL304" s="473"/>
      <c r="BM304" s="473"/>
      <c r="BN304" s="473"/>
      <c r="BO304" s="473"/>
      <c r="BP304" s="473"/>
      <c r="BQ304" s="473"/>
      <c r="BR304" s="473"/>
      <c r="BS304" s="473"/>
      <c r="BT304" s="473"/>
      <c r="BU304" s="473"/>
      <c r="BV304" s="473"/>
      <c r="BW304" s="473"/>
      <c r="BX304" s="473"/>
      <c r="BY304" s="473"/>
      <c r="BZ304" s="473"/>
      <c r="CA304" s="473"/>
      <c r="CB304" s="473"/>
      <c r="CC304" s="473"/>
      <c r="CD304" s="473"/>
      <c r="CE304" s="473"/>
      <c r="CF304" s="473"/>
      <c r="CG304" s="473"/>
      <c r="CH304" s="473"/>
      <c r="CI304" s="473"/>
      <c r="CJ304" s="473"/>
      <c r="CK304" s="473"/>
      <c r="CL304" s="473"/>
      <c r="CM304" s="473"/>
      <c r="CN304" s="473"/>
      <c r="CO304" s="473"/>
      <c r="CP304" s="473"/>
      <c r="CQ304" s="473"/>
      <c r="CR304" s="473"/>
      <c r="CS304" s="473"/>
      <c r="CT304" s="473"/>
      <c r="CU304" s="473"/>
      <c r="CV304" s="473"/>
      <c r="CW304" s="473"/>
      <c r="CX304" s="473"/>
      <c r="CY304" s="473"/>
      <c r="CZ304" s="473"/>
      <c r="DA304" s="473"/>
      <c r="DB304" s="473"/>
      <c r="DC304" s="473"/>
      <c r="DD304" s="473"/>
      <c r="DE304" s="473"/>
      <c r="DF304" s="473"/>
      <c r="DG304" s="473"/>
      <c r="DH304" s="473"/>
      <c r="DI304" s="473"/>
      <c r="DJ304" s="473"/>
      <c r="DK304" s="473"/>
      <c r="DL304" s="473"/>
      <c r="DM304" s="473"/>
      <c r="DN304" s="473"/>
      <c r="DO304" s="473"/>
      <c r="DP304" s="473"/>
      <c r="DQ304" s="473"/>
      <c r="DR304" s="473"/>
      <c r="DS304" s="473"/>
      <c r="DT304" s="473"/>
      <c r="DU304" s="473"/>
      <c r="DV304" s="473"/>
      <c r="DW304" s="473"/>
      <c r="DX304" s="473"/>
      <c r="DY304" s="473"/>
      <c r="DZ304" s="473"/>
      <c r="EA304" s="473"/>
      <c r="EB304" s="473"/>
      <c r="EC304" s="473"/>
      <c r="ED304" s="473"/>
      <c r="EE304" s="473"/>
      <c r="EF304" s="473"/>
      <c r="EG304" s="473"/>
      <c r="EH304" s="473"/>
      <c r="EI304" s="473"/>
      <c r="EJ304" s="473"/>
      <c r="EK304" s="473"/>
      <c r="EL304" s="473"/>
      <c r="EM304" s="473"/>
      <c r="EN304" s="473"/>
      <c r="EO304" s="473"/>
      <c r="EP304" s="473"/>
      <c r="EQ304" s="473"/>
      <c r="ER304" s="473"/>
      <c r="ES304" s="473"/>
      <c r="ET304" s="473"/>
      <c r="EU304" s="473"/>
      <c r="EV304" s="473"/>
      <c r="EW304" s="473"/>
      <c r="EX304" s="473"/>
      <c r="EY304" s="473"/>
      <c r="EZ304" s="473"/>
      <c r="FA304" s="473"/>
      <c r="FB304" s="473"/>
      <c r="FC304" s="473"/>
      <c r="FD304" s="473"/>
      <c r="FE304" s="473"/>
      <c r="FF304" s="473"/>
      <c r="FG304" s="473"/>
      <c r="FH304" s="473"/>
      <c r="FI304" s="473"/>
      <c r="FJ304" s="473"/>
      <c r="FK304" s="473"/>
      <c r="FL304" s="473"/>
      <c r="FM304" s="473"/>
      <c r="FN304" s="473"/>
      <c r="FO304" s="473"/>
      <c r="FP304" s="473"/>
      <c r="FQ304" s="473"/>
      <c r="FR304" s="473"/>
      <c r="FS304" s="473"/>
      <c r="FT304" s="473"/>
      <c r="FU304" s="473"/>
      <c r="FV304" s="473"/>
      <c r="FW304" s="473"/>
      <c r="FX304" s="473"/>
      <c r="FY304" s="473"/>
      <c r="FZ304" s="473"/>
      <c r="GA304" s="473"/>
      <c r="GB304" s="473"/>
      <c r="GC304" s="473"/>
      <c r="GD304" s="473"/>
      <c r="GE304" s="473"/>
      <c r="GF304" s="473"/>
      <c r="GG304" s="473"/>
      <c r="GH304" s="473"/>
      <c r="GI304" s="473"/>
      <c r="GJ304" s="473"/>
      <c r="GK304" s="473"/>
      <c r="GL304" s="473"/>
      <c r="GM304" s="473"/>
      <c r="GN304" s="473"/>
      <c r="GO304" s="473"/>
      <c r="GP304" s="473"/>
      <c r="GQ304" s="473"/>
      <c r="GR304" s="473"/>
      <c r="GS304" s="473"/>
      <c r="GT304" s="473"/>
      <c r="GU304" s="473"/>
      <c r="GV304" s="473"/>
    </row>
    <row r="305" spans="8:204" s="11" customFormat="1">
      <c r="H305" s="495"/>
      <c r="I305" s="495"/>
      <c r="J305" s="495"/>
      <c r="M305" s="495"/>
      <c r="N305" s="9"/>
      <c r="O305" s="9"/>
      <c r="P305" s="9"/>
      <c r="Q305" s="9"/>
      <c r="R305" s="473"/>
      <c r="S305" s="473"/>
      <c r="T305" s="473"/>
      <c r="U305" s="473"/>
      <c r="V305" s="473"/>
      <c r="W305" s="473"/>
      <c r="X305" s="473"/>
      <c r="Y305" s="473"/>
      <c r="Z305" s="473"/>
      <c r="AA305" s="473"/>
      <c r="AB305" s="473"/>
      <c r="AC305" s="473"/>
      <c r="AD305" s="473"/>
      <c r="AE305" s="473"/>
      <c r="AF305" s="473"/>
      <c r="AG305" s="473"/>
      <c r="AH305" s="473"/>
      <c r="AI305" s="473"/>
      <c r="AJ305" s="473"/>
      <c r="AK305" s="473"/>
      <c r="AL305" s="473"/>
      <c r="AM305" s="473"/>
      <c r="AN305" s="473"/>
      <c r="AO305" s="473"/>
      <c r="AP305" s="473"/>
      <c r="AQ305" s="473"/>
      <c r="AR305" s="473"/>
      <c r="AS305" s="473"/>
      <c r="AT305" s="473"/>
      <c r="AU305" s="473"/>
      <c r="AV305" s="473"/>
      <c r="AW305" s="473"/>
      <c r="AX305" s="473"/>
      <c r="AY305" s="473"/>
      <c r="AZ305" s="473"/>
      <c r="BA305" s="473"/>
      <c r="BB305" s="473"/>
      <c r="BC305" s="473"/>
      <c r="BD305" s="473"/>
      <c r="BE305" s="473"/>
      <c r="BF305" s="473"/>
      <c r="BG305" s="473"/>
      <c r="BH305" s="473"/>
      <c r="BI305" s="473"/>
      <c r="BJ305" s="473"/>
      <c r="BK305" s="473"/>
      <c r="BL305" s="473"/>
      <c r="BM305" s="473"/>
      <c r="BN305" s="473"/>
      <c r="BO305" s="473"/>
      <c r="BP305" s="473"/>
      <c r="BQ305" s="473"/>
      <c r="BR305" s="473"/>
      <c r="BS305" s="473"/>
      <c r="BT305" s="473"/>
      <c r="BU305" s="473"/>
      <c r="BV305" s="473"/>
      <c r="BW305" s="473"/>
      <c r="BX305" s="473"/>
      <c r="BY305" s="473"/>
      <c r="BZ305" s="473"/>
      <c r="CA305" s="473"/>
      <c r="CB305" s="473"/>
      <c r="CC305" s="473"/>
      <c r="CD305" s="473"/>
      <c r="CE305" s="473"/>
      <c r="CF305" s="473"/>
      <c r="CG305" s="473"/>
      <c r="CH305" s="473"/>
      <c r="CI305" s="473"/>
      <c r="CJ305" s="473"/>
      <c r="CK305" s="473"/>
      <c r="CL305" s="473"/>
      <c r="CM305" s="473"/>
      <c r="CN305" s="473"/>
      <c r="CO305" s="473"/>
      <c r="CP305" s="473"/>
      <c r="CQ305" s="473"/>
      <c r="CR305" s="473"/>
      <c r="CS305" s="473"/>
      <c r="CT305" s="473"/>
      <c r="CU305" s="473"/>
      <c r="CV305" s="473"/>
      <c r="CW305" s="473"/>
      <c r="CX305" s="473"/>
      <c r="CY305" s="473"/>
      <c r="CZ305" s="473"/>
      <c r="DA305" s="473"/>
      <c r="DB305" s="473"/>
      <c r="DC305" s="473"/>
      <c r="DD305" s="473"/>
      <c r="DE305" s="473"/>
      <c r="DF305" s="473"/>
      <c r="DG305" s="473"/>
      <c r="DH305" s="473"/>
      <c r="DI305" s="473"/>
      <c r="DJ305" s="473"/>
      <c r="DK305" s="473"/>
      <c r="DL305" s="473"/>
      <c r="DM305" s="473"/>
      <c r="DN305" s="473"/>
      <c r="DO305" s="473"/>
      <c r="DP305" s="473"/>
      <c r="DQ305" s="473"/>
      <c r="DR305" s="473"/>
      <c r="DS305" s="473"/>
      <c r="DT305" s="473"/>
      <c r="DU305" s="473"/>
      <c r="DV305" s="473"/>
      <c r="DW305" s="473"/>
      <c r="DX305" s="473"/>
      <c r="DY305" s="473"/>
      <c r="DZ305" s="473"/>
      <c r="EA305" s="473"/>
      <c r="EB305" s="473"/>
      <c r="EC305" s="473"/>
      <c r="ED305" s="473"/>
      <c r="EE305" s="473"/>
      <c r="EF305" s="473"/>
      <c r="EG305" s="473"/>
      <c r="EH305" s="473"/>
      <c r="EI305" s="473"/>
      <c r="EJ305" s="473"/>
      <c r="EK305" s="473"/>
      <c r="EL305" s="473"/>
      <c r="EM305" s="473"/>
      <c r="EN305" s="473"/>
      <c r="EO305" s="473"/>
      <c r="EP305" s="473"/>
      <c r="EQ305" s="473"/>
      <c r="ER305" s="473"/>
      <c r="ES305" s="473"/>
      <c r="ET305" s="473"/>
      <c r="EU305" s="473"/>
      <c r="EV305" s="473"/>
      <c r="EW305" s="473"/>
      <c r="EX305" s="473"/>
      <c r="EY305" s="473"/>
      <c r="EZ305" s="473"/>
      <c r="FA305" s="473"/>
      <c r="FB305" s="473"/>
      <c r="FC305" s="473"/>
      <c r="FD305" s="473"/>
      <c r="FE305" s="473"/>
      <c r="FF305" s="473"/>
      <c r="FG305" s="473"/>
      <c r="FH305" s="473"/>
      <c r="FI305" s="473"/>
      <c r="FJ305" s="473"/>
      <c r="FK305" s="473"/>
      <c r="FL305" s="473"/>
      <c r="FM305" s="473"/>
      <c r="FN305" s="473"/>
      <c r="FO305" s="473"/>
      <c r="FP305" s="473"/>
      <c r="FQ305" s="473"/>
      <c r="FR305" s="473"/>
      <c r="FS305" s="473"/>
      <c r="FT305" s="473"/>
      <c r="FU305" s="473"/>
      <c r="FV305" s="473"/>
      <c r="FW305" s="473"/>
      <c r="FX305" s="473"/>
      <c r="FY305" s="473"/>
      <c r="FZ305" s="473"/>
      <c r="GA305" s="473"/>
      <c r="GB305" s="473"/>
      <c r="GC305" s="473"/>
      <c r="GD305" s="473"/>
      <c r="GE305" s="473"/>
      <c r="GF305" s="473"/>
      <c r="GG305" s="473"/>
      <c r="GH305" s="473"/>
      <c r="GI305" s="473"/>
      <c r="GJ305" s="473"/>
      <c r="GK305" s="473"/>
      <c r="GL305" s="473"/>
      <c r="GM305" s="473"/>
      <c r="GN305" s="473"/>
      <c r="GO305" s="473"/>
      <c r="GP305" s="473"/>
      <c r="GQ305" s="473"/>
      <c r="GR305" s="473"/>
      <c r="GS305" s="473"/>
      <c r="GT305" s="473"/>
      <c r="GU305" s="473"/>
      <c r="GV305" s="473"/>
    </row>
    <row r="306" spans="8:204" s="11" customFormat="1">
      <c r="H306" s="495"/>
      <c r="I306" s="495"/>
      <c r="J306" s="495"/>
      <c r="M306" s="495"/>
      <c r="N306" s="9"/>
      <c r="O306" s="9"/>
      <c r="P306" s="9"/>
      <c r="Q306" s="9"/>
      <c r="R306" s="473"/>
      <c r="S306" s="473"/>
      <c r="T306" s="473"/>
      <c r="U306" s="473"/>
      <c r="V306" s="473"/>
      <c r="W306" s="473"/>
      <c r="X306" s="473"/>
      <c r="Y306" s="473"/>
      <c r="Z306" s="473"/>
      <c r="AA306" s="473"/>
      <c r="AB306" s="473"/>
      <c r="AC306" s="473"/>
      <c r="AD306" s="473"/>
      <c r="AE306" s="473"/>
      <c r="AF306" s="473"/>
      <c r="AG306" s="473"/>
      <c r="AH306" s="473"/>
      <c r="AI306" s="473"/>
      <c r="AJ306" s="473"/>
      <c r="AK306" s="473"/>
      <c r="AL306" s="473"/>
      <c r="AM306" s="473"/>
      <c r="AN306" s="473"/>
      <c r="AO306" s="473"/>
      <c r="AP306" s="473"/>
      <c r="AQ306" s="473"/>
      <c r="AR306" s="473"/>
      <c r="AS306" s="473"/>
      <c r="AT306" s="473"/>
      <c r="AU306" s="473"/>
      <c r="AV306" s="473"/>
      <c r="AW306" s="473"/>
      <c r="AX306" s="473"/>
      <c r="AY306" s="473"/>
      <c r="AZ306" s="473"/>
      <c r="BA306" s="473"/>
      <c r="BB306" s="473"/>
      <c r="BC306" s="473"/>
      <c r="BD306" s="473"/>
      <c r="BE306" s="473"/>
      <c r="BF306" s="473"/>
      <c r="BG306" s="473"/>
      <c r="BH306" s="473"/>
      <c r="BI306" s="473"/>
      <c r="BJ306" s="473"/>
      <c r="BK306" s="473"/>
      <c r="BL306" s="473"/>
      <c r="BM306" s="473"/>
      <c r="BN306" s="473"/>
      <c r="BO306" s="473"/>
      <c r="BP306" s="473"/>
      <c r="BQ306" s="473"/>
      <c r="BR306" s="473"/>
      <c r="BS306" s="473"/>
      <c r="BT306" s="473"/>
      <c r="BU306" s="473"/>
      <c r="BV306" s="473"/>
      <c r="BW306" s="473"/>
      <c r="BX306" s="473"/>
      <c r="BY306" s="473"/>
      <c r="BZ306" s="473"/>
      <c r="CA306" s="473"/>
      <c r="CB306" s="473"/>
      <c r="CC306" s="473"/>
      <c r="CD306" s="473"/>
      <c r="CE306" s="473"/>
      <c r="CF306" s="473"/>
      <c r="CG306" s="473"/>
      <c r="CH306" s="473"/>
      <c r="CI306" s="473"/>
      <c r="CJ306" s="473"/>
      <c r="CK306" s="473"/>
      <c r="CL306" s="473"/>
      <c r="CM306" s="473"/>
      <c r="CN306" s="473"/>
      <c r="CO306" s="473"/>
      <c r="CP306" s="473"/>
      <c r="CQ306" s="473"/>
      <c r="CR306" s="473"/>
      <c r="CS306" s="473"/>
      <c r="CT306" s="473"/>
      <c r="CU306" s="473"/>
      <c r="CV306" s="473"/>
      <c r="CW306" s="473"/>
      <c r="CX306" s="473"/>
      <c r="CY306" s="473"/>
      <c r="CZ306" s="473"/>
      <c r="DA306" s="473"/>
      <c r="DB306" s="473"/>
      <c r="DC306" s="473"/>
      <c r="DD306" s="473"/>
      <c r="DE306" s="473"/>
      <c r="DF306" s="473"/>
      <c r="DG306" s="473"/>
      <c r="DH306" s="473"/>
      <c r="DI306" s="473"/>
      <c r="DJ306" s="473"/>
      <c r="DK306" s="473"/>
      <c r="DL306" s="473"/>
      <c r="DM306" s="473"/>
      <c r="DN306" s="473"/>
      <c r="DO306" s="473"/>
      <c r="DP306" s="473"/>
      <c r="DQ306" s="473"/>
      <c r="DR306" s="473"/>
      <c r="DS306" s="473"/>
      <c r="DT306" s="473"/>
      <c r="DU306" s="473"/>
      <c r="DV306" s="473"/>
      <c r="DW306" s="473"/>
      <c r="DX306" s="473"/>
      <c r="DY306" s="473"/>
      <c r="DZ306" s="473"/>
      <c r="EA306" s="473"/>
      <c r="EB306" s="473"/>
      <c r="EC306" s="473"/>
      <c r="ED306" s="473"/>
      <c r="EE306" s="473"/>
      <c r="EF306" s="473"/>
      <c r="EG306" s="473"/>
      <c r="EH306" s="473"/>
      <c r="EI306" s="473"/>
      <c r="EJ306" s="473"/>
      <c r="EK306" s="473"/>
      <c r="EL306" s="473"/>
      <c r="EM306" s="473"/>
      <c r="EN306" s="473"/>
      <c r="EO306" s="473"/>
      <c r="EP306" s="473"/>
      <c r="EQ306" s="473"/>
      <c r="ER306" s="473"/>
      <c r="ES306" s="473"/>
      <c r="ET306" s="473"/>
      <c r="EU306" s="473"/>
      <c r="EV306" s="473"/>
      <c r="EW306" s="473"/>
      <c r="EX306" s="473"/>
      <c r="EY306" s="473"/>
      <c r="EZ306" s="473"/>
      <c r="FA306" s="473"/>
      <c r="FB306" s="473"/>
      <c r="FC306" s="473"/>
      <c r="FD306" s="473"/>
      <c r="FE306" s="473"/>
      <c r="FF306" s="473"/>
      <c r="FG306" s="473"/>
      <c r="FH306" s="473"/>
      <c r="FI306" s="473"/>
      <c r="FJ306" s="473"/>
      <c r="FK306" s="473"/>
      <c r="FL306" s="473"/>
      <c r="FM306" s="473"/>
      <c r="FN306" s="473"/>
      <c r="FO306" s="473"/>
      <c r="FP306" s="473"/>
      <c r="FQ306" s="473"/>
      <c r="FR306" s="473"/>
      <c r="FS306" s="473"/>
      <c r="FT306" s="473"/>
      <c r="FU306" s="473"/>
      <c r="FV306" s="473"/>
      <c r="FW306" s="473"/>
      <c r="FX306" s="473"/>
      <c r="FY306" s="473"/>
      <c r="FZ306" s="473"/>
      <c r="GA306" s="473"/>
      <c r="GB306" s="473"/>
      <c r="GC306" s="473"/>
      <c r="GD306" s="473"/>
      <c r="GE306" s="473"/>
      <c r="GF306" s="473"/>
      <c r="GG306" s="473"/>
      <c r="GH306" s="473"/>
      <c r="GI306" s="473"/>
      <c r="GJ306" s="473"/>
      <c r="GK306" s="473"/>
      <c r="GL306" s="473"/>
      <c r="GM306" s="473"/>
      <c r="GN306" s="473"/>
      <c r="GO306" s="473"/>
      <c r="GP306" s="473"/>
      <c r="GQ306" s="473"/>
      <c r="GR306" s="473"/>
      <c r="GS306" s="473"/>
      <c r="GT306" s="473"/>
      <c r="GU306" s="473"/>
      <c r="GV306" s="473"/>
    </row>
    <row r="307" spans="8:204" s="11" customFormat="1">
      <c r="H307" s="495"/>
      <c r="I307" s="495"/>
      <c r="J307" s="495"/>
      <c r="M307" s="495"/>
      <c r="N307" s="9"/>
      <c r="O307" s="9"/>
      <c r="P307" s="9"/>
      <c r="Q307" s="9"/>
      <c r="R307" s="473"/>
      <c r="S307" s="473"/>
      <c r="T307" s="473"/>
      <c r="U307" s="473"/>
      <c r="V307" s="473"/>
      <c r="W307" s="473"/>
      <c r="X307" s="473"/>
      <c r="Y307" s="473"/>
      <c r="Z307" s="473"/>
      <c r="AA307" s="473"/>
      <c r="AB307" s="473"/>
      <c r="AC307" s="473"/>
      <c r="AD307" s="473"/>
      <c r="AE307" s="473"/>
      <c r="AF307" s="473"/>
      <c r="AG307" s="473"/>
      <c r="AH307" s="473"/>
      <c r="AI307" s="473"/>
      <c r="AJ307" s="473"/>
      <c r="AK307" s="473"/>
      <c r="AL307" s="473"/>
      <c r="AM307" s="473"/>
      <c r="AN307" s="473"/>
      <c r="AO307" s="473"/>
      <c r="AP307" s="473"/>
      <c r="AQ307" s="473"/>
      <c r="AR307" s="473"/>
      <c r="AS307" s="473"/>
      <c r="AT307" s="473"/>
      <c r="AU307" s="473"/>
      <c r="AV307" s="473"/>
      <c r="AW307" s="473"/>
      <c r="AX307" s="473"/>
      <c r="AY307" s="473"/>
      <c r="AZ307" s="473"/>
      <c r="BA307" s="473"/>
      <c r="BB307" s="473"/>
      <c r="BC307" s="473"/>
      <c r="BD307" s="473"/>
      <c r="BE307" s="473"/>
      <c r="BF307" s="473"/>
      <c r="BG307" s="473"/>
      <c r="BH307" s="473"/>
      <c r="BI307" s="473"/>
      <c r="BJ307" s="473"/>
      <c r="BK307" s="473"/>
      <c r="BL307" s="473"/>
      <c r="BM307" s="473"/>
      <c r="BN307" s="473"/>
      <c r="BO307" s="473"/>
      <c r="BP307" s="473"/>
      <c r="BQ307" s="473"/>
      <c r="BR307" s="473"/>
      <c r="BS307" s="473"/>
      <c r="BT307" s="473"/>
      <c r="BU307" s="473"/>
      <c r="BV307" s="473"/>
      <c r="BW307" s="473"/>
      <c r="BX307" s="473"/>
      <c r="BY307" s="473"/>
      <c r="BZ307" s="473"/>
      <c r="CA307" s="473"/>
      <c r="CB307" s="473"/>
      <c r="CC307" s="473"/>
      <c r="CD307" s="473"/>
      <c r="CE307" s="473"/>
      <c r="CF307" s="473"/>
      <c r="CG307" s="473"/>
      <c r="CH307" s="473"/>
      <c r="CI307" s="473"/>
      <c r="CJ307" s="473"/>
      <c r="CK307" s="473"/>
      <c r="CL307" s="473"/>
      <c r="CM307" s="473"/>
      <c r="CN307" s="473"/>
      <c r="CO307" s="473"/>
      <c r="CP307" s="473"/>
      <c r="CQ307" s="473"/>
      <c r="CR307" s="473"/>
      <c r="CS307" s="473"/>
      <c r="CT307" s="473"/>
      <c r="CU307" s="473"/>
      <c r="CV307" s="473"/>
      <c r="CW307" s="473"/>
      <c r="CX307" s="473"/>
      <c r="CY307" s="473"/>
      <c r="CZ307" s="473"/>
      <c r="DA307" s="473"/>
      <c r="DB307" s="473"/>
      <c r="DC307" s="473"/>
      <c r="DD307" s="473"/>
      <c r="DE307" s="473"/>
      <c r="DF307" s="473"/>
      <c r="DG307" s="473"/>
      <c r="DH307" s="473"/>
      <c r="DI307" s="473"/>
      <c r="DJ307" s="473"/>
      <c r="DK307" s="473"/>
      <c r="DL307" s="473"/>
      <c r="DM307" s="473"/>
      <c r="DN307" s="473"/>
      <c r="DO307" s="473"/>
      <c r="DP307" s="473"/>
      <c r="DQ307" s="473"/>
      <c r="DR307" s="473"/>
      <c r="DS307" s="473"/>
      <c r="DT307" s="473"/>
      <c r="DU307" s="473"/>
      <c r="DV307" s="473"/>
      <c r="DW307" s="473"/>
      <c r="DX307" s="473"/>
      <c r="DY307" s="473"/>
      <c r="DZ307" s="473"/>
      <c r="EA307" s="473"/>
      <c r="EB307" s="473"/>
      <c r="EC307" s="473"/>
      <c r="ED307" s="473"/>
      <c r="EE307" s="473"/>
      <c r="EF307" s="473"/>
      <c r="EG307" s="473"/>
      <c r="EH307" s="473"/>
      <c r="EI307" s="473"/>
      <c r="EJ307" s="473"/>
      <c r="EK307" s="473"/>
      <c r="EL307" s="473"/>
      <c r="EM307" s="473"/>
      <c r="EN307" s="473"/>
      <c r="EO307" s="473"/>
      <c r="EP307" s="473"/>
      <c r="EQ307" s="473"/>
      <c r="ER307" s="473"/>
      <c r="ES307" s="473"/>
      <c r="ET307" s="473"/>
      <c r="EU307" s="473"/>
      <c r="EV307" s="473"/>
      <c r="EW307" s="473"/>
      <c r="EX307" s="473"/>
      <c r="EY307" s="473"/>
      <c r="EZ307" s="473"/>
      <c r="FA307" s="473"/>
      <c r="FB307" s="473"/>
      <c r="FC307" s="473"/>
      <c r="FD307" s="473"/>
      <c r="FE307" s="473"/>
      <c r="FF307" s="473"/>
      <c r="FG307" s="473"/>
      <c r="FH307" s="473"/>
      <c r="FI307" s="473"/>
      <c r="FJ307" s="473"/>
      <c r="FK307" s="473"/>
      <c r="FL307" s="473"/>
      <c r="FM307" s="473"/>
      <c r="FN307" s="473"/>
      <c r="FO307" s="473"/>
      <c r="FP307" s="473"/>
      <c r="FQ307" s="473"/>
      <c r="FR307" s="473"/>
      <c r="FS307" s="473"/>
      <c r="FT307" s="473"/>
      <c r="FU307" s="473"/>
      <c r="FV307" s="473"/>
      <c r="FW307" s="473"/>
      <c r="FX307" s="473"/>
      <c r="FY307" s="473"/>
      <c r="FZ307" s="473"/>
      <c r="GA307" s="473"/>
      <c r="GB307" s="473"/>
      <c r="GC307" s="473"/>
      <c r="GD307" s="473"/>
      <c r="GE307" s="473"/>
      <c r="GF307" s="473"/>
      <c r="GG307" s="473"/>
      <c r="GH307" s="473"/>
      <c r="GI307" s="473"/>
      <c r="GJ307" s="473"/>
      <c r="GK307" s="473"/>
      <c r="GL307" s="473"/>
      <c r="GM307" s="473"/>
      <c r="GN307" s="473"/>
      <c r="GO307" s="473"/>
      <c r="GP307" s="473"/>
      <c r="GQ307" s="473"/>
      <c r="GR307" s="473"/>
      <c r="GS307" s="473"/>
      <c r="GT307" s="473"/>
      <c r="GU307" s="473"/>
      <c r="GV307" s="473"/>
    </row>
    <row r="308" spans="8:204" s="11" customFormat="1">
      <c r="H308" s="495"/>
      <c r="I308" s="495"/>
      <c r="J308" s="495"/>
      <c r="M308" s="495"/>
      <c r="N308" s="9"/>
      <c r="O308" s="9"/>
      <c r="P308" s="9"/>
      <c r="Q308" s="9"/>
      <c r="R308" s="473"/>
      <c r="S308" s="473"/>
      <c r="T308" s="473"/>
      <c r="U308" s="473"/>
      <c r="V308" s="473"/>
      <c r="W308" s="473"/>
      <c r="X308" s="473"/>
      <c r="Y308" s="473"/>
      <c r="Z308" s="473"/>
      <c r="AA308" s="473"/>
      <c r="AB308" s="473"/>
      <c r="AC308" s="473"/>
      <c r="AD308" s="473"/>
      <c r="AE308" s="473"/>
      <c r="AF308" s="473"/>
      <c r="AG308" s="473"/>
      <c r="AH308" s="473"/>
      <c r="AI308" s="473"/>
      <c r="AJ308" s="473"/>
      <c r="AK308" s="473"/>
      <c r="AL308" s="473"/>
      <c r="AM308" s="473"/>
      <c r="AN308" s="473"/>
      <c r="AO308" s="473"/>
      <c r="AP308" s="473"/>
      <c r="AQ308" s="473"/>
      <c r="AR308" s="473"/>
      <c r="AS308" s="473"/>
      <c r="AT308" s="473"/>
      <c r="AU308" s="473"/>
      <c r="AV308" s="473"/>
      <c r="AW308" s="473"/>
      <c r="AX308" s="473"/>
      <c r="AY308" s="473"/>
      <c r="AZ308" s="473"/>
      <c r="BA308" s="473"/>
      <c r="BB308" s="473"/>
      <c r="BC308" s="473"/>
      <c r="BD308" s="473"/>
      <c r="BE308" s="473"/>
      <c r="BF308" s="473"/>
      <c r="BG308" s="473"/>
      <c r="BH308" s="473"/>
      <c r="BI308" s="473"/>
      <c r="BJ308" s="473"/>
      <c r="BK308" s="473"/>
      <c r="BL308" s="473"/>
      <c r="BM308" s="473"/>
      <c r="BN308" s="473"/>
      <c r="BO308" s="473"/>
      <c r="BP308" s="473"/>
      <c r="BQ308" s="473"/>
      <c r="BR308" s="473"/>
      <c r="BS308" s="473"/>
      <c r="BT308" s="473"/>
      <c r="BU308" s="473"/>
      <c r="BV308" s="473"/>
      <c r="BW308" s="473"/>
      <c r="BX308" s="473"/>
      <c r="BY308" s="473"/>
      <c r="BZ308" s="473"/>
      <c r="CA308" s="473"/>
      <c r="CB308" s="473"/>
      <c r="CC308" s="473"/>
      <c r="CD308" s="473"/>
      <c r="CE308" s="473"/>
      <c r="CF308" s="473"/>
      <c r="CG308" s="473"/>
      <c r="CH308" s="473"/>
      <c r="CI308" s="473"/>
      <c r="CJ308" s="473"/>
      <c r="CK308" s="473"/>
      <c r="CL308" s="473"/>
      <c r="CM308" s="473"/>
      <c r="CN308" s="473"/>
      <c r="CO308" s="473"/>
      <c r="CP308" s="473"/>
      <c r="CQ308" s="473"/>
      <c r="CR308" s="473"/>
      <c r="CS308" s="473"/>
      <c r="CT308" s="473"/>
      <c r="CU308" s="473"/>
      <c r="CV308" s="473"/>
      <c r="CW308" s="473"/>
      <c r="CX308" s="473"/>
      <c r="CY308" s="473"/>
      <c r="CZ308" s="473"/>
      <c r="DA308" s="473"/>
      <c r="DB308" s="473"/>
      <c r="DC308" s="473"/>
      <c r="DD308" s="473"/>
      <c r="DE308" s="473"/>
      <c r="DF308" s="473"/>
      <c r="DG308" s="473"/>
      <c r="DH308" s="473"/>
      <c r="DI308" s="473"/>
      <c r="DJ308" s="473"/>
      <c r="DK308" s="473"/>
      <c r="DL308" s="473"/>
      <c r="DM308" s="473"/>
      <c r="DN308" s="473"/>
      <c r="DO308" s="473"/>
      <c r="DP308" s="473"/>
      <c r="DQ308" s="473"/>
      <c r="DR308" s="473"/>
      <c r="DS308" s="473"/>
      <c r="DT308" s="473"/>
      <c r="DU308" s="473"/>
      <c r="DV308" s="473"/>
      <c r="DW308" s="473"/>
      <c r="DX308" s="473"/>
      <c r="DY308" s="473"/>
      <c r="DZ308" s="473"/>
      <c r="EA308" s="473"/>
      <c r="EB308" s="473"/>
      <c r="EC308" s="473"/>
      <c r="ED308" s="473"/>
      <c r="EE308" s="473"/>
      <c r="EF308" s="473"/>
      <c r="EG308" s="473"/>
      <c r="EH308" s="473"/>
      <c r="EI308" s="473"/>
      <c r="EJ308" s="473"/>
      <c r="EK308" s="473"/>
      <c r="EL308" s="473"/>
      <c r="EM308" s="473"/>
      <c r="EN308" s="473"/>
      <c r="EO308" s="473"/>
      <c r="EP308" s="473"/>
      <c r="EQ308" s="473"/>
      <c r="ER308" s="473"/>
      <c r="ES308" s="473"/>
      <c r="ET308" s="473"/>
      <c r="EU308" s="473"/>
      <c r="EV308" s="473"/>
      <c r="EW308" s="473"/>
      <c r="EX308" s="473"/>
      <c r="EY308" s="473"/>
      <c r="EZ308" s="473"/>
      <c r="FA308" s="473"/>
      <c r="FB308" s="473"/>
      <c r="FC308" s="473"/>
      <c r="FD308" s="473"/>
      <c r="FE308" s="473"/>
      <c r="FF308" s="473"/>
      <c r="FG308" s="473"/>
      <c r="FH308" s="473"/>
      <c r="FI308" s="473"/>
      <c r="FJ308" s="473"/>
      <c r="FK308" s="473"/>
      <c r="FL308" s="473"/>
      <c r="FM308" s="473"/>
      <c r="FN308" s="473"/>
      <c r="FO308" s="473"/>
      <c r="FP308" s="473"/>
      <c r="FQ308" s="473"/>
      <c r="FR308" s="473"/>
      <c r="FS308" s="473"/>
      <c r="FT308" s="473"/>
      <c r="FU308" s="473"/>
      <c r="FV308" s="473"/>
      <c r="FW308" s="473"/>
      <c r="FX308" s="473"/>
      <c r="FY308" s="473"/>
      <c r="FZ308" s="473"/>
      <c r="GA308" s="473"/>
      <c r="GB308" s="473"/>
      <c r="GC308" s="473"/>
      <c r="GD308" s="473"/>
      <c r="GE308" s="473"/>
      <c r="GF308" s="473"/>
      <c r="GG308" s="473"/>
      <c r="GH308" s="473"/>
      <c r="GI308" s="473"/>
      <c r="GJ308" s="473"/>
      <c r="GK308" s="473"/>
      <c r="GL308" s="473"/>
      <c r="GM308" s="473"/>
      <c r="GN308" s="473"/>
      <c r="GO308" s="473"/>
      <c r="GP308" s="473"/>
      <c r="GQ308" s="473"/>
      <c r="GR308" s="473"/>
      <c r="GS308" s="473"/>
      <c r="GT308" s="473"/>
      <c r="GU308" s="473"/>
      <c r="GV308" s="473"/>
    </row>
    <row r="309" spans="8:204" s="11" customFormat="1">
      <c r="H309" s="495"/>
      <c r="I309" s="495"/>
      <c r="J309" s="495"/>
      <c r="M309" s="495"/>
      <c r="N309" s="9"/>
      <c r="O309" s="9"/>
      <c r="P309" s="9"/>
      <c r="Q309" s="9"/>
      <c r="R309" s="473"/>
      <c r="S309" s="473"/>
      <c r="T309" s="473"/>
      <c r="U309" s="473"/>
      <c r="V309" s="473"/>
      <c r="W309" s="473"/>
      <c r="X309" s="473"/>
      <c r="Y309" s="473"/>
      <c r="Z309" s="473"/>
      <c r="AA309" s="473"/>
      <c r="AB309" s="473"/>
      <c r="AC309" s="473"/>
      <c r="AD309" s="473"/>
      <c r="AE309" s="473"/>
      <c r="AF309" s="473"/>
      <c r="AG309" s="473"/>
      <c r="AH309" s="473"/>
      <c r="AI309" s="473"/>
      <c r="AJ309" s="473"/>
      <c r="AK309" s="473"/>
      <c r="AL309" s="473"/>
      <c r="AM309" s="473"/>
      <c r="AN309" s="473"/>
      <c r="AO309" s="473"/>
      <c r="AP309" s="473"/>
      <c r="AQ309" s="473"/>
      <c r="AR309" s="473"/>
      <c r="AS309" s="473"/>
      <c r="AT309" s="473"/>
      <c r="AU309" s="473"/>
      <c r="AV309" s="473"/>
      <c r="AW309" s="473"/>
      <c r="AX309" s="473"/>
      <c r="AY309" s="473"/>
      <c r="AZ309" s="473"/>
      <c r="BA309" s="473"/>
      <c r="BB309" s="473"/>
      <c r="BC309" s="473"/>
      <c r="BD309" s="473"/>
      <c r="BE309" s="473"/>
      <c r="BF309" s="473"/>
      <c r="BG309" s="473"/>
      <c r="BH309" s="473"/>
      <c r="BI309" s="473"/>
      <c r="BJ309" s="473"/>
      <c r="BK309" s="473"/>
      <c r="BL309" s="473"/>
      <c r="BM309" s="473"/>
      <c r="BN309" s="473"/>
      <c r="BO309" s="473"/>
      <c r="BP309" s="473"/>
      <c r="BQ309" s="473"/>
      <c r="BR309" s="473"/>
      <c r="BS309" s="473"/>
      <c r="BT309" s="473"/>
      <c r="BU309" s="473"/>
      <c r="BV309" s="473"/>
      <c r="BW309" s="473"/>
      <c r="BX309" s="473"/>
      <c r="BY309" s="473"/>
      <c r="BZ309" s="473"/>
      <c r="CA309" s="473"/>
      <c r="CB309" s="473"/>
      <c r="CC309" s="473"/>
      <c r="CD309" s="473"/>
      <c r="CE309" s="473"/>
      <c r="CF309" s="473"/>
      <c r="CG309" s="473"/>
      <c r="CH309" s="473"/>
      <c r="CI309" s="473"/>
      <c r="CJ309" s="473"/>
      <c r="CK309" s="473"/>
      <c r="CL309" s="473"/>
      <c r="CM309" s="473"/>
      <c r="CN309" s="473"/>
      <c r="CO309" s="473"/>
      <c r="CP309" s="473"/>
      <c r="CQ309" s="473"/>
      <c r="CR309" s="473"/>
      <c r="CS309" s="473"/>
      <c r="CT309" s="473"/>
      <c r="CU309" s="473"/>
      <c r="CV309" s="473"/>
      <c r="CW309" s="473"/>
      <c r="CX309" s="473"/>
      <c r="CY309" s="473"/>
      <c r="CZ309" s="473"/>
      <c r="DA309" s="473"/>
      <c r="DB309" s="473"/>
      <c r="DC309" s="473"/>
      <c r="DD309" s="473"/>
      <c r="DE309" s="473"/>
      <c r="DF309" s="473"/>
      <c r="DG309" s="473"/>
      <c r="DH309" s="473"/>
      <c r="DI309" s="473"/>
      <c r="DJ309" s="473"/>
      <c r="DK309" s="473"/>
      <c r="DL309" s="473"/>
      <c r="DM309" s="473"/>
      <c r="DN309" s="473"/>
      <c r="DO309" s="473"/>
      <c r="DP309" s="473"/>
      <c r="DQ309" s="473"/>
      <c r="DR309" s="473"/>
      <c r="DS309" s="473"/>
      <c r="DT309" s="473"/>
      <c r="DU309" s="473"/>
      <c r="DV309" s="473"/>
      <c r="DW309" s="473"/>
      <c r="DX309" s="473"/>
      <c r="DY309" s="473"/>
      <c r="DZ309" s="473"/>
      <c r="EA309" s="473"/>
      <c r="EB309" s="473"/>
      <c r="EC309" s="473"/>
      <c r="ED309" s="473"/>
      <c r="EE309" s="473"/>
      <c r="EF309" s="473"/>
      <c r="EG309" s="473"/>
      <c r="EH309" s="473"/>
      <c r="EI309" s="473"/>
      <c r="EJ309" s="473"/>
      <c r="EK309" s="473"/>
      <c r="EL309" s="473"/>
      <c r="EM309" s="473"/>
      <c r="EN309" s="473"/>
      <c r="EO309" s="473"/>
      <c r="EP309" s="473"/>
      <c r="EQ309" s="473"/>
      <c r="ER309" s="473"/>
      <c r="ES309" s="473"/>
      <c r="ET309" s="473"/>
      <c r="EU309" s="473"/>
      <c r="EV309" s="473"/>
      <c r="EW309" s="473"/>
      <c r="EX309" s="473"/>
      <c r="EY309" s="473"/>
      <c r="EZ309" s="473"/>
      <c r="FA309" s="473"/>
      <c r="FB309" s="473"/>
      <c r="FC309" s="473"/>
      <c r="FD309" s="473"/>
      <c r="FE309" s="473"/>
      <c r="FF309" s="473"/>
      <c r="FG309" s="473"/>
      <c r="FH309" s="473"/>
      <c r="FI309" s="473"/>
      <c r="FJ309" s="473"/>
      <c r="FK309" s="473"/>
      <c r="FL309" s="473"/>
      <c r="FM309" s="473"/>
      <c r="FN309" s="473"/>
      <c r="FO309" s="473"/>
      <c r="FP309" s="473"/>
      <c r="FQ309" s="473"/>
      <c r="FR309" s="473"/>
      <c r="FS309" s="473"/>
      <c r="FT309" s="473"/>
      <c r="FU309" s="473"/>
      <c r="FV309" s="473"/>
      <c r="FW309" s="473"/>
      <c r="FX309" s="473"/>
      <c r="FY309" s="473"/>
      <c r="FZ309" s="473"/>
      <c r="GA309" s="473"/>
      <c r="GB309" s="473"/>
      <c r="GC309" s="473"/>
      <c r="GD309" s="473"/>
      <c r="GE309" s="473"/>
      <c r="GF309" s="473"/>
      <c r="GG309" s="473"/>
      <c r="GH309" s="473"/>
      <c r="GI309" s="473"/>
      <c r="GJ309" s="473"/>
      <c r="GK309" s="473"/>
      <c r="GL309" s="473"/>
      <c r="GM309" s="473"/>
      <c r="GN309" s="473"/>
      <c r="GO309" s="473"/>
      <c r="GP309" s="473"/>
      <c r="GQ309" s="473"/>
      <c r="GR309" s="473"/>
      <c r="GS309" s="473"/>
      <c r="GT309" s="473"/>
      <c r="GU309" s="473"/>
      <c r="GV309" s="473"/>
    </row>
    <row r="310" spans="8:204" s="11" customFormat="1">
      <c r="H310" s="495"/>
      <c r="I310" s="495"/>
      <c r="J310" s="495"/>
      <c r="M310" s="495"/>
      <c r="N310" s="9"/>
      <c r="O310" s="9"/>
      <c r="P310" s="9"/>
      <c r="Q310" s="9"/>
      <c r="R310" s="473"/>
      <c r="S310" s="473"/>
      <c r="T310" s="473"/>
      <c r="U310" s="473"/>
      <c r="V310" s="473"/>
      <c r="W310" s="473"/>
      <c r="X310" s="473"/>
      <c r="Y310" s="473"/>
      <c r="Z310" s="473"/>
      <c r="AA310" s="473"/>
      <c r="AB310" s="473"/>
      <c r="AC310" s="473"/>
      <c r="AD310" s="473"/>
      <c r="AE310" s="473"/>
      <c r="AF310" s="473"/>
      <c r="AG310" s="473"/>
      <c r="AH310" s="473"/>
      <c r="AI310" s="473"/>
      <c r="AJ310" s="473"/>
      <c r="AK310" s="473"/>
      <c r="AL310" s="473"/>
      <c r="AM310" s="473"/>
      <c r="AN310" s="473"/>
      <c r="AO310" s="473"/>
      <c r="AP310" s="473"/>
      <c r="AQ310" s="473"/>
      <c r="AR310" s="473"/>
      <c r="AS310" s="473"/>
      <c r="AT310" s="473"/>
      <c r="AU310" s="473"/>
      <c r="AV310" s="473"/>
      <c r="AW310" s="473"/>
      <c r="AX310" s="473"/>
      <c r="AY310" s="473"/>
      <c r="AZ310" s="473"/>
      <c r="BA310" s="473"/>
      <c r="BB310" s="473"/>
      <c r="BC310" s="473"/>
      <c r="BD310" s="473"/>
      <c r="BE310" s="473"/>
      <c r="BF310" s="473"/>
      <c r="BG310" s="473"/>
      <c r="BH310" s="473"/>
      <c r="BI310" s="473"/>
      <c r="BJ310" s="473"/>
      <c r="BK310" s="473"/>
      <c r="BL310" s="473"/>
      <c r="BM310" s="473"/>
      <c r="BN310" s="473"/>
      <c r="BO310" s="473"/>
      <c r="BP310" s="473"/>
      <c r="BQ310" s="473"/>
      <c r="BR310" s="473"/>
      <c r="BS310" s="473"/>
      <c r="BT310" s="473"/>
      <c r="BU310" s="473"/>
      <c r="BV310" s="473"/>
      <c r="BW310" s="473"/>
      <c r="BX310" s="473"/>
      <c r="BY310" s="473"/>
      <c r="BZ310" s="473"/>
      <c r="CA310" s="473"/>
      <c r="CB310" s="473"/>
      <c r="CC310" s="473"/>
      <c r="CD310" s="473"/>
      <c r="CE310" s="473"/>
      <c r="CF310" s="473"/>
      <c r="CG310" s="473"/>
      <c r="CH310" s="473"/>
      <c r="CI310" s="473"/>
      <c r="CJ310" s="473"/>
      <c r="CK310" s="473"/>
      <c r="CL310" s="473"/>
      <c r="CM310" s="473"/>
      <c r="CN310" s="473"/>
      <c r="CO310" s="473"/>
      <c r="CP310" s="473"/>
      <c r="CQ310" s="473"/>
      <c r="CR310" s="473"/>
      <c r="CS310" s="473"/>
      <c r="CT310" s="473"/>
      <c r="CU310" s="473"/>
      <c r="CV310" s="473"/>
      <c r="CW310" s="473"/>
      <c r="CX310" s="473"/>
      <c r="CY310" s="473"/>
      <c r="CZ310" s="473"/>
      <c r="DA310" s="473"/>
      <c r="DB310" s="473"/>
      <c r="DC310" s="473"/>
      <c r="DD310" s="473"/>
      <c r="DE310" s="473"/>
      <c r="DF310" s="473"/>
      <c r="DG310" s="473"/>
      <c r="DH310" s="473"/>
      <c r="DI310" s="473"/>
      <c r="DJ310" s="473"/>
      <c r="DK310" s="473"/>
      <c r="DL310" s="473"/>
      <c r="DM310" s="473"/>
      <c r="DN310" s="473"/>
      <c r="DO310" s="473"/>
      <c r="DP310" s="473"/>
      <c r="DQ310" s="473"/>
      <c r="DR310" s="473"/>
      <c r="DS310" s="473"/>
      <c r="DT310" s="473"/>
      <c r="DU310" s="473"/>
      <c r="DV310" s="473"/>
      <c r="DW310" s="473"/>
      <c r="DX310" s="473"/>
      <c r="DY310" s="473"/>
      <c r="DZ310" s="473"/>
      <c r="EA310" s="473"/>
      <c r="EB310" s="473"/>
      <c r="EC310" s="473"/>
      <c r="ED310" s="473"/>
      <c r="EE310" s="473"/>
      <c r="EF310" s="473"/>
      <c r="EG310" s="473"/>
      <c r="EH310" s="473"/>
      <c r="EI310" s="473"/>
      <c r="EJ310" s="473"/>
      <c r="EK310" s="473"/>
      <c r="EL310" s="473"/>
      <c r="EM310" s="473"/>
      <c r="EN310" s="473"/>
      <c r="EO310" s="473"/>
      <c r="EP310" s="473"/>
      <c r="EQ310" s="473"/>
      <c r="ER310" s="473"/>
      <c r="ES310" s="473"/>
      <c r="ET310" s="473"/>
      <c r="EU310" s="473"/>
      <c r="EV310" s="473"/>
      <c r="EW310" s="473"/>
      <c r="EX310" s="473"/>
      <c r="EY310" s="473"/>
      <c r="EZ310" s="473"/>
      <c r="FA310" s="473"/>
      <c r="FB310" s="473"/>
      <c r="FC310" s="473"/>
      <c r="FD310" s="473"/>
      <c r="FE310" s="473"/>
      <c r="FF310" s="473"/>
      <c r="FG310" s="473"/>
      <c r="FH310" s="473"/>
      <c r="FI310" s="473"/>
      <c r="FJ310" s="473"/>
      <c r="FK310" s="473"/>
      <c r="FL310" s="473"/>
      <c r="FM310" s="473"/>
      <c r="FN310" s="473"/>
      <c r="FO310" s="473"/>
      <c r="FP310" s="473"/>
      <c r="FQ310" s="473"/>
      <c r="FR310" s="473"/>
      <c r="FS310" s="473"/>
      <c r="FT310" s="473"/>
      <c r="FU310" s="473"/>
      <c r="FV310" s="473"/>
      <c r="FW310" s="473"/>
      <c r="FX310" s="473"/>
      <c r="FY310" s="473"/>
      <c r="FZ310" s="473"/>
      <c r="GA310" s="473"/>
      <c r="GB310" s="473"/>
      <c r="GC310" s="473"/>
      <c r="GD310" s="473"/>
      <c r="GE310" s="473"/>
      <c r="GF310" s="473"/>
      <c r="GG310" s="473"/>
      <c r="GH310" s="473"/>
      <c r="GI310" s="473"/>
      <c r="GJ310" s="473"/>
      <c r="GK310" s="473"/>
      <c r="GL310" s="473"/>
      <c r="GM310" s="473"/>
      <c r="GN310" s="473"/>
      <c r="GO310" s="473"/>
      <c r="GP310" s="473"/>
      <c r="GQ310" s="473"/>
      <c r="GR310" s="473"/>
      <c r="GS310" s="473"/>
      <c r="GT310" s="473"/>
      <c r="GU310" s="473"/>
      <c r="GV310" s="473"/>
    </row>
    <row r="311" spans="8:204" s="11" customFormat="1">
      <c r="H311" s="495"/>
      <c r="I311" s="495"/>
      <c r="J311" s="495"/>
      <c r="M311" s="495"/>
      <c r="N311" s="9"/>
      <c r="O311" s="9"/>
      <c r="P311" s="9"/>
      <c r="Q311" s="9"/>
      <c r="R311" s="473"/>
      <c r="S311" s="473"/>
      <c r="T311" s="473"/>
      <c r="U311" s="473"/>
      <c r="V311" s="473"/>
      <c r="W311" s="473"/>
      <c r="X311" s="473"/>
      <c r="Y311" s="473"/>
      <c r="Z311" s="473"/>
      <c r="AA311" s="473"/>
      <c r="AB311" s="473"/>
      <c r="AC311" s="473"/>
      <c r="AD311" s="473"/>
      <c r="AE311" s="473"/>
      <c r="AF311" s="473"/>
      <c r="AG311" s="473"/>
      <c r="AH311" s="473"/>
      <c r="AI311" s="473"/>
      <c r="AJ311" s="473"/>
      <c r="AK311" s="473"/>
      <c r="AL311" s="473"/>
      <c r="AM311" s="473"/>
      <c r="AN311" s="473"/>
      <c r="AO311" s="473"/>
      <c r="AP311" s="473"/>
      <c r="AQ311" s="473"/>
      <c r="AR311" s="473"/>
      <c r="AS311" s="473"/>
      <c r="AT311" s="473"/>
      <c r="AU311" s="473"/>
      <c r="AV311" s="473"/>
      <c r="AW311" s="473"/>
      <c r="AX311" s="473"/>
      <c r="AY311" s="473"/>
      <c r="AZ311" s="473"/>
      <c r="BA311" s="473"/>
      <c r="BB311" s="473"/>
      <c r="BC311" s="473"/>
      <c r="BD311" s="473"/>
      <c r="BE311" s="473"/>
      <c r="BF311" s="473"/>
      <c r="BG311" s="473"/>
      <c r="BH311" s="473"/>
      <c r="BI311" s="473"/>
      <c r="BJ311" s="473"/>
      <c r="BK311" s="473"/>
      <c r="BL311" s="473"/>
      <c r="BM311" s="473"/>
      <c r="BN311" s="473"/>
      <c r="BO311" s="473"/>
      <c r="BP311" s="473"/>
      <c r="BQ311" s="473"/>
      <c r="BR311" s="473"/>
      <c r="BS311" s="473"/>
      <c r="BT311" s="473"/>
      <c r="BU311" s="473"/>
      <c r="BV311" s="473"/>
      <c r="BW311" s="473"/>
      <c r="BX311" s="473"/>
      <c r="BY311" s="473"/>
      <c r="BZ311" s="473"/>
      <c r="CA311" s="473"/>
      <c r="CB311" s="473"/>
      <c r="CC311" s="473"/>
      <c r="CD311" s="473"/>
      <c r="CE311" s="473"/>
      <c r="CF311" s="473"/>
      <c r="CG311" s="473"/>
      <c r="CH311" s="473"/>
      <c r="CI311" s="473"/>
      <c r="CJ311" s="473"/>
      <c r="CK311" s="473"/>
      <c r="CL311" s="473"/>
      <c r="CM311" s="473"/>
      <c r="CN311" s="473"/>
      <c r="CO311" s="473"/>
      <c r="CP311" s="473"/>
      <c r="CQ311" s="473"/>
      <c r="CR311" s="473"/>
      <c r="CS311" s="473"/>
      <c r="CT311" s="473"/>
      <c r="CU311" s="473"/>
      <c r="CV311" s="473"/>
      <c r="CW311" s="473"/>
      <c r="CX311" s="473"/>
      <c r="CY311" s="473"/>
      <c r="CZ311" s="473"/>
      <c r="DA311" s="473"/>
      <c r="DB311" s="473"/>
      <c r="DC311" s="473"/>
      <c r="DD311" s="473"/>
      <c r="DE311" s="473"/>
      <c r="DF311" s="473"/>
      <c r="DG311" s="473"/>
      <c r="DH311" s="473"/>
      <c r="DI311" s="473"/>
      <c r="DJ311" s="473"/>
      <c r="DK311" s="473"/>
      <c r="DL311" s="473"/>
      <c r="DM311" s="473"/>
      <c r="DN311" s="473"/>
      <c r="DO311" s="473"/>
      <c r="DP311" s="473"/>
      <c r="DQ311" s="473"/>
      <c r="DR311" s="473"/>
      <c r="DS311" s="473"/>
      <c r="DT311" s="473"/>
      <c r="DU311" s="473"/>
      <c r="DV311" s="473"/>
      <c r="DW311" s="473"/>
      <c r="DX311" s="473"/>
      <c r="DY311" s="473"/>
      <c r="DZ311" s="473"/>
      <c r="EA311" s="473"/>
      <c r="EB311" s="473"/>
      <c r="EC311" s="473"/>
      <c r="ED311" s="473"/>
      <c r="EE311" s="473"/>
      <c r="EF311" s="473"/>
      <c r="EG311" s="473"/>
      <c r="EH311" s="473"/>
      <c r="EI311" s="473"/>
      <c r="EJ311" s="473"/>
      <c r="EK311" s="473"/>
      <c r="EL311" s="473"/>
      <c r="EM311" s="473"/>
      <c r="EN311" s="473"/>
      <c r="EO311" s="473"/>
      <c r="EP311" s="473"/>
      <c r="EQ311" s="473"/>
      <c r="ER311" s="473"/>
      <c r="ES311" s="473"/>
      <c r="ET311" s="473"/>
      <c r="EU311" s="473"/>
      <c r="EV311" s="473"/>
      <c r="EW311" s="473"/>
      <c r="EX311" s="473"/>
      <c r="EY311" s="473"/>
      <c r="EZ311" s="473"/>
      <c r="FA311" s="473"/>
      <c r="FB311" s="473"/>
      <c r="FC311" s="473"/>
      <c r="FD311" s="473"/>
      <c r="FE311" s="473"/>
      <c r="FF311" s="473"/>
      <c r="FG311" s="473"/>
      <c r="FH311" s="473"/>
      <c r="FI311" s="473"/>
      <c r="FJ311" s="473"/>
      <c r="FK311" s="473"/>
      <c r="FL311" s="473"/>
      <c r="FM311" s="473"/>
      <c r="FN311" s="473"/>
      <c r="FO311" s="473"/>
      <c r="FP311" s="473"/>
      <c r="FQ311" s="473"/>
      <c r="FR311" s="473"/>
      <c r="FS311" s="473"/>
      <c r="FT311" s="473"/>
      <c r="FU311" s="473"/>
      <c r="FV311" s="473"/>
      <c r="FW311" s="473"/>
      <c r="FX311" s="473"/>
      <c r="FY311" s="473"/>
      <c r="FZ311" s="473"/>
      <c r="GA311" s="473"/>
      <c r="GB311" s="473"/>
      <c r="GC311" s="473"/>
      <c r="GD311" s="473"/>
      <c r="GE311" s="473"/>
      <c r="GF311" s="473"/>
      <c r="GG311" s="473"/>
      <c r="GH311" s="473"/>
      <c r="GI311" s="473"/>
      <c r="GJ311" s="473"/>
      <c r="GK311" s="473"/>
      <c r="GL311" s="473"/>
      <c r="GM311" s="473"/>
      <c r="GN311" s="473"/>
      <c r="GO311" s="473"/>
      <c r="GP311" s="473"/>
      <c r="GQ311" s="473"/>
      <c r="GR311" s="473"/>
      <c r="GS311" s="473"/>
      <c r="GT311" s="473"/>
      <c r="GU311" s="473"/>
      <c r="GV311" s="473"/>
    </row>
    <row r="312" spans="8:204" s="11" customFormat="1">
      <c r="H312" s="495"/>
      <c r="I312" s="495"/>
      <c r="J312" s="495"/>
      <c r="M312" s="495"/>
      <c r="N312" s="9"/>
      <c r="O312" s="9"/>
      <c r="P312" s="9"/>
      <c r="Q312" s="9"/>
      <c r="R312" s="473"/>
      <c r="S312" s="473"/>
      <c r="T312" s="473"/>
      <c r="U312" s="473"/>
      <c r="V312" s="473"/>
      <c r="W312" s="473"/>
      <c r="X312" s="473"/>
      <c r="Y312" s="473"/>
      <c r="Z312" s="473"/>
      <c r="AA312" s="473"/>
      <c r="AB312" s="473"/>
      <c r="AC312" s="473"/>
      <c r="AD312" s="473"/>
      <c r="AE312" s="473"/>
      <c r="AF312" s="473"/>
      <c r="AG312" s="473"/>
      <c r="AH312" s="473"/>
      <c r="AI312" s="473"/>
      <c r="AJ312" s="473"/>
      <c r="AK312" s="473"/>
      <c r="AL312" s="473"/>
      <c r="AM312" s="473"/>
      <c r="AN312" s="473"/>
      <c r="AO312" s="473"/>
      <c r="AP312" s="473"/>
      <c r="AQ312" s="473"/>
      <c r="AR312" s="473"/>
      <c r="AS312" s="473"/>
      <c r="AT312" s="473"/>
      <c r="AU312" s="473"/>
      <c r="AV312" s="473"/>
      <c r="AW312" s="473"/>
      <c r="AX312" s="473"/>
      <c r="AY312" s="473"/>
      <c r="AZ312" s="473"/>
      <c r="BA312" s="473"/>
      <c r="BB312" s="473"/>
      <c r="BC312" s="473"/>
      <c r="BD312" s="473"/>
      <c r="BE312" s="473"/>
      <c r="BF312" s="473"/>
      <c r="BG312" s="473"/>
      <c r="BH312" s="473"/>
      <c r="BI312" s="473"/>
      <c r="BJ312" s="473"/>
      <c r="BK312" s="473"/>
      <c r="BL312" s="473"/>
      <c r="BM312" s="473"/>
      <c r="BN312" s="473"/>
      <c r="BO312" s="473"/>
      <c r="BP312" s="473"/>
      <c r="BQ312" s="473"/>
      <c r="BR312" s="473"/>
      <c r="BS312" s="473"/>
      <c r="BT312" s="473"/>
      <c r="BU312" s="473"/>
      <c r="BV312" s="473"/>
      <c r="BW312" s="473"/>
      <c r="BX312" s="473"/>
      <c r="BY312" s="473"/>
      <c r="BZ312" s="473"/>
      <c r="CA312" s="473"/>
      <c r="CB312" s="473"/>
      <c r="CC312" s="473"/>
      <c r="CD312" s="473"/>
      <c r="CE312" s="473"/>
      <c r="CF312" s="473"/>
      <c r="CG312" s="473"/>
      <c r="CH312" s="473"/>
      <c r="CI312" s="473"/>
      <c r="CJ312" s="473"/>
      <c r="CK312" s="473"/>
      <c r="CL312" s="473"/>
      <c r="CM312" s="473"/>
      <c r="CN312" s="473"/>
      <c r="CO312" s="473"/>
      <c r="CP312" s="473"/>
      <c r="CQ312" s="473"/>
      <c r="CR312" s="473"/>
      <c r="CS312" s="473"/>
      <c r="CT312" s="473"/>
      <c r="CU312" s="473"/>
      <c r="CV312" s="473"/>
      <c r="CW312" s="473"/>
      <c r="CX312" s="473"/>
      <c r="CY312" s="473"/>
      <c r="CZ312" s="473"/>
      <c r="DA312" s="473"/>
      <c r="DB312" s="473"/>
      <c r="DC312" s="473"/>
      <c r="DD312" s="473"/>
      <c r="DE312" s="473"/>
      <c r="DF312" s="473"/>
      <c r="DG312" s="473"/>
      <c r="DH312" s="473"/>
      <c r="DI312" s="473"/>
      <c r="DJ312" s="473"/>
      <c r="DK312" s="473"/>
      <c r="DL312" s="473"/>
      <c r="DM312" s="473"/>
      <c r="DN312" s="473"/>
      <c r="DO312" s="473"/>
      <c r="DP312" s="473"/>
      <c r="DQ312" s="473"/>
      <c r="DR312" s="473"/>
      <c r="DS312" s="473"/>
      <c r="DT312" s="473"/>
      <c r="DU312" s="473"/>
      <c r="DV312" s="473"/>
      <c r="DW312" s="473"/>
      <c r="DX312" s="473"/>
      <c r="DY312" s="473"/>
      <c r="DZ312" s="473"/>
      <c r="EA312" s="473"/>
      <c r="EB312" s="473"/>
      <c r="EC312" s="473"/>
      <c r="ED312" s="473"/>
      <c r="EE312" s="473"/>
      <c r="EF312" s="473"/>
      <c r="EG312" s="473"/>
      <c r="EH312" s="473"/>
      <c r="EI312" s="473"/>
      <c r="EJ312" s="473"/>
      <c r="EK312" s="473"/>
      <c r="EL312" s="473"/>
      <c r="EM312" s="473"/>
      <c r="EN312" s="473"/>
      <c r="EO312" s="473"/>
      <c r="EP312" s="473"/>
      <c r="EQ312" s="473"/>
      <c r="ER312" s="473"/>
      <c r="ES312" s="473"/>
      <c r="ET312" s="473"/>
      <c r="EU312" s="473"/>
      <c r="EV312" s="473"/>
      <c r="EW312" s="473"/>
      <c r="EX312" s="473"/>
      <c r="EY312" s="473"/>
      <c r="EZ312" s="473"/>
      <c r="FA312" s="473"/>
      <c r="FB312" s="473"/>
      <c r="FC312" s="473"/>
      <c r="FD312" s="473"/>
      <c r="FE312" s="473"/>
      <c r="FF312" s="473"/>
      <c r="FG312" s="473"/>
      <c r="FH312" s="473"/>
      <c r="FI312" s="473"/>
      <c r="FJ312" s="473"/>
      <c r="FK312" s="473"/>
      <c r="FL312" s="473"/>
      <c r="FM312" s="473"/>
      <c r="FN312" s="473"/>
      <c r="FO312" s="473"/>
      <c r="FP312" s="473"/>
      <c r="FQ312" s="473"/>
      <c r="FR312" s="473"/>
      <c r="FS312" s="473"/>
      <c r="FT312" s="473"/>
      <c r="FU312" s="473"/>
      <c r="FV312" s="473"/>
      <c r="FW312" s="473"/>
      <c r="FX312" s="473"/>
      <c r="FY312" s="473"/>
      <c r="FZ312" s="473"/>
      <c r="GA312" s="473"/>
      <c r="GB312" s="473"/>
      <c r="GC312" s="473"/>
      <c r="GD312" s="473"/>
      <c r="GE312" s="473"/>
      <c r="GF312" s="473"/>
      <c r="GG312" s="473"/>
      <c r="GH312" s="473"/>
      <c r="GI312" s="473"/>
      <c r="GJ312" s="473"/>
      <c r="GK312" s="473"/>
      <c r="GL312" s="473"/>
      <c r="GM312" s="473"/>
      <c r="GN312" s="473"/>
      <c r="GO312" s="473"/>
      <c r="GP312" s="473"/>
      <c r="GQ312" s="473"/>
      <c r="GR312" s="473"/>
      <c r="GS312" s="473"/>
      <c r="GT312" s="473"/>
      <c r="GU312" s="473"/>
      <c r="GV312" s="473"/>
    </row>
    <row r="313" spans="8:204" s="11" customFormat="1">
      <c r="H313" s="495"/>
      <c r="I313" s="495"/>
      <c r="J313" s="495"/>
      <c r="M313" s="495"/>
      <c r="N313" s="9"/>
      <c r="O313" s="9"/>
      <c r="P313" s="9"/>
      <c r="Q313" s="9"/>
      <c r="R313" s="473"/>
      <c r="S313" s="473"/>
      <c r="T313" s="473"/>
      <c r="U313" s="473"/>
      <c r="V313" s="473"/>
      <c r="W313" s="473"/>
      <c r="X313" s="473"/>
      <c r="Y313" s="473"/>
      <c r="Z313" s="473"/>
      <c r="AA313" s="473"/>
      <c r="AB313" s="473"/>
      <c r="AC313" s="473"/>
      <c r="AD313" s="473"/>
      <c r="AE313" s="473"/>
      <c r="AF313" s="473"/>
      <c r="AG313" s="473"/>
      <c r="AH313" s="473"/>
      <c r="AI313" s="473"/>
      <c r="AJ313" s="473"/>
      <c r="AK313" s="473"/>
      <c r="AL313" s="473"/>
      <c r="AM313" s="473"/>
      <c r="AN313" s="473"/>
      <c r="AO313" s="473"/>
      <c r="AP313" s="473"/>
      <c r="AQ313" s="473"/>
      <c r="AR313" s="473"/>
      <c r="AS313" s="473"/>
      <c r="AT313" s="473"/>
      <c r="AU313" s="473"/>
      <c r="AV313" s="473"/>
      <c r="AW313" s="473"/>
      <c r="AX313" s="473"/>
      <c r="AY313" s="473"/>
      <c r="AZ313" s="473"/>
      <c r="BA313" s="473"/>
      <c r="BB313" s="473"/>
      <c r="BC313" s="473"/>
      <c r="BD313" s="473"/>
      <c r="BE313" s="473"/>
      <c r="BF313" s="473"/>
      <c r="BG313" s="473"/>
      <c r="BH313" s="473"/>
      <c r="BI313" s="473"/>
      <c r="BJ313" s="473"/>
      <c r="BK313" s="473"/>
      <c r="BL313" s="473"/>
      <c r="BM313" s="473"/>
      <c r="BN313" s="473"/>
      <c r="BO313" s="473"/>
      <c r="BP313" s="473"/>
      <c r="BQ313" s="473"/>
      <c r="BR313" s="473"/>
      <c r="BS313" s="473"/>
      <c r="BT313" s="473"/>
      <c r="BU313" s="473"/>
      <c r="BV313" s="473"/>
      <c r="BW313" s="473"/>
      <c r="BX313" s="473"/>
      <c r="BY313" s="473"/>
      <c r="BZ313" s="473"/>
      <c r="CA313" s="473"/>
      <c r="CB313" s="473"/>
      <c r="CC313" s="473"/>
      <c r="CD313" s="473"/>
      <c r="CE313" s="473"/>
      <c r="CF313" s="473"/>
      <c r="CG313" s="473"/>
      <c r="CH313" s="473"/>
      <c r="CI313" s="473"/>
      <c r="CJ313" s="473"/>
      <c r="CK313" s="473"/>
      <c r="CL313" s="473"/>
      <c r="CM313" s="473"/>
      <c r="CN313" s="473"/>
      <c r="CO313" s="473"/>
      <c r="CP313" s="473"/>
      <c r="CQ313" s="473"/>
      <c r="CR313" s="473"/>
      <c r="CS313" s="473"/>
      <c r="CT313" s="473"/>
      <c r="CU313" s="473"/>
      <c r="CV313" s="473"/>
      <c r="CW313" s="473"/>
      <c r="CX313" s="473"/>
      <c r="CY313" s="473"/>
      <c r="CZ313" s="473"/>
      <c r="DA313" s="473"/>
      <c r="DB313" s="473"/>
      <c r="DC313" s="473"/>
      <c r="DD313" s="473"/>
      <c r="DE313" s="473"/>
      <c r="DF313" s="473"/>
      <c r="DG313" s="473"/>
      <c r="DH313" s="473"/>
      <c r="DI313" s="473"/>
      <c r="DJ313" s="473"/>
      <c r="DK313" s="473"/>
      <c r="DL313" s="473"/>
      <c r="DM313" s="473"/>
      <c r="DN313" s="473"/>
      <c r="DO313" s="473"/>
      <c r="DP313" s="473"/>
      <c r="DQ313" s="473"/>
      <c r="DR313" s="473"/>
      <c r="DS313" s="473"/>
      <c r="DT313" s="473"/>
      <c r="DU313" s="473"/>
      <c r="DV313" s="473"/>
      <c r="DW313" s="473"/>
      <c r="DX313" s="473"/>
      <c r="DY313" s="473"/>
      <c r="DZ313" s="473"/>
      <c r="EA313" s="473"/>
      <c r="EB313" s="473"/>
      <c r="EC313" s="473"/>
      <c r="ED313" s="473"/>
      <c r="EE313" s="473"/>
      <c r="EF313" s="473"/>
      <c r="EG313" s="473"/>
      <c r="EH313" s="473"/>
      <c r="EI313" s="473"/>
      <c r="EJ313" s="473"/>
      <c r="EK313" s="473"/>
      <c r="EL313" s="473"/>
      <c r="EM313" s="473"/>
      <c r="EN313" s="473"/>
      <c r="EO313" s="473"/>
      <c r="EP313" s="473"/>
      <c r="EQ313" s="473"/>
      <c r="ER313" s="473"/>
      <c r="ES313" s="473"/>
      <c r="ET313" s="473"/>
      <c r="EU313" s="473"/>
      <c r="EV313" s="473"/>
      <c r="EW313" s="473"/>
      <c r="EX313" s="473"/>
      <c r="EY313" s="473"/>
      <c r="EZ313" s="473"/>
      <c r="FA313" s="473"/>
      <c r="FB313" s="473"/>
      <c r="FC313" s="473"/>
      <c r="FD313" s="473"/>
      <c r="FE313" s="473"/>
      <c r="FF313" s="473"/>
      <c r="FG313" s="473"/>
      <c r="FH313" s="473"/>
      <c r="FI313" s="473"/>
      <c r="FJ313" s="473"/>
      <c r="FK313" s="473"/>
      <c r="FL313" s="473"/>
      <c r="FM313" s="473"/>
      <c r="FN313" s="473"/>
      <c r="FO313" s="473"/>
      <c r="FP313" s="473"/>
      <c r="FQ313" s="473"/>
      <c r="FR313" s="473"/>
      <c r="FS313" s="473"/>
      <c r="FT313" s="473"/>
      <c r="FU313" s="473"/>
      <c r="FV313" s="473"/>
      <c r="FW313" s="473"/>
      <c r="FX313" s="473"/>
      <c r="FY313" s="473"/>
      <c r="FZ313" s="473"/>
      <c r="GA313" s="473"/>
      <c r="GB313" s="473"/>
      <c r="GC313" s="473"/>
      <c r="GD313" s="473"/>
      <c r="GE313" s="473"/>
      <c r="GF313" s="473"/>
      <c r="GG313" s="473"/>
      <c r="GH313" s="473"/>
      <c r="GI313" s="473"/>
      <c r="GJ313" s="473"/>
      <c r="GK313" s="473"/>
      <c r="GL313" s="473"/>
      <c r="GM313" s="473"/>
      <c r="GN313" s="473"/>
      <c r="GO313" s="473"/>
      <c r="GP313" s="473"/>
      <c r="GQ313" s="473"/>
      <c r="GR313" s="473"/>
      <c r="GS313" s="473"/>
      <c r="GT313" s="473"/>
      <c r="GU313" s="473"/>
      <c r="GV313" s="473"/>
    </row>
    <row r="314" spans="8:204" s="11" customFormat="1">
      <c r="H314" s="495"/>
      <c r="I314" s="495"/>
      <c r="J314" s="495"/>
      <c r="M314" s="495"/>
      <c r="N314" s="9"/>
      <c r="O314" s="9"/>
      <c r="P314" s="9"/>
      <c r="Q314" s="9"/>
      <c r="R314" s="473"/>
      <c r="S314" s="473"/>
      <c r="T314" s="473"/>
      <c r="U314" s="473"/>
      <c r="V314" s="473"/>
      <c r="W314" s="473"/>
      <c r="X314" s="473"/>
      <c r="Y314" s="473"/>
      <c r="Z314" s="473"/>
      <c r="AA314" s="473"/>
      <c r="AB314" s="473"/>
      <c r="AC314" s="473"/>
      <c r="AD314" s="473"/>
      <c r="AE314" s="473"/>
      <c r="AF314" s="473"/>
      <c r="AG314" s="473"/>
      <c r="AH314" s="473"/>
      <c r="AI314" s="473"/>
      <c r="AJ314" s="473"/>
      <c r="AK314" s="473"/>
      <c r="AL314" s="473"/>
      <c r="AM314" s="473"/>
      <c r="AN314" s="473"/>
      <c r="AO314" s="473"/>
      <c r="AP314" s="473"/>
      <c r="AQ314" s="473"/>
      <c r="AR314" s="473"/>
      <c r="AS314" s="473"/>
      <c r="AT314" s="473"/>
      <c r="AU314" s="473"/>
      <c r="AV314" s="473"/>
      <c r="AW314" s="473"/>
      <c r="AX314" s="473"/>
      <c r="AY314" s="473"/>
      <c r="AZ314" s="473"/>
      <c r="BA314" s="473"/>
      <c r="BB314" s="473"/>
      <c r="BC314" s="473"/>
      <c r="BD314" s="473"/>
      <c r="BE314" s="473"/>
      <c r="BF314" s="473"/>
      <c r="BG314" s="473"/>
      <c r="BH314" s="473"/>
      <c r="BI314" s="473"/>
      <c r="BJ314" s="473"/>
      <c r="BK314" s="473"/>
      <c r="BL314" s="473"/>
      <c r="BM314" s="473"/>
      <c r="BN314" s="473"/>
      <c r="BO314" s="473"/>
      <c r="BP314" s="473"/>
      <c r="BQ314" s="473"/>
      <c r="BR314" s="473"/>
      <c r="BS314" s="473"/>
      <c r="BT314" s="473"/>
      <c r="BU314" s="473"/>
      <c r="BV314" s="473"/>
      <c r="BW314" s="473"/>
      <c r="BX314" s="473"/>
      <c r="BY314" s="473"/>
      <c r="BZ314" s="473"/>
      <c r="CA314" s="473"/>
      <c r="CB314" s="473"/>
      <c r="CC314" s="473"/>
      <c r="CD314" s="473"/>
      <c r="CE314" s="473"/>
      <c r="CF314" s="473"/>
      <c r="CG314" s="473"/>
      <c r="CH314" s="473"/>
      <c r="CI314" s="473"/>
      <c r="CJ314" s="473"/>
      <c r="CK314" s="473"/>
      <c r="CL314" s="473"/>
      <c r="CM314" s="473"/>
      <c r="CN314" s="473"/>
      <c r="CO314" s="473"/>
      <c r="CP314" s="473"/>
      <c r="CQ314" s="473"/>
      <c r="CR314" s="473"/>
      <c r="CS314" s="473"/>
      <c r="CT314" s="473"/>
      <c r="CU314" s="473"/>
      <c r="CV314" s="473"/>
      <c r="CW314" s="473"/>
      <c r="CX314" s="473"/>
      <c r="CY314" s="473"/>
      <c r="CZ314" s="473"/>
      <c r="DA314" s="473"/>
      <c r="DB314" s="473"/>
      <c r="DC314" s="473"/>
      <c r="DD314" s="473"/>
      <c r="DE314" s="473"/>
      <c r="DF314" s="473"/>
      <c r="DG314" s="473"/>
      <c r="DH314" s="473"/>
      <c r="DI314" s="473"/>
      <c r="DJ314" s="473"/>
      <c r="DK314" s="473"/>
      <c r="DL314" s="473"/>
      <c r="DM314" s="473"/>
      <c r="DN314" s="473"/>
      <c r="DO314" s="473"/>
      <c r="DP314" s="473"/>
      <c r="DQ314" s="473"/>
      <c r="DR314" s="473"/>
      <c r="DS314" s="473"/>
      <c r="DT314" s="473"/>
      <c r="DU314" s="473"/>
      <c r="DV314" s="473"/>
      <c r="DW314" s="473"/>
      <c r="DX314" s="473"/>
      <c r="DY314" s="473"/>
      <c r="DZ314" s="473"/>
      <c r="EA314" s="473"/>
      <c r="EB314" s="473"/>
      <c r="EC314" s="473"/>
      <c r="ED314" s="473"/>
      <c r="EE314" s="473"/>
      <c r="EF314" s="473"/>
      <c r="EG314" s="473"/>
      <c r="EH314" s="473"/>
      <c r="EI314" s="473"/>
      <c r="EJ314" s="473"/>
      <c r="EK314" s="473"/>
      <c r="EL314" s="473"/>
      <c r="EM314" s="473"/>
      <c r="EN314" s="473"/>
      <c r="EO314" s="473"/>
      <c r="EP314" s="473"/>
      <c r="EQ314" s="473"/>
      <c r="ER314" s="473"/>
      <c r="ES314" s="473"/>
      <c r="ET314" s="473"/>
      <c r="EU314" s="473"/>
      <c r="EV314" s="473"/>
      <c r="EW314" s="473"/>
      <c r="EX314" s="473"/>
      <c r="EY314" s="473"/>
      <c r="EZ314" s="473"/>
      <c r="FA314" s="473"/>
      <c r="FB314" s="473"/>
      <c r="FC314" s="473"/>
      <c r="FD314" s="473"/>
      <c r="FE314" s="473"/>
      <c r="FF314" s="473"/>
      <c r="FG314" s="473"/>
      <c r="FH314" s="473"/>
      <c r="FI314" s="473"/>
      <c r="FJ314" s="473"/>
      <c r="FK314" s="473"/>
      <c r="FL314" s="473"/>
      <c r="FM314" s="473"/>
      <c r="FN314" s="473"/>
      <c r="FO314" s="473"/>
      <c r="FP314" s="473"/>
      <c r="FQ314" s="473"/>
      <c r="FR314" s="473"/>
      <c r="FS314" s="473"/>
      <c r="FT314" s="473"/>
      <c r="FU314" s="473"/>
      <c r="FV314" s="473"/>
      <c r="FW314" s="473"/>
      <c r="FX314" s="473"/>
      <c r="FY314" s="473"/>
      <c r="FZ314" s="473"/>
      <c r="GA314" s="473"/>
      <c r="GB314" s="473"/>
      <c r="GC314" s="473"/>
      <c r="GD314" s="473"/>
      <c r="GE314" s="473"/>
      <c r="GF314" s="473"/>
      <c r="GG314" s="473"/>
      <c r="GH314" s="473"/>
      <c r="GI314" s="473"/>
      <c r="GJ314" s="473"/>
      <c r="GK314" s="473"/>
      <c r="GL314" s="473"/>
      <c r="GM314" s="473"/>
      <c r="GN314" s="473"/>
      <c r="GO314" s="473"/>
      <c r="GP314" s="473"/>
      <c r="GQ314" s="473"/>
      <c r="GR314" s="473"/>
      <c r="GS314" s="473"/>
      <c r="GT314" s="473"/>
      <c r="GU314" s="473"/>
      <c r="GV314" s="473"/>
    </row>
    <row r="315" spans="8:204" s="11" customFormat="1">
      <c r="H315" s="495"/>
      <c r="I315" s="495"/>
      <c r="J315" s="495"/>
      <c r="M315" s="495"/>
      <c r="N315" s="9"/>
      <c r="O315" s="9"/>
      <c r="P315" s="9"/>
      <c r="Q315" s="9"/>
      <c r="R315" s="473"/>
      <c r="S315" s="473"/>
      <c r="T315" s="473"/>
      <c r="U315" s="473"/>
      <c r="V315" s="473"/>
      <c r="W315" s="473"/>
      <c r="X315" s="473"/>
      <c r="Y315" s="473"/>
      <c r="Z315" s="473"/>
      <c r="AA315" s="473"/>
      <c r="AB315" s="473"/>
      <c r="AC315" s="473"/>
      <c r="AD315" s="473"/>
      <c r="AE315" s="473"/>
      <c r="AF315" s="473"/>
      <c r="AG315" s="473"/>
      <c r="AH315" s="473"/>
      <c r="AI315" s="473"/>
      <c r="AJ315" s="473"/>
      <c r="AK315" s="473"/>
      <c r="AL315" s="473"/>
      <c r="AM315" s="473"/>
      <c r="AN315" s="473"/>
      <c r="AO315" s="473"/>
      <c r="AP315" s="473"/>
      <c r="AQ315" s="473"/>
      <c r="AR315" s="473"/>
      <c r="AS315" s="473"/>
      <c r="AT315" s="473"/>
      <c r="AU315" s="473"/>
      <c r="AV315" s="473"/>
      <c r="AW315" s="473"/>
      <c r="AX315" s="473"/>
      <c r="AY315" s="473"/>
      <c r="AZ315" s="473"/>
      <c r="BA315" s="473"/>
      <c r="BB315" s="473"/>
      <c r="BC315" s="473"/>
      <c r="BD315" s="473"/>
      <c r="BE315" s="473"/>
      <c r="BF315" s="473"/>
      <c r="BG315" s="473"/>
      <c r="BH315" s="473"/>
      <c r="BI315" s="473"/>
      <c r="BJ315" s="473"/>
      <c r="BK315" s="473"/>
      <c r="BL315" s="473"/>
      <c r="BM315" s="473"/>
      <c r="BN315" s="473"/>
      <c r="BO315" s="473"/>
      <c r="BP315" s="473"/>
      <c r="BQ315" s="473"/>
      <c r="BR315" s="473"/>
      <c r="BS315" s="473"/>
      <c r="BT315" s="473"/>
      <c r="BU315" s="473"/>
      <c r="BV315" s="473"/>
      <c r="BW315" s="473"/>
      <c r="BX315" s="473"/>
      <c r="BY315" s="473"/>
      <c r="BZ315" s="473"/>
      <c r="CA315" s="473"/>
      <c r="CB315" s="473"/>
      <c r="CC315" s="473"/>
      <c r="CD315" s="473"/>
      <c r="CE315" s="473"/>
      <c r="CF315" s="473"/>
      <c r="CG315" s="473"/>
      <c r="CH315" s="473"/>
      <c r="CI315" s="473"/>
      <c r="CJ315" s="473"/>
      <c r="CK315" s="473"/>
      <c r="CL315" s="473"/>
      <c r="CM315" s="473"/>
      <c r="CN315" s="473"/>
      <c r="CO315" s="473"/>
      <c r="CP315" s="473"/>
      <c r="CQ315" s="473"/>
      <c r="CR315" s="473"/>
      <c r="CS315" s="473"/>
      <c r="CT315" s="473"/>
      <c r="CU315" s="473"/>
      <c r="CV315" s="473"/>
      <c r="CW315" s="473"/>
      <c r="CX315" s="473"/>
      <c r="CY315" s="473"/>
      <c r="CZ315" s="473"/>
      <c r="DA315" s="473"/>
      <c r="DB315" s="473"/>
      <c r="DC315" s="473"/>
      <c r="DD315" s="473"/>
      <c r="DE315" s="473"/>
      <c r="DF315" s="473"/>
      <c r="DG315" s="473"/>
      <c r="DH315" s="473"/>
      <c r="DI315" s="473"/>
      <c r="DJ315" s="473"/>
      <c r="DK315" s="473"/>
      <c r="DL315" s="473"/>
      <c r="DM315" s="473"/>
      <c r="DN315" s="473"/>
      <c r="DO315" s="473"/>
      <c r="DP315" s="473"/>
      <c r="DQ315" s="473"/>
      <c r="DR315" s="473"/>
      <c r="DS315" s="473"/>
      <c r="DT315" s="473"/>
      <c r="DU315" s="473"/>
      <c r="DV315" s="473"/>
      <c r="DW315" s="473"/>
      <c r="DX315" s="473"/>
      <c r="DY315" s="473"/>
      <c r="DZ315" s="473"/>
      <c r="EA315" s="473"/>
      <c r="EB315" s="473"/>
      <c r="EC315" s="473"/>
      <c r="ED315" s="473"/>
      <c r="EE315" s="473"/>
      <c r="EF315" s="473"/>
      <c r="EG315" s="473"/>
      <c r="EH315" s="473"/>
      <c r="EI315" s="473"/>
      <c r="EJ315" s="473"/>
      <c r="EK315" s="473"/>
      <c r="EL315" s="473"/>
      <c r="EM315" s="473"/>
      <c r="EN315" s="473"/>
      <c r="EO315" s="473"/>
      <c r="EP315" s="473"/>
      <c r="EQ315" s="473"/>
      <c r="ER315" s="473"/>
      <c r="ES315" s="473"/>
      <c r="ET315" s="473"/>
      <c r="EU315" s="473"/>
      <c r="EV315" s="473"/>
      <c r="EW315" s="473"/>
      <c r="EX315" s="473"/>
      <c r="EY315" s="473"/>
      <c r="EZ315" s="473"/>
      <c r="FA315" s="473"/>
      <c r="FB315" s="473"/>
      <c r="FC315" s="473"/>
      <c r="FD315" s="473"/>
      <c r="FE315" s="473"/>
      <c r="FF315" s="473"/>
      <c r="FG315" s="473"/>
      <c r="FH315" s="473"/>
      <c r="FI315" s="473"/>
      <c r="FJ315" s="473"/>
      <c r="FK315" s="473"/>
      <c r="FL315" s="473"/>
      <c r="FM315" s="473"/>
      <c r="FN315" s="473"/>
      <c r="FO315" s="473"/>
      <c r="FP315" s="473"/>
      <c r="FQ315" s="473"/>
      <c r="FR315" s="473"/>
      <c r="FS315" s="473"/>
      <c r="FT315" s="473"/>
      <c r="FU315" s="473"/>
      <c r="FV315" s="473"/>
      <c r="FW315" s="473"/>
      <c r="FX315" s="473"/>
      <c r="FY315" s="473"/>
      <c r="FZ315" s="473"/>
      <c r="GA315" s="473"/>
      <c r="GB315" s="473"/>
      <c r="GC315" s="473"/>
      <c r="GD315" s="473"/>
      <c r="GE315" s="473"/>
      <c r="GF315" s="473"/>
      <c r="GG315" s="473"/>
      <c r="GH315" s="473"/>
      <c r="GI315" s="473"/>
      <c r="GJ315" s="473"/>
      <c r="GK315" s="473"/>
      <c r="GL315" s="473"/>
      <c r="GM315" s="473"/>
      <c r="GN315" s="473"/>
      <c r="GO315" s="473"/>
      <c r="GP315" s="473"/>
      <c r="GQ315" s="473"/>
      <c r="GR315" s="473"/>
      <c r="GS315" s="473"/>
      <c r="GT315" s="473"/>
      <c r="GU315" s="473"/>
      <c r="GV315" s="473"/>
    </row>
    <row r="316" spans="8:204" s="11" customFormat="1">
      <c r="H316" s="495"/>
      <c r="I316" s="495"/>
      <c r="J316" s="495"/>
      <c r="M316" s="495"/>
      <c r="N316" s="9"/>
      <c r="O316" s="9"/>
      <c r="P316" s="9"/>
      <c r="Q316" s="9"/>
      <c r="R316" s="473"/>
      <c r="S316" s="473"/>
      <c r="T316" s="473"/>
      <c r="U316" s="473"/>
      <c r="V316" s="473"/>
      <c r="W316" s="473"/>
      <c r="X316" s="473"/>
      <c r="Y316" s="473"/>
      <c r="Z316" s="473"/>
      <c r="AA316" s="473"/>
      <c r="AB316" s="473"/>
      <c r="AC316" s="473"/>
      <c r="AD316" s="473"/>
      <c r="AE316" s="473"/>
      <c r="AF316" s="473"/>
      <c r="AG316" s="473"/>
      <c r="AH316" s="473"/>
      <c r="AI316" s="473"/>
      <c r="AJ316" s="473"/>
      <c r="AK316" s="473"/>
      <c r="AL316" s="473"/>
      <c r="AM316" s="473"/>
      <c r="AN316" s="473"/>
      <c r="AO316" s="473"/>
      <c r="AP316" s="473"/>
      <c r="AQ316" s="473"/>
      <c r="AR316" s="473"/>
      <c r="AS316" s="473"/>
      <c r="AT316" s="473"/>
      <c r="AU316" s="473"/>
      <c r="AV316" s="473"/>
      <c r="AW316" s="473"/>
      <c r="AX316" s="473"/>
      <c r="AY316" s="473"/>
      <c r="AZ316" s="473"/>
      <c r="BA316" s="473"/>
      <c r="BB316" s="473"/>
      <c r="BC316" s="473"/>
      <c r="BD316" s="473"/>
      <c r="BE316" s="473"/>
      <c r="BF316" s="473"/>
      <c r="BG316" s="473"/>
      <c r="BH316" s="473"/>
      <c r="BI316" s="473"/>
      <c r="BJ316" s="473"/>
      <c r="BK316" s="473"/>
      <c r="BL316" s="473"/>
      <c r="BM316" s="473"/>
      <c r="BN316" s="473"/>
      <c r="BO316" s="473"/>
      <c r="BP316" s="473"/>
      <c r="BQ316" s="473"/>
      <c r="BR316" s="473"/>
      <c r="BS316" s="473"/>
      <c r="BT316" s="473"/>
      <c r="BU316" s="473"/>
      <c r="BV316" s="473"/>
      <c r="BW316" s="473"/>
      <c r="BX316" s="473"/>
      <c r="BY316" s="473"/>
      <c r="BZ316" s="473"/>
      <c r="CA316" s="473"/>
      <c r="CB316" s="473"/>
      <c r="CC316" s="473"/>
      <c r="CD316" s="473"/>
      <c r="CE316" s="473"/>
      <c r="CF316" s="473"/>
      <c r="CG316" s="473"/>
      <c r="CH316" s="473"/>
      <c r="CI316" s="473"/>
      <c r="CJ316" s="473"/>
      <c r="CK316" s="473"/>
      <c r="CL316" s="473"/>
      <c r="CM316" s="473"/>
      <c r="CN316" s="473"/>
      <c r="CO316" s="473"/>
      <c r="CP316" s="473"/>
      <c r="CQ316" s="473"/>
      <c r="CR316" s="473"/>
      <c r="CS316" s="473"/>
      <c r="CT316" s="473"/>
      <c r="CU316" s="473"/>
      <c r="CV316" s="473"/>
      <c r="CW316" s="473"/>
      <c r="CX316" s="473"/>
      <c r="CY316" s="473"/>
      <c r="CZ316" s="473"/>
      <c r="DA316" s="473"/>
      <c r="DB316" s="473"/>
      <c r="DC316" s="473"/>
      <c r="DD316" s="473"/>
      <c r="DE316" s="473"/>
      <c r="DF316" s="473"/>
      <c r="DG316" s="473"/>
      <c r="DH316" s="473"/>
      <c r="DI316" s="473"/>
      <c r="DJ316" s="473"/>
      <c r="DK316" s="473"/>
      <c r="DL316" s="473"/>
      <c r="DM316" s="473"/>
      <c r="DN316" s="473"/>
      <c r="DO316" s="473"/>
      <c r="DP316" s="473"/>
      <c r="DQ316" s="473"/>
      <c r="DR316" s="473"/>
      <c r="DS316" s="473"/>
      <c r="DT316" s="473"/>
      <c r="DU316" s="473"/>
      <c r="DV316" s="473"/>
      <c r="DW316" s="473"/>
      <c r="DX316" s="473"/>
      <c r="DY316" s="473"/>
      <c r="DZ316" s="473"/>
      <c r="EA316" s="473"/>
      <c r="EB316" s="473"/>
      <c r="EC316" s="473"/>
      <c r="ED316" s="473"/>
      <c r="EE316" s="473"/>
      <c r="EF316" s="473"/>
      <c r="EG316" s="473"/>
      <c r="EH316" s="473"/>
      <c r="EI316" s="473"/>
      <c r="EJ316" s="473"/>
      <c r="EK316" s="473"/>
      <c r="EL316" s="473"/>
      <c r="EM316" s="473"/>
      <c r="EN316" s="473"/>
      <c r="EO316" s="473"/>
      <c r="EP316" s="473"/>
      <c r="EQ316" s="473"/>
      <c r="ER316" s="473"/>
      <c r="ES316" s="473"/>
      <c r="ET316" s="473"/>
      <c r="EU316" s="473"/>
      <c r="EV316" s="473"/>
      <c r="EW316" s="473"/>
      <c r="EX316" s="473"/>
      <c r="EY316" s="473"/>
      <c r="EZ316" s="473"/>
      <c r="FA316" s="473"/>
      <c r="FB316" s="473"/>
      <c r="FC316" s="473"/>
      <c r="FD316" s="473"/>
      <c r="FE316" s="473"/>
      <c r="FF316" s="473"/>
      <c r="FG316" s="473"/>
      <c r="FH316" s="473"/>
      <c r="FI316" s="473"/>
      <c r="FJ316" s="473"/>
      <c r="FK316" s="473"/>
      <c r="FL316" s="473"/>
      <c r="FM316" s="473"/>
      <c r="FN316" s="473"/>
      <c r="FO316" s="473"/>
      <c r="FP316" s="473"/>
      <c r="FQ316" s="473"/>
      <c r="FR316" s="473"/>
      <c r="FS316" s="473"/>
      <c r="FT316" s="473"/>
      <c r="FU316" s="473"/>
      <c r="FV316" s="473"/>
      <c r="FW316" s="473"/>
      <c r="FX316" s="473"/>
      <c r="FY316" s="473"/>
      <c r="FZ316" s="473"/>
      <c r="GA316" s="473"/>
      <c r="GB316" s="473"/>
      <c r="GC316" s="473"/>
      <c r="GD316" s="473"/>
      <c r="GE316" s="473"/>
      <c r="GF316" s="473"/>
      <c r="GG316" s="473"/>
      <c r="GH316" s="473"/>
      <c r="GI316" s="473"/>
      <c r="GJ316" s="473"/>
      <c r="GK316" s="473"/>
      <c r="GL316" s="473"/>
      <c r="GM316" s="473"/>
      <c r="GN316" s="473"/>
      <c r="GO316" s="473"/>
      <c r="GP316" s="473"/>
      <c r="GQ316" s="473"/>
      <c r="GR316" s="473"/>
      <c r="GS316" s="473"/>
      <c r="GT316" s="473"/>
      <c r="GU316" s="473"/>
      <c r="GV316" s="473"/>
    </row>
    <row r="317" spans="8:204" s="11" customFormat="1">
      <c r="H317" s="495"/>
      <c r="I317" s="495"/>
      <c r="J317" s="495"/>
      <c r="M317" s="495"/>
      <c r="N317" s="9"/>
      <c r="O317" s="9"/>
      <c r="P317" s="9"/>
      <c r="Q317" s="9"/>
      <c r="R317" s="473"/>
      <c r="S317" s="473"/>
      <c r="T317" s="473"/>
      <c r="U317" s="473"/>
      <c r="V317" s="473"/>
      <c r="W317" s="473"/>
      <c r="X317" s="473"/>
      <c r="Y317" s="473"/>
      <c r="Z317" s="473"/>
      <c r="AA317" s="473"/>
      <c r="AB317" s="473"/>
      <c r="AC317" s="473"/>
      <c r="AD317" s="473"/>
      <c r="AE317" s="473"/>
      <c r="AF317" s="473"/>
      <c r="AG317" s="473"/>
      <c r="AH317" s="473"/>
      <c r="AI317" s="473"/>
      <c r="AJ317" s="473"/>
      <c r="AK317" s="473"/>
      <c r="AL317" s="473"/>
      <c r="AM317" s="473"/>
      <c r="AN317" s="473"/>
      <c r="AO317" s="473"/>
      <c r="AP317" s="473"/>
      <c r="AQ317" s="473"/>
      <c r="AR317" s="473"/>
      <c r="AS317" s="473"/>
      <c r="AT317" s="473"/>
      <c r="AU317" s="473"/>
      <c r="AV317" s="473"/>
      <c r="AW317" s="473"/>
      <c r="AX317" s="473"/>
      <c r="AY317" s="473"/>
      <c r="AZ317" s="473"/>
      <c r="BA317" s="473"/>
      <c r="BB317" s="473"/>
      <c r="BC317" s="473"/>
      <c r="BD317" s="473"/>
      <c r="BE317" s="473"/>
      <c r="BF317" s="473"/>
      <c r="BG317" s="473"/>
      <c r="BH317" s="473"/>
      <c r="BI317" s="473"/>
      <c r="BJ317" s="473"/>
      <c r="BK317" s="473"/>
      <c r="BL317" s="473"/>
      <c r="BM317" s="473"/>
      <c r="BN317" s="473"/>
      <c r="BO317" s="473"/>
      <c r="BP317" s="473"/>
      <c r="BQ317" s="473"/>
      <c r="BR317" s="473"/>
      <c r="BS317" s="473"/>
      <c r="BT317" s="473"/>
      <c r="BU317" s="473"/>
      <c r="BV317" s="473"/>
      <c r="BW317" s="473"/>
      <c r="BX317" s="473"/>
      <c r="BY317" s="473"/>
      <c r="BZ317" s="473"/>
      <c r="CA317" s="473"/>
      <c r="CB317" s="473"/>
      <c r="CC317" s="473"/>
      <c r="CD317" s="473"/>
      <c r="CE317" s="473"/>
      <c r="CF317" s="473"/>
      <c r="CG317" s="473"/>
      <c r="CH317" s="473"/>
      <c r="CI317" s="473"/>
      <c r="CJ317" s="473"/>
      <c r="CK317" s="473"/>
      <c r="CL317" s="473"/>
      <c r="CM317" s="473"/>
      <c r="CN317" s="473"/>
      <c r="CO317" s="473"/>
      <c r="CP317" s="473"/>
      <c r="CQ317" s="473"/>
      <c r="CR317" s="473"/>
      <c r="CS317" s="473"/>
      <c r="CT317" s="473"/>
      <c r="CU317" s="473"/>
      <c r="CV317" s="473"/>
      <c r="CW317" s="473"/>
      <c r="CX317" s="473"/>
      <c r="CY317" s="473"/>
      <c r="CZ317" s="473"/>
      <c r="DA317" s="473"/>
      <c r="DB317" s="473"/>
      <c r="DC317" s="473"/>
      <c r="DD317" s="473"/>
      <c r="DE317" s="473"/>
      <c r="DF317" s="473"/>
      <c r="DG317" s="473"/>
      <c r="DH317" s="473"/>
      <c r="DI317" s="473"/>
      <c r="DJ317" s="473"/>
      <c r="DK317" s="473"/>
      <c r="DL317" s="473"/>
      <c r="DM317" s="473"/>
      <c r="DN317" s="473"/>
      <c r="DO317" s="473"/>
      <c r="DP317" s="473"/>
      <c r="DQ317" s="473"/>
      <c r="DR317" s="473"/>
      <c r="DS317" s="473"/>
      <c r="DT317" s="473"/>
      <c r="DU317" s="473"/>
      <c r="DV317" s="473"/>
      <c r="DW317" s="473"/>
      <c r="DX317" s="473"/>
      <c r="DY317" s="473"/>
      <c r="DZ317" s="473"/>
      <c r="EA317" s="473"/>
      <c r="EB317" s="473"/>
      <c r="EC317" s="473"/>
      <c r="ED317" s="473"/>
      <c r="EE317" s="473"/>
      <c r="EF317" s="473"/>
      <c r="EG317" s="473"/>
      <c r="EH317" s="473"/>
      <c r="EI317" s="473"/>
      <c r="EJ317" s="473"/>
      <c r="EK317" s="473"/>
      <c r="EL317" s="473"/>
      <c r="EM317" s="473"/>
      <c r="EN317" s="473"/>
      <c r="EO317" s="473"/>
      <c r="EP317" s="473"/>
      <c r="EQ317" s="473"/>
      <c r="ER317" s="473"/>
      <c r="ES317" s="473"/>
      <c r="ET317" s="473"/>
      <c r="EU317" s="473"/>
      <c r="EV317" s="473"/>
      <c r="EW317" s="473"/>
      <c r="EX317" s="473"/>
      <c r="EY317" s="473"/>
      <c r="EZ317" s="473"/>
      <c r="FA317" s="473"/>
      <c r="FB317" s="473"/>
      <c r="FC317" s="473"/>
      <c r="FD317" s="473"/>
      <c r="FE317" s="473"/>
      <c r="FF317" s="473"/>
      <c r="FG317" s="473"/>
      <c r="FH317" s="473"/>
      <c r="FI317" s="473"/>
      <c r="FJ317" s="473"/>
      <c r="FK317" s="473"/>
      <c r="FL317" s="473"/>
      <c r="FM317" s="473"/>
      <c r="FN317" s="473"/>
      <c r="FO317" s="473"/>
      <c r="FP317" s="473"/>
      <c r="FQ317" s="473"/>
      <c r="FR317" s="473"/>
      <c r="FS317" s="473"/>
      <c r="FT317" s="473"/>
      <c r="FU317" s="473"/>
      <c r="FV317" s="473"/>
      <c r="FW317" s="473"/>
      <c r="FX317" s="473"/>
      <c r="FY317" s="473"/>
      <c r="FZ317" s="473"/>
      <c r="GA317" s="473"/>
      <c r="GB317" s="473"/>
      <c r="GC317" s="473"/>
      <c r="GD317" s="473"/>
      <c r="GE317" s="473"/>
      <c r="GF317" s="473"/>
      <c r="GG317" s="473"/>
      <c r="GH317" s="473"/>
      <c r="GI317" s="473"/>
      <c r="GJ317" s="473"/>
      <c r="GK317" s="473"/>
      <c r="GL317" s="473"/>
      <c r="GM317" s="473"/>
      <c r="GN317" s="473"/>
      <c r="GO317" s="473"/>
      <c r="GP317" s="473"/>
      <c r="GQ317" s="473"/>
      <c r="GR317" s="473"/>
      <c r="GS317" s="473"/>
      <c r="GT317" s="473"/>
      <c r="GU317" s="473"/>
      <c r="GV317" s="473"/>
    </row>
    <row r="318" spans="8:204" s="11" customFormat="1">
      <c r="H318" s="495"/>
      <c r="I318" s="495"/>
      <c r="J318" s="495"/>
      <c r="M318" s="495"/>
      <c r="N318" s="9"/>
      <c r="O318" s="9"/>
      <c r="P318" s="9"/>
      <c r="Q318" s="9"/>
      <c r="R318" s="473"/>
      <c r="S318" s="473"/>
      <c r="T318" s="473"/>
      <c r="U318" s="473"/>
      <c r="V318" s="473"/>
      <c r="W318" s="473"/>
      <c r="X318" s="473"/>
      <c r="Y318" s="473"/>
      <c r="Z318" s="473"/>
      <c r="AA318" s="473"/>
      <c r="AB318" s="473"/>
      <c r="AC318" s="473"/>
      <c r="AD318" s="473"/>
      <c r="AE318" s="473"/>
      <c r="AF318" s="473"/>
      <c r="AG318" s="473"/>
      <c r="AH318" s="473"/>
      <c r="AI318" s="473"/>
      <c r="AJ318" s="473"/>
      <c r="AK318" s="473"/>
      <c r="AL318" s="473"/>
      <c r="AM318" s="473"/>
      <c r="AN318" s="473"/>
      <c r="AO318" s="473"/>
      <c r="AP318" s="473"/>
      <c r="AQ318" s="473"/>
      <c r="AR318" s="473"/>
      <c r="AS318" s="473"/>
      <c r="AT318" s="473"/>
      <c r="AU318" s="473"/>
      <c r="AV318" s="473"/>
      <c r="AW318" s="473"/>
      <c r="AX318" s="473"/>
      <c r="AY318" s="473"/>
      <c r="AZ318" s="473"/>
      <c r="BA318" s="473"/>
      <c r="BB318" s="473"/>
      <c r="BC318" s="473"/>
      <c r="BD318" s="473"/>
      <c r="BE318" s="473"/>
      <c r="BF318" s="473"/>
      <c r="BG318" s="473"/>
      <c r="BH318" s="473"/>
      <c r="BI318" s="473"/>
      <c r="BJ318" s="473"/>
      <c r="BK318" s="473"/>
      <c r="BL318" s="473"/>
      <c r="BM318" s="473"/>
      <c r="BN318" s="473"/>
      <c r="BO318" s="473"/>
      <c r="BP318" s="473"/>
      <c r="BQ318" s="473"/>
      <c r="BR318" s="473"/>
      <c r="BS318" s="473"/>
      <c r="BT318" s="473"/>
      <c r="BU318" s="473"/>
      <c r="BV318" s="473"/>
      <c r="BW318" s="473"/>
      <c r="BX318" s="473"/>
      <c r="BY318" s="473"/>
      <c r="BZ318" s="473"/>
      <c r="CA318" s="473"/>
      <c r="CB318" s="473"/>
      <c r="CC318" s="473"/>
      <c r="CD318" s="473"/>
      <c r="CE318" s="473"/>
      <c r="CF318" s="473"/>
      <c r="CG318" s="473"/>
      <c r="CH318" s="473"/>
      <c r="CI318" s="473"/>
      <c r="CJ318" s="473"/>
      <c r="CK318" s="473"/>
      <c r="CL318" s="473"/>
      <c r="CM318" s="473"/>
      <c r="CN318" s="473"/>
      <c r="CO318" s="473"/>
      <c r="CP318" s="473"/>
      <c r="CQ318" s="473"/>
      <c r="CR318" s="473"/>
      <c r="CS318" s="473"/>
      <c r="CT318" s="473"/>
      <c r="CU318" s="473"/>
      <c r="CV318" s="473"/>
      <c r="CW318" s="473"/>
      <c r="CX318" s="473"/>
      <c r="CY318" s="473"/>
      <c r="CZ318" s="473"/>
      <c r="DA318" s="473"/>
      <c r="DB318" s="473"/>
      <c r="DC318" s="473"/>
      <c r="DD318" s="473"/>
      <c r="DE318" s="473"/>
      <c r="DF318" s="473"/>
      <c r="DG318" s="473"/>
      <c r="DH318" s="473"/>
      <c r="DI318" s="473"/>
      <c r="DJ318" s="473"/>
      <c r="DK318" s="473"/>
      <c r="DL318" s="473"/>
      <c r="DM318" s="473"/>
      <c r="DN318" s="473"/>
      <c r="DO318" s="473"/>
      <c r="DP318" s="473"/>
      <c r="DQ318" s="473"/>
      <c r="DR318" s="473"/>
      <c r="DS318" s="473"/>
      <c r="DT318" s="473"/>
      <c r="DU318" s="473"/>
      <c r="DV318" s="473"/>
      <c r="DW318" s="473"/>
      <c r="DX318" s="473"/>
      <c r="DY318" s="473"/>
      <c r="DZ318" s="473"/>
      <c r="EA318" s="473"/>
      <c r="EB318" s="473"/>
      <c r="EC318" s="473"/>
      <c r="ED318" s="473"/>
      <c r="EE318" s="473"/>
      <c r="EF318" s="473"/>
      <c r="EG318" s="473"/>
      <c r="EH318" s="473"/>
      <c r="EI318" s="473"/>
      <c r="EJ318" s="473"/>
      <c r="EK318" s="473"/>
      <c r="EL318" s="473"/>
      <c r="EM318" s="473"/>
      <c r="EN318" s="473"/>
      <c r="EO318" s="473"/>
      <c r="EP318" s="473"/>
      <c r="EQ318" s="473"/>
      <c r="ER318" s="473"/>
      <c r="ES318" s="473"/>
      <c r="ET318" s="473"/>
      <c r="EU318" s="473"/>
      <c r="EV318" s="473"/>
      <c r="EW318" s="473"/>
      <c r="EX318" s="473"/>
      <c r="EY318" s="473"/>
      <c r="EZ318" s="473"/>
      <c r="FA318" s="473"/>
      <c r="FB318" s="473"/>
      <c r="FC318" s="473"/>
      <c r="FD318" s="473"/>
      <c r="FE318" s="473"/>
      <c r="FF318" s="473"/>
      <c r="FG318" s="473"/>
      <c r="FH318" s="473"/>
      <c r="FI318" s="473"/>
      <c r="FJ318" s="473"/>
      <c r="FK318" s="473"/>
      <c r="FL318" s="473"/>
      <c r="FM318" s="473"/>
      <c r="FN318" s="473"/>
      <c r="FO318" s="473"/>
      <c r="FP318" s="473"/>
      <c r="FQ318" s="473"/>
      <c r="FR318" s="473"/>
      <c r="FS318" s="473"/>
      <c r="FT318" s="473"/>
      <c r="FU318" s="473"/>
      <c r="FV318" s="473"/>
      <c r="FW318" s="473"/>
      <c r="FX318" s="473"/>
      <c r="FY318" s="473"/>
      <c r="FZ318" s="473"/>
      <c r="GA318" s="473"/>
      <c r="GB318" s="473"/>
      <c r="GC318" s="473"/>
      <c r="GD318" s="473"/>
      <c r="GE318" s="473"/>
      <c r="GF318" s="473"/>
      <c r="GG318" s="473"/>
      <c r="GH318" s="473"/>
      <c r="GI318" s="473"/>
      <c r="GJ318" s="473"/>
      <c r="GK318" s="473"/>
      <c r="GL318" s="473"/>
      <c r="GM318" s="473"/>
      <c r="GN318" s="473"/>
      <c r="GO318" s="473"/>
      <c r="GP318" s="473"/>
      <c r="GQ318" s="473"/>
      <c r="GR318" s="473"/>
      <c r="GS318" s="473"/>
      <c r="GT318" s="473"/>
      <c r="GU318" s="473"/>
      <c r="GV318" s="473"/>
    </row>
    <row r="319" spans="8:204" s="11" customFormat="1">
      <c r="H319" s="495"/>
      <c r="I319" s="495"/>
      <c r="J319" s="495"/>
      <c r="M319" s="495"/>
      <c r="N319" s="9"/>
      <c r="O319" s="9"/>
      <c r="P319" s="9"/>
      <c r="Q319" s="9"/>
      <c r="R319" s="473"/>
      <c r="S319" s="473"/>
      <c r="T319" s="473"/>
      <c r="U319" s="473"/>
      <c r="V319" s="473"/>
      <c r="W319" s="473"/>
      <c r="X319" s="473"/>
      <c r="Y319" s="473"/>
      <c r="Z319" s="473"/>
      <c r="AA319" s="473"/>
      <c r="AB319" s="473"/>
      <c r="AC319" s="473"/>
      <c r="AD319" s="473"/>
      <c r="AE319" s="473"/>
      <c r="AF319" s="473"/>
      <c r="AG319" s="473"/>
      <c r="AH319" s="473"/>
      <c r="AI319" s="473"/>
      <c r="AJ319" s="473"/>
      <c r="AK319" s="473"/>
      <c r="AL319" s="473"/>
      <c r="AM319" s="473"/>
      <c r="AN319" s="473"/>
      <c r="AO319" s="473"/>
      <c r="AP319" s="473"/>
      <c r="AQ319" s="473"/>
      <c r="AR319" s="473"/>
      <c r="AS319" s="473"/>
      <c r="AT319" s="473"/>
      <c r="AU319" s="473"/>
      <c r="AV319" s="473"/>
      <c r="AW319" s="473"/>
      <c r="AX319" s="473"/>
      <c r="AY319" s="473"/>
      <c r="AZ319" s="473"/>
      <c r="BA319" s="473"/>
      <c r="BB319" s="473"/>
      <c r="BC319" s="473"/>
      <c r="BD319" s="473"/>
      <c r="BE319" s="473"/>
      <c r="BF319" s="473"/>
      <c r="BG319" s="473"/>
      <c r="BH319" s="473"/>
      <c r="BI319" s="473"/>
      <c r="BJ319" s="473"/>
      <c r="BK319" s="473"/>
      <c r="BL319" s="473"/>
      <c r="BM319" s="473"/>
      <c r="BN319" s="473"/>
      <c r="BO319" s="473"/>
      <c r="BP319" s="473"/>
      <c r="BQ319" s="473"/>
      <c r="BR319" s="473"/>
      <c r="BS319" s="473"/>
      <c r="BT319" s="473"/>
      <c r="BU319" s="473"/>
      <c r="BV319" s="473"/>
      <c r="BW319" s="473"/>
      <c r="BX319" s="473"/>
      <c r="BY319" s="473"/>
      <c r="BZ319" s="473"/>
      <c r="CA319" s="473"/>
      <c r="CB319" s="473"/>
      <c r="CC319" s="473"/>
      <c r="CD319" s="473"/>
      <c r="CE319" s="473"/>
      <c r="CF319" s="473"/>
      <c r="CG319" s="473"/>
      <c r="CH319" s="473"/>
      <c r="CI319" s="473"/>
      <c r="CJ319" s="473"/>
      <c r="CK319" s="473"/>
      <c r="CL319" s="473"/>
      <c r="CM319" s="473"/>
      <c r="CN319" s="473"/>
      <c r="CO319" s="473"/>
      <c r="CP319" s="473"/>
      <c r="CQ319" s="473"/>
      <c r="CR319" s="473"/>
      <c r="CS319" s="473"/>
      <c r="CT319" s="473"/>
      <c r="CU319" s="473"/>
      <c r="CV319" s="473"/>
      <c r="CW319" s="473"/>
      <c r="CX319" s="473"/>
      <c r="CY319" s="473"/>
      <c r="CZ319" s="473"/>
      <c r="DA319" s="473"/>
      <c r="DB319" s="473"/>
      <c r="DC319" s="473"/>
      <c r="DD319" s="473"/>
      <c r="DE319" s="473"/>
      <c r="DF319" s="473"/>
      <c r="DG319" s="473"/>
      <c r="DH319" s="473"/>
      <c r="DI319" s="473"/>
      <c r="DJ319" s="473"/>
      <c r="DK319" s="473"/>
      <c r="DL319" s="473"/>
      <c r="DM319" s="473"/>
      <c r="DN319" s="473"/>
      <c r="DO319" s="473"/>
      <c r="DP319" s="473"/>
      <c r="DQ319" s="473"/>
      <c r="DR319" s="473"/>
      <c r="DS319" s="473"/>
      <c r="DT319" s="473"/>
      <c r="DU319" s="473"/>
      <c r="DV319" s="473"/>
      <c r="DW319" s="473"/>
      <c r="DX319" s="473"/>
      <c r="DY319" s="473"/>
      <c r="DZ319" s="473"/>
      <c r="EA319" s="473"/>
      <c r="EB319" s="473"/>
      <c r="EC319" s="473"/>
      <c r="ED319" s="473"/>
      <c r="EE319" s="473"/>
      <c r="EF319" s="473"/>
      <c r="EG319" s="473"/>
      <c r="EH319" s="473"/>
      <c r="EI319" s="473"/>
      <c r="EJ319" s="473"/>
      <c r="EK319" s="473"/>
      <c r="EL319" s="473"/>
      <c r="EM319" s="473"/>
      <c r="EN319" s="473"/>
      <c r="EO319" s="473"/>
      <c r="EP319" s="473"/>
      <c r="EQ319" s="473"/>
      <c r="ER319" s="473"/>
      <c r="ES319" s="473"/>
      <c r="ET319" s="473"/>
      <c r="EU319" s="473"/>
      <c r="EV319" s="473"/>
      <c r="EW319" s="473"/>
      <c r="EX319" s="473"/>
      <c r="EY319" s="473"/>
      <c r="EZ319" s="473"/>
      <c r="FA319" s="473"/>
      <c r="FB319" s="473"/>
      <c r="FC319" s="473"/>
      <c r="FD319" s="473"/>
      <c r="FE319" s="473"/>
      <c r="FF319" s="473"/>
      <c r="FG319" s="473"/>
      <c r="FH319" s="473"/>
      <c r="FI319" s="473"/>
      <c r="FJ319" s="473"/>
      <c r="FK319" s="473"/>
      <c r="FL319" s="473"/>
      <c r="FM319" s="473"/>
      <c r="FN319" s="473"/>
      <c r="FO319" s="473"/>
      <c r="FP319" s="473"/>
      <c r="FQ319" s="473"/>
      <c r="FR319" s="473"/>
      <c r="FS319" s="473"/>
      <c r="FT319" s="473"/>
      <c r="FU319" s="473"/>
      <c r="FV319" s="473"/>
      <c r="FW319" s="473"/>
      <c r="FX319" s="473"/>
      <c r="FY319" s="473"/>
      <c r="FZ319" s="473"/>
      <c r="GA319" s="473"/>
      <c r="GB319" s="473"/>
      <c r="GC319" s="473"/>
      <c r="GD319" s="473"/>
      <c r="GE319" s="473"/>
      <c r="GF319" s="473"/>
      <c r="GG319" s="473"/>
      <c r="GH319" s="473"/>
      <c r="GI319" s="473"/>
      <c r="GJ319" s="473"/>
      <c r="GK319" s="473"/>
      <c r="GL319" s="473"/>
      <c r="GM319" s="473"/>
      <c r="GN319" s="473"/>
      <c r="GO319" s="473"/>
      <c r="GP319" s="473"/>
      <c r="GQ319" s="473"/>
      <c r="GR319" s="473"/>
      <c r="GS319" s="473"/>
      <c r="GT319" s="473"/>
      <c r="GU319" s="473"/>
      <c r="GV319" s="473"/>
    </row>
    <row r="320" spans="8:204" s="11" customFormat="1">
      <c r="H320" s="495"/>
      <c r="I320" s="495"/>
      <c r="J320" s="495"/>
      <c r="M320" s="495"/>
      <c r="N320" s="9"/>
      <c r="O320" s="9"/>
      <c r="P320" s="9"/>
      <c r="Q320" s="9"/>
      <c r="R320" s="473"/>
      <c r="S320" s="473"/>
      <c r="T320" s="473"/>
      <c r="U320" s="473"/>
      <c r="V320" s="473"/>
      <c r="W320" s="473"/>
      <c r="X320" s="473"/>
      <c r="Y320" s="473"/>
      <c r="Z320" s="473"/>
      <c r="AA320" s="473"/>
      <c r="AB320" s="473"/>
      <c r="AC320" s="473"/>
      <c r="AD320" s="473"/>
      <c r="AE320" s="473"/>
      <c r="AF320" s="473"/>
      <c r="AG320" s="473"/>
      <c r="AH320" s="473"/>
      <c r="AI320" s="473"/>
      <c r="AJ320" s="473"/>
      <c r="AK320" s="473"/>
      <c r="AL320" s="473"/>
      <c r="AM320" s="473"/>
      <c r="AN320" s="473"/>
      <c r="AO320" s="473"/>
      <c r="AP320" s="473"/>
      <c r="AQ320" s="473"/>
      <c r="AR320" s="473"/>
      <c r="AS320" s="473"/>
      <c r="AT320" s="473"/>
      <c r="AU320" s="473"/>
      <c r="AV320" s="473"/>
      <c r="AW320" s="473"/>
      <c r="AX320" s="473"/>
      <c r="AY320" s="473"/>
      <c r="AZ320" s="473"/>
      <c r="BA320" s="473"/>
      <c r="BB320" s="473"/>
      <c r="BC320" s="473"/>
      <c r="BD320" s="473"/>
      <c r="BE320" s="473"/>
      <c r="BF320" s="473"/>
      <c r="BG320" s="473"/>
      <c r="BH320" s="473"/>
      <c r="BI320" s="473"/>
      <c r="BJ320" s="473"/>
      <c r="BK320" s="473"/>
      <c r="BL320" s="473"/>
      <c r="BM320" s="473"/>
      <c r="BN320" s="473"/>
      <c r="BO320" s="473"/>
      <c r="BP320" s="473"/>
      <c r="BQ320" s="473"/>
      <c r="BR320" s="473"/>
      <c r="BS320" s="473"/>
      <c r="BT320" s="473"/>
      <c r="BU320" s="473"/>
      <c r="BV320" s="473"/>
      <c r="BW320" s="473"/>
      <c r="BX320" s="473"/>
      <c r="BY320" s="473"/>
      <c r="BZ320" s="473"/>
      <c r="CA320" s="473"/>
      <c r="CB320" s="473"/>
      <c r="CC320" s="473"/>
      <c r="CD320" s="473"/>
      <c r="CE320" s="473"/>
      <c r="CF320" s="473"/>
      <c r="CG320" s="473"/>
      <c r="CH320" s="473"/>
      <c r="CI320" s="473"/>
      <c r="CJ320" s="473"/>
      <c r="CK320" s="473"/>
      <c r="CL320" s="473"/>
      <c r="CM320" s="473"/>
      <c r="CN320" s="473"/>
      <c r="CO320" s="473"/>
      <c r="CP320" s="473"/>
      <c r="CQ320" s="473"/>
      <c r="CR320" s="473"/>
      <c r="CS320" s="473"/>
      <c r="CT320" s="473"/>
      <c r="CU320" s="473"/>
      <c r="CV320" s="473"/>
      <c r="CW320" s="473"/>
      <c r="CX320" s="473"/>
      <c r="CY320" s="473"/>
      <c r="CZ320" s="473"/>
      <c r="DA320" s="473"/>
      <c r="DB320" s="473"/>
      <c r="DC320" s="473"/>
      <c r="DD320" s="473"/>
      <c r="DE320" s="473"/>
      <c r="DF320" s="473"/>
      <c r="DG320" s="473"/>
      <c r="DH320" s="473"/>
      <c r="DI320" s="473"/>
      <c r="DJ320" s="473"/>
      <c r="DK320" s="473"/>
      <c r="DL320" s="473"/>
      <c r="DM320" s="473"/>
      <c r="DN320" s="473"/>
      <c r="DO320" s="473"/>
      <c r="DP320" s="473"/>
      <c r="DQ320" s="473"/>
      <c r="DR320" s="473"/>
      <c r="DS320" s="473"/>
      <c r="DT320" s="473"/>
      <c r="DU320" s="473"/>
      <c r="DV320" s="473"/>
      <c r="DW320" s="473"/>
      <c r="DX320" s="473"/>
      <c r="DY320" s="473"/>
      <c r="DZ320" s="473"/>
      <c r="EA320" s="473"/>
      <c r="EB320" s="473"/>
      <c r="EC320" s="473"/>
      <c r="ED320" s="473"/>
      <c r="EE320" s="473"/>
      <c r="EF320" s="473"/>
      <c r="EG320" s="473"/>
      <c r="EH320" s="473"/>
      <c r="EI320" s="473"/>
      <c r="EJ320" s="473"/>
      <c r="EK320" s="473"/>
      <c r="EL320" s="473"/>
      <c r="EM320" s="473"/>
      <c r="EN320" s="473"/>
      <c r="EO320" s="473"/>
      <c r="EP320" s="473"/>
      <c r="EQ320" s="473"/>
      <c r="ER320" s="473"/>
      <c r="ES320" s="473"/>
      <c r="ET320" s="473"/>
      <c r="EU320" s="473"/>
      <c r="EV320" s="473"/>
      <c r="EW320" s="473"/>
      <c r="EX320" s="473"/>
      <c r="EY320" s="473"/>
      <c r="EZ320" s="473"/>
      <c r="FA320" s="473"/>
      <c r="FB320" s="473"/>
      <c r="FC320" s="473"/>
      <c r="FD320" s="473"/>
      <c r="FE320" s="473"/>
      <c r="FF320" s="473"/>
      <c r="FG320" s="473"/>
      <c r="FH320" s="473"/>
      <c r="FI320" s="473"/>
      <c r="FJ320" s="473"/>
      <c r="FK320" s="473"/>
      <c r="FL320" s="473"/>
      <c r="FM320" s="473"/>
      <c r="FN320" s="473"/>
      <c r="FO320" s="473"/>
      <c r="FP320" s="473"/>
      <c r="FQ320" s="473"/>
      <c r="FR320" s="473"/>
      <c r="FS320" s="473"/>
      <c r="FT320" s="473"/>
      <c r="FU320" s="473"/>
      <c r="FV320" s="473"/>
      <c r="FW320" s="473"/>
      <c r="FX320" s="473"/>
      <c r="FY320" s="473"/>
      <c r="FZ320" s="473"/>
      <c r="GA320" s="473"/>
      <c r="GB320" s="473"/>
      <c r="GC320" s="473"/>
      <c r="GD320" s="473"/>
      <c r="GE320" s="473"/>
      <c r="GF320" s="473"/>
      <c r="GG320" s="473"/>
      <c r="GH320" s="473"/>
      <c r="GI320" s="473"/>
      <c r="GJ320" s="473"/>
      <c r="GK320" s="473"/>
      <c r="GL320" s="473"/>
      <c r="GM320" s="473"/>
      <c r="GN320" s="473"/>
      <c r="GO320" s="473"/>
      <c r="GP320" s="473"/>
      <c r="GQ320" s="473"/>
      <c r="GR320" s="473"/>
      <c r="GS320" s="473"/>
      <c r="GT320" s="473"/>
      <c r="GU320" s="473"/>
      <c r="GV320" s="473"/>
    </row>
    <row r="321" spans="8:204" s="11" customFormat="1">
      <c r="H321" s="495"/>
      <c r="I321" s="495"/>
      <c r="J321" s="495"/>
      <c r="M321" s="495"/>
      <c r="N321" s="9"/>
      <c r="O321" s="9"/>
      <c r="P321" s="9"/>
      <c r="Q321" s="9"/>
      <c r="R321" s="473"/>
      <c r="S321" s="473"/>
      <c r="T321" s="473"/>
      <c r="U321" s="473"/>
      <c r="V321" s="473"/>
      <c r="W321" s="473"/>
      <c r="X321" s="473"/>
      <c r="Y321" s="473"/>
      <c r="Z321" s="473"/>
      <c r="AA321" s="473"/>
      <c r="AB321" s="473"/>
      <c r="AC321" s="473"/>
      <c r="AD321" s="473"/>
      <c r="AE321" s="473"/>
      <c r="AF321" s="473"/>
      <c r="AG321" s="473"/>
      <c r="AH321" s="473"/>
      <c r="AI321" s="473"/>
      <c r="AJ321" s="473"/>
      <c r="AK321" s="473"/>
      <c r="AL321" s="473"/>
      <c r="AM321" s="473"/>
      <c r="AN321" s="473"/>
      <c r="AO321" s="473"/>
      <c r="AP321" s="473"/>
      <c r="AQ321" s="473"/>
      <c r="AR321" s="473"/>
      <c r="AS321" s="473"/>
      <c r="AT321" s="473"/>
      <c r="AU321" s="473"/>
      <c r="AV321" s="473"/>
      <c r="AW321" s="473"/>
      <c r="AX321" s="473"/>
      <c r="AY321" s="473"/>
      <c r="AZ321" s="473"/>
      <c r="BA321" s="473"/>
      <c r="BB321" s="473"/>
      <c r="BC321" s="473"/>
      <c r="BD321" s="473"/>
      <c r="BE321" s="473"/>
      <c r="BF321" s="473"/>
      <c r="BG321" s="473"/>
      <c r="BH321" s="473"/>
      <c r="BI321" s="473"/>
      <c r="BJ321" s="473"/>
      <c r="BK321" s="473"/>
      <c r="BL321" s="473"/>
      <c r="BM321" s="473"/>
      <c r="BN321" s="473"/>
      <c r="BO321" s="473"/>
      <c r="BP321" s="473"/>
      <c r="BQ321" s="473"/>
      <c r="BR321" s="473"/>
      <c r="BS321" s="473"/>
      <c r="BT321" s="473"/>
      <c r="BU321" s="473"/>
      <c r="BV321" s="473"/>
      <c r="BW321" s="473"/>
      <c r="BX321" s="473"/>
      <c r="BY321" s="473"/>
      <c r="BZ321" s="473"/>
      <c r="CA321" s="473"/>
      <c r="CB321" s="473"/>
      <c r="CC321" s="473"/>
      <c r="CD321" s="473"/>
      <c r="CE321" s="473"/>
      <c r="CF321" s="473"/>
      <c r="CG321" s="473"/>
      <c r="CH321" s="473"/>
      <c r="CI321" s="473"/>
      <c r="CJ321" s="473"/>
      <c r="CK321" s="473"/>
      <c r="CL321" s="473"/>
      <c r="CM321" s="473"/>
      <c r="CN321" s="473"/>
      <c r="CO321" s="473"/>
      <c r="CP321" s="473"/>
      <c r="CQ321" s="473"/>
      <c r="CR321" s="473"/>
      <c r="CS321" s="473"/>
      <c r="CT321" s="473"/>
      <c r="CU321" s="473"/>
      <c r="CV321" s="473"/>
      <c r="CW321" s="473"/>
      <c r="CX321" s="473"/>
      <c r="CY321" s="473"/>
      <c r="CZ321" s="473"/>
      <c r="DA321" s="473"/>
      <c r="DB321" s="473"/>
      <c r="DC321" s="473"/>
      <c r="DD321" s="473"/>
      <c r="DE321" s="473"/>
      <c r="DF321" s="473"/>
      <c r="DG321" s="473"/>
      <c r="DH321" s="473"/>
      <c r="DI321" s="473"/>
      <c r="DJ321" s="473"/>
      <c r="DK321" s="473"/>
      <c r="DL321" s="473"/>
      <c r="DM321" s="473"/>
      <c r="DN321" s="473"/>
      <c r="DO321" s="473"/>
      <c r="DP321" s="473"/>
      <c r="DQ321" s="473"/>
      <c r="DR321" s="473"/>
      <c r="DS321" s="473"/>
      <c r="DT321" s="473"/>
      <c r="DU321" s="473"/>
      <c r="DV321" s="473"/>
      <c r="DW321" s="473"/>
      <c r="DX321" s="473"/>
      <c r="DY321" s="473"/>
      <c r="DZ321" s="473"/>
      <c r="EA321" s="473"/>
      <c r="EB321" s="473"/>
      <c r="EC321" s="473"/>
      <c r="ED321" s="473"/>
      <c r="EE321" s="473"/>
      <c r="EF321" s="473"/>
      <c r="EG321" s="473"/>
      <c r="EH321" s="473"/>
      <c r="EI321" s="473"/>
      <c r="EJ321" s="473"/>
      <c r="EK321" s="473"/>
      <c r="EL321" s="473"/>
      <c r="EM321" s="473"/>
      <c r="EN321" s="473"/>
      <c r="EO321" s="473"/>
      <c r="EP321" s="473"/>
      <c r="EQ321" s="473"/>
      <c r="ER321" s="473"/>
      <c r="ES321" s="473"/>
      <c r="ET321" s="473"/>
      <c r="EU321" s="473"/>
      <c r="EV321" s="473"/>
      <c r="EW321" s="473"/>
      <c r="EX321" s="473"/>
      <c r="EY321" s="473"/>
      <c r="EZ321" s="473"/>
      <c r="FA321" s="473"/>
      <c r="FB321" s="473"/>
      <c r="FC321" s="473"/>
      <c r="FD321" s="473"/>
      <c r="FE321" s="473"/>
      <c r="FF321" s="473"/>
      <c r="FG321" s="473"/>
      <c r="FH321" s="473"/>
      <c r="FI321" s="473"/>
      <c r="FJ321" s="473"/>
      <c r="FK321" s="473"/>
      <c r="FL321" s="473"/>
      <c r="FM321" s="473"/>
      <c r="FN321" s="473"/>
      <c r="FO321" s="473"/>
      <c r="FP321" s="473"/>
      <c r="FQ321" s="473"/>
      <c r="FR321" s="473"/>
      <c r="FS321" s="473"/>
      <c r="FT321" s="473"/>
      <c r="FU321" s="473"/>
      <c r="FV321" s="473"/>
      <c r="FW321" s="473"/>
      <c r="FX321" s="473"/>
      <c r="FY321" s="473"/>
      <c r="FZ321" s="473"/>
      <c r="GA321" s="473"/>
      <c r="GB321" s="473"/>
      <c r="GC321" s="473"/>
      <c r="GD321" s="473"/>
      <c r="GE321" s="473"/>
      <c r="GF321" s="473"/>
      <c r="GG321" s="473"/>
      <c r="GH321" s="473"/>
      <c r="GI321" s="473"/>
      <c r="GJ321" s="473"/>
      <c r="GK321" s="473"/>
      <c r="GL321" s="473"/>
      <c r="GM321" s="473"/>
      <c r="GN321" s="473"/>
      <c r="GO321" s="473"/>
      <c r="GP321" s="473"/>
      <c r="GQ321" s="473"/>
      <c r="GR321" s="473"/>
      <c r="GS321" s="473"/>
      <c r="GT321" s="473"/>
      <c r="GU321" s="473"/>
      <c r="GV321" s="473"/>
    </row>
    <row r="322" spans="8:204" s="11" customFormat="1">
      <c r="H322" s="495"/>
      <c r="I322" s="495"/>
      <c r="J322" s="495"/>
      <c r="M322" s="495"/>
      <c r="N322" s="9"/>
      <c r="O322" s="9"/>
      <c r="P322" s="9"/>
      <c r="Q322" s="9"/>
      <c r="R322" s="473"/>
      <c r="S322" s="473"/>
      <c r="T322" s="473"/>
      <c r="U322" s="473"/>
      <c r="V322" s="473"/>
      <c r="W322" s="473"/>
      <c r="X322" s="473"/>
      <c r="Y322" s="473"/>
      <c r="Z322" s="473"/>
      <c r="AA322" s="473"/>
      <c r="AB322" s="473"/>
      <c r="AC322" s="473"/>
      <c r="AD322" s="473"/>
      <c r="AE322" s="473"/>
      <c r="AF322" s="473"/>
      <c r="AG322" s="473"/>
      <c r="AH322" s="473"/>
      <c r="AI322" s="473"/>
      <c r="AJ322" s="473"/>
      <c r="AK322" s="473"/>
      <c r="AL322" s="473"/>
      <c r="AM322" s="473"/>
      <c r="AN322" s="473"/>
      <c r="AO322" s="473"/>
      <c r="AP322" s="473"/>
      <c r="AQ322" s="473"/>
      <c r="AR322" s="473"/>
      <c r="AS322" s="473"/>
      <c r="AT322" s="473"/>
      <c r="AU322" s="473"/>
      <c r="AV322" s="473"/>
      <c r="AW322" s="473"/>
      <c r="AX322" s="473"/>
      <c r="AY322" s="473"/>
      <c r="AZ322" s="473"/>
      <c r="BA322" s="473"/>
      <c r="BB322" s="473"/>
      <c r="BC322" s="473"/>
      <c r="BD322" s="473"/>
      <c r="BE322" s="473"/>
      <c r="BF322" s="473"/>
      <c r="BG322" s="473"/>
      <c r="BH322" s="473"/>
      <c r="BI322" s="473"/>
      <c r="BJ322" s="473"/>
      <c r="BK322" s="473"/>
      <c r="BL322" s="473"/>
      <c r="BM322" s="473"/>
      <c r="BN322" s="473"/>
      <c r="BO322" s="473"/>
      <c r="BP322" s="473"/>
      <c r="BQ322" s="473"/>
      <c r="BR322" s="473"/>
      <c r="BS322" s="473"/>
      <c r="BT322" s="473"/>
      <c r="BU322" s="473"/>
      <c r="BV322" s="473"/>
      <c r="BW322" s="473"/>
      <c r="BX322" s="473"/>
      <c r="BY322" s="473"/>
      <c r="BZ322" s="473"/>
      <c r="CA322" s="473"/>
      <c r="CB322" s="473"/>
      <c r="CC322" s="473"/>
      <c r="CD322" s="473"/>
      <c r="CE322" s="473"/>
      <c r="CF322" s="473"/>
      <c r="CG322" s="473"/>
      <c r="CH322" s="473"/>
      <c r="CI322" s="473"/>
      <c r="CJ322" s="473"/>
      <c r="CK322" s="473"/>
      <c r="CL322" s="473"/>
      <c r="CM322" s="473"/>
      <c r="CN322" s="473"/>
      <c r="CO322" s="473"/>
      <c r="CP322" s="473"/>
      <c r="CQ322" s="473"/>
      <c r="CR322" s="473"/>
      <c r="CS322" s="473"/>
      <c r="CT322" s="473"/>
      <c r="CU322" s="473"/>
      <c r="CV322" s="473"/>
      <c r="CW322" s="473"/>
      <c r="CX322" s="473"/>
      <c r="CY322" s="473"/>
      <c r="CZ322" s="473"/>
      <c r="DA322" s="473"/>
      <c r="DB322" s="473"/>
      <c r="DC322" s="473"/>
      <c r="DD322" s="473"/>
      <c r="DE322" s="473"/>
      <c r="DF322" s="473"/>
      <c r="DG322" s="473"/>
      <c r="DH322" s="473"/>
      <c r="DI322" s="473"/>
      <c r="DJ322" s="473"/>
      <c r="DK322" s="473"/>
      <c r="DL322" s="473"/>
      <c r="DM322" s="473"/>
      <c r="DN322" s="473"/>
      <c r="DO322" s="473"/>
      <c r="DP322" s="473"/>
      <c r="DQ322" s="473"/>
      <c r="DR322" s="473"/>
      <c r="DS322" s="473"/>
      <c r="DT322" s="473"/>
      <c r="DU322" s="473"/>
      <c r="DV322" s="473"/>
      <c r="DW322" s="473"/>
      <c r="DX322" s="473"/>
      <c r="DY322" s="473"/>
      <c r="DZ322" s="473"/>
      <c r="EA322" s="473"/>
      <c r="EB322" s="473"/>
      <c r="EC322" s="473"/>
      <c r="ED322" s="473"/>
      <c r="EE322" s="473"/>
      <c r="EF322" s="473"/>
      <c r="EG322" s="473"/>
      <c r="EH322" s="473"/>
      <c r="EI322" s="473"/>
      <c r="EJ322" s="473"/>
      <c r="EK322" s="473"/>
      <c r="EL322" s="473"/>
      <c r="EM322" s="473"/>
      <c r="EN322" s="473"/>
      <c r="EO322" s="473"/>
      <c r="EP322" s="473"/>
      <c r="EQ322" s="473"/>
      <c r="ER322" s="473"/>
      <c r="ES322" s="473"/>
      <c r="ET322" s="473"/>
      <c r="EU322" s="473"/>
      <c r="EV322" s="473"/>
      <c r="EW322" s="473"/>
      <c r="EX322" s="473"/>
      <c r="EY322" s="473"/>
      <c r="EZ322" s="473"/>
      <c r="FA322" s="473"/>
      <c r="FB322" s="473"/>
      <c r="FC322" s="473"/>
      <c r="FD322" s="473"/>
      <c r="FE322" s="473"/>
      <c r="FF322" s="473"/>
      <c r="FG322" s="473"/>
      <c r="FH322" s="473"/>
      <c r="FI322" s="473"/>
      <c r="FJ322" s="473"/>
      <c r="FK322" s="473"/>
      <c r="FL322" s="473"/>
      <c r="FM322" s="473"/>
      <c r="FN322" s="473"/>
      <c r="FO322" s="473"/>
      <c r="FP322" s="473"/>
      <c r="FQ322" s="473"/>
      <c r="FR322" s="473"/>
      <c r="FS322" s="473"/>
      <c r="FT322" s="473"/>
      <c r="FU322" s="473"/>
      <c r="FV322" s="473"/>
      <c r="FW322" s="473"/>
      <c r="FX322" s="473"/>
      <c r="FY322" s="473"/>
      <c r="FZ322" s="473"/>
      <c r="GA322" s="473"/>
      <c r="GB322" s="473"/>
      <c r="GC322" s="473"/>
      <c r="GD322" s="473"/>
      <c r="GE322" s="473"/>
      <c r="GF322" s="473"/>
      <c r="GG322" s="473"/>
      <c r="GH322" s="473"/>
      <c r="GI322" s="473"/>
      <c r="GJ322" s="473"/>
      <c r="GK322" s="473"/>
      <c r="GL322" s="473"/>
      <c r="GM322" s="473"/>
      <c r="GN322" s="473"/>
      <c r="GO322" s="473"/>
      <c r="GP322" s="473"/>
      <c r="GQ322" s="473"/>
      <c r="GR322" s="473"/>
      <c r="GS322" s="473"/>
      <c r="GT322" s="473"/>
      <c r="GU322" s="473"/>
      <c r="GV322" s="473"/>
    </row>
    <row r="323" spans="8:204" s="11" customFormat="1">
      <c r="H323" s="495"/>
      <c r="I323" s="495"/>
      <c r="J323" s="495"/>
      <c r="M323" s="495"/>
      <c r="N323" s="9"/>
      <c r="O323" s="9"/>
      <c r="P323" s="9"/>
      <c r="Q323" s="9"/>
      <c r="R323" s="473"/>
      <c r="S323" s="473"/>
      <c r="T323" s="473"/>
      <c r="U323" s="473"/>
      <c r="V323" s="473"/>
      <c r="W323" s="473"/>
      <c r="X323" s="473"/>
      <c r="Y323" s="473"/>
      <c r="Z323" s="473"/>
      <c r="AA323" s="473"/>
      <c r="AB323" s="473"/>
      <c r="AC323" s="473"/>
      <c r="AD323" s="473"/>
      <c r="AE323" s="473"/>
      <c r="AF323" s="473"/>
      <c r="AG323" s="473"/>
      <c r="AH323" s="473"/>
      <c r="AI323" s="473"/>
      <c r="AJ323" s="473"/>
      <c r="AK323" s="473"/>
      <c r="AL323" s="473"/>
      <c r="AM323" s="473"/>
      <c r="AN323" s="473"/>
      <c r="AO323" s="473"/>
      <c r="AP323" s="473"/>
      <c r="AQ323" s="473"/>
      <c r="AR323" s="473"/>
      <c r="AS323" s="473"/>
      <c r="AT323" s="473"/>
      <c r="AU323" s="473"/>
      <c r="AV323" s="473"/>
      <c r="AW323" s="473"/>
      <c r="AX323" s="473"/>
      <c r="AY323" s="473"/>
      <c r="AZ323" s="473"/>
      <c r="BA323" s="473"/>
      <c r="BB323" s="473"/>
      <c r="BC323" s="473"/>
      <c r="BD323" s="473"/>
      <c r="BE323" s="473"/>
      <c r="BF323" s="473"/>
      <c r="BG323" s="473"/>
      <c r="BH323" s="473"/>
      <c r="BI323" s="473"/>
      <c r="BJ323" s="473"/>
      <c r="BK323" s="473"/>
      <c r="BL323" s="473"/>
      <c r="BM323" s="473"/>
      <c r="BN323" s="473"/>
      <c r="BO323" s="473"/>
      <c r="BP323" s="473"/>
      <c r="BQ323" s="473"/>
      <c r="BR323" s="473"/>
      <c r="BS323" s="473"/>
      <c r="BT323" s="473"/>
      <c r="BU323" s="473"/>
      <c r="BV323" s="473"/>
      <c r="BW323" s="473"/>
      <c r="BX323" s="473"/>
      <c r="BY323" s="473"/>
      <c r="BZ323" s="473"/>
      <c r="CA323" s="473"/>
      <c r="CB323" s="473"/>
      <c r="CC323" s="473"/>
      <c r="CD323" s="473"/>
      <c r="CE323" s="473"/>
      <c r="CF323" s="473"/>
      <c r="CG323" s="473"/>
      <c r="CH323" s="473"/>
      <c r="CI323" s="473"/>
      <c r="CJ323" s="473"/>
      <c r="CK323" s="473"/>
      <c r="CL323" s="473"/>
      <c r="CM323" s="473"/>
      <c r="CN323" s="473"/>
      <c r="CO323" s="473"/>
      <c r="CP323" s="473"/>
      <c r="CQ323" s="473"/>
      <c r="CR323" s="473"/>
      <c r="CS323" s="473"/>
      <c r="CT323" s="473"/>
      <c r="CU323" s="473"/>
      <c r="CV323" s="473"/>
      <c r="CW323" s="473"/>
      <c r="CX323" s="473"/>
      <c r="CY323" s="473"/>
      <c r="CZ323" s="473"/>
      <c r="DA323" s="473"/>
      <c r="DB323" s="473"/>
      <c r="DC323" s="473"/>
      <c r="DD323" s="473"/>
      <c r="DE323" s="473"/>
      <c r="DF323" s="473"/>
      <c r="DG323" s="473"/>
      <c r="DH323" s="473"/>
      <c r="DI323" s="473"/>
      <c r="DJ323" s="473"/>
      <c r="DK323" s="473"/>
      <c r="DL323" s="473"/>
      <c r="DM323" s="473"/>
      <c r="DN323" s="473"/>
      <c r="DO323" s="473"/>
      <c r="DP323" s="473"/>
      <c r="DQ323" s="473"/>
      <c r="DR323" s="473"/>
      <c r="DS323" s="473"/>
      <c r="DT323" s="473"/>
      <c r="DU323" s="473"/>
      <c r="DV323" s="473"/>
      <c r="DW323" s="473"/>
      <c r="DX323" s="473"/>
      <c r="DY323" s="473"/>
      <c r="DZ323" s="473"/>
      <c r="EA323" s="473"/>
      <c r="EB323" s="473"/>
      <c r="EC323" s="473"/>
      <c r="ED323" s="473"/>
      <c r="EE323" s="473"/>
      <c r="EF323" s="473"/>
      <c r="EG323" s="473"/>
      <c r="EH323" s="473"/>
      <c r="EI323" s="473"/>
      <c r="EJ323" s="473"/>
      <c r="EK323" s="473"/>
      <c r="EL323" s="473"/>
      <c r="EM323" s="473"/>
      <c r="EN323" s="473"/>
      <c r="EO323" s="473"/>
      <c r="EP323" s="473"/>
      <c r="EQ323" s="473"/>
      <c r="ER323" s="473"/>
      <c r="ES323" s="473"/>
      <c r="ET323" s="473"/>
      <c r="EU323" s="473"/>
      <c r="EV323" s="473"/>
      <c r="EW323" s="473"/>
      <c r="EX323" s="473"/>
      <c r="EY323" s="473"/>
      <c r="EZ323" s="473"/>
      <c r="FA323" s="473"/>
      <c r="FB323" s="473"/>
      <c r="FC323" s="473"/>
      <c r="FD323" s="473"/>
      <c r="FE323" s="473"/>
      <c r="FF323" s="473"/>
      <c r="FG323" s="473"/>
      <c r="FH323" s="473"/>
      <c r="FI323" s="473"/>
      <c r="FJ323" s="473"/>
      <c r="FK323" s="473"/>
      <c r="FL323" s="473"/>
      <c r="FM323" s="473"/>
      <c r="FN323" s="473"/>
      <c r="FO323" s="473"/>
      <c r="FP323" s="473"/>
      <c r="FQ323" s="473"/>
      <c r="FR323" s="473"/>
      <c r="FS323" s="473"/>
      <c r="FT323" s="473"/>
      <c r="FU323" s="473"/>
      <c r="FV323" s="473"/>
      <c r="FW323" s="473"/>
      <c r="FX323" s="473"/>
      <c r="FY323" s="473"/>
      <c r="FZ323" s="473"/>
      <c r="GA323" s="473"/>
      <c r="GB323" s="473"/>
      <c r="GC323" s="473"/>
      <c r="GD323" s="473"/>
      <c r="GE323" s="473"/>
      <c r="GF323" s="473"/>
      <c r="GG323" s="473"/>
      <c r="GH323" s="473"/>
      <c r="GI323" s="473"/>
      <c r="GJ323" s="473"/>
      <c r="GK323" s="473"/>
      <c r="GL323" s="473"/>
      <c r="GM323" s="473"/>
      <c r="GN323" s="473"/>
      <c r="GO323" s="473"/>
      <c r="GP323" s="473"/>
      <c r="GQ323" s="473"/>
      <c r="GR323" s="473"/>
      <c r="GS323" s="473"/>
      <c r="GT323" s="473"/>
      <c r="GU323" s="473"/>
      <c r="GV323" s="473"/>
    </row>
    <row r="324" spans="8:204" s="11" customFormat="1">
      <c r="H324" s="495"/>
      <c r="I324" s="495"/>
      <c r="J324" s="495"/>
      <c r="M324" s="495"/>
      <c r="N324" s="9"/>
      <c r="O324" s="9"/>
      <c r="P324" s="9"/>
      <c r="Q324" s="9"/>
      <c r="R324" s="473"/>
      <c r="S324" s="473"/>
      <c r="T324" s="473"/>
      <c r="U324" s="473"/>
      <c r="V324" s="473"/>
      <c r="W324" s="473"/>
      <c r="X324" s="473"/>
      <c r="Y324" s="473"/>
      <c r="Z324" s="473"/>
      <c r="AA324" s="473"/>
      <c r="AB324" s="473"/>
      <c r="AC324" s="473"/>
      <c r="AD324" s="473"/>
      <c r="AE324" s="473"/>
      <c r="AF324" s="473"/>
      <c r="AG324" s="473"/>
      <c r="AH324" s="473"/>
      <c r="AI324" s="473"/>
      <c r="AJ324" s="473"/>
      <c r="AK324" s="473"/>
      <c r="AL324" s="473"/>
      <c r="AM324" s="473"/>
      <c r="AN324" s="473"/>
      <c r="AO324" s="473"/>
      <c r="AP324" s="473"/>
      <c r="AQ324" s="473"/>
      <c r="AR324" s="473"/>
      <c r="AS324" s="473"/>
      <c r="AT324" s="473"/>
      <c r="AU324" s="473"/>
      <c r="AV324" s="473"/>
      <c r="AW324" s="473"/>
      <c r="AX324" s="473"/>
      <c r="AY324" s="473"/>
      <c r="AZ324" s="473"/>
      <c r="BA324" s="473"/>
      <c r="BB324" s="473"/>
      <c r="BC324" s="473"/>
      <c r="BD324" s="473"/>
      <c r="BE324" s="473"/>
      <c r="BF324" s="473"/>
      <c r="BG324" s="473"/>
      <c r="BH324" s="473"/>
      <c r="BI324" s="473"/>
      <c r="BJ324" s="473"/>
      <c r="BK324" s="473"/>
      <c r="BL324" s="473"/>
      <c r="BM324" s="473"/>
      <c r="BN324" s="473"/>
      <c r="BO324" s="473"/>
      <c r="BP324" s="473"/>
      <c r="BQ324" s="473"/>
      <c r="BR324" s="473"/>
      <c r="BS324" s="473"/>
      <c r="BT324" s="473"/>
      <c r="BU324" s="473"/>
      <c r="BV324" s="473"/>
      <c r="BW324" s="473"/>
      <c r="BX324" s="473"/>
      <c r="BY324" s="473"/>
      <c r="BZ324" s="473"/>
      <c r="CA324" s="473"/>
      <c r="CB324" s="473"/>
      <c r="CC324" s="473"/>
      <c r="CD324" s="473"/>
      <c r="CE324" s="473"/>
      <c r="CF324" s="473"/>
      <c r="CG324" s="473"/>
      <c r="CH324" s="473"/>
      <c r="CI324" s="473"/>
      <c r="CJ324" s="473"/>
      <c r="CK324" s="473"/>
      <c r="CL324" s="473"/>
      <c r="CM324" s="473"/>
      <c r="CN324" s="473"/>
      <c r="CO324" s="473"/>
      <c r="CP324" s="473"/>
      <c r="CQ324" s="473"/>
      <c r="CR324" s="473"/>
      <c r="CS324" s="473"/>
      <c r="CT324" s="473"/>
      <c r="CU324" s="473"/>
      <c r="CV324" s="473"/>
      <c r="CW324" s="473"/>
      <c r="CX324" s="473"/>
      <c r="CY324" s="473"/>
      <c r="CZ324" s="473"/>
      <c r="DA324" s="473"/>
      <c r="DB324" s="473"/>
      <c r="DC324" s="473"/>
      <c r="DD324" s="473"/>
      <c r="DE324" s="473"/>
      <c r="DF324" s="473"/>
      <c r="DG324" s="473"/>
      <c r="DH324" s="473"/>
      <c r="DI324" s="473"/>
      <c r="DJ324" s="473"/>
      <c r="DK324" s="473"/>
      <c r="DL324" s="473"/>
      <c r="DM324" s="473"/>
      <c r="DN324" s="473"/>
      <c r="DO324" s="473"/>
      <c r="DP324" s="473"/>
      <c r="DQ324" s="473"/>
      <c r="DR324" s="473"/>
      <c r="DS324" s="473"/>
      <c r="DT324" s="473"/>
      <c r="DU324" s="473"/>
      <c r="DV324" s="473"/>
      <c r="DW324" s="473"/>
      <c r="DX324" s="473"/>
      <c r="DY324" s="473"/>
      <c r="DZ324" s="473"/>
      <c r="EA324" s="473"/>
      <c r="EB324" s="473"/>
      <c r="EC324" s="473"/>
      <c r="ED324" s="473"/>
      <c r="EE324" s="473"/>
      <c r="EF324" s="473"/>
      <c r="EG324" s="473"/>
      <c r="EH324" s="473"/>
      <c r="EI324" s="473"/>
      <c r="EJ324" s="473"/>
      <c r="EK324" s="473"/>
      <c r="EL324" s="473"/>
      <c r="EM324" s="473"/>
      <c r="EN324" s="473"/>
      <c r="EO324" s="473"/>
      <c r="EP324" s="473"/>
      <c r="EQ324" s="473"/>
      <c r="ER324" s="473"/>
      <c r="ES324" s="473"/>
      <c r="ET324" s="473"/>
      <c r="EU324" s="473"/>
      <c r="EV324" s="473"/>
      <c r="EW324" s="473"/>
      <c r="EX324" s="473"/>
      <c r="EY324" s="473"/>
      <c r="EZ324" s="473"/>
      <c r="FA324" s="473"/>
      <c r="FB324" s="473"/>
      <c r="FC324" s="473"/>
      <c r="FD324" s="473"/>
      <c r="FE324" s="473"/>
      <c r="FF324" s="473"/>
      <c r="FG324" s="473"/>
      <c r="FH324" s="473"/>
      <c r="FI324" s="473"/>
      <c r="FJ324" s="473"/>
      <c r="FK324" s="473"/>
      <c r="FL324" s="473"/>
      <c r="FM324" s="473"/>
      <c r="FN324" s="473"/>
      <c r="FO324" s="473"/>
      <c r="FP324" s="473"/>
      <c r="FQ324" s="473"/>
      <c r="FR324" s="473"/>
      <c r="FS324" s="473"/>
      <c r="FT324" s="473"/>
      <c r="FU324" s="473"/>
      <c r="FV324" s="473"/>
      <c r="FW324" s="473"/>
      <c r="FX324" s="473"/>
      <c r="FY324" s="473"/>
      <c r="FZ324" s="473"/>
      <c r="GA324" s="473"/>
      <c r="GB324" s="473"/>
      <c r="GC324" s="473"/>
      <c r="GD324" s="473"/>
      <c r="GE324" s="473"/>
      <c r="GF324" s="473"/>
      <c r="GG324" s="473"/>
      <c r="GH324" s="473"/>
      <c r="GI324" s="473"/>
      <c r="GJ324" s="473"/>
      <c r="GK324" s="473"/>
      <c r="GL324" s="473"/>
      <c r="GM324" s="473"/>
      <c r="GN324" s="473"/>
      <c r="GO324" s="473"/>
      <c r="GP324" s="473"/>
      <c r="GQ324" s="473"/>
      <c r="GR324" s="473"/>
      <c r="GS324" s="473"/>
      <c r="GT324" s="473"/>
      <c r="GU324" s="473"/>
      <c r="GV324" s="473"/>
    </row>
    <row r="325" spans="8:204" s="11" customFormat="1">
      <c r="H325" s="495"/>
      <c r="I325" s="495"/>
      <c r="J325" s="495"/>
      <c r="M325" s="495"/>
      <c r="N325" s="9"/>
      <c r="O325" s="9"/>
      <c r="P325" s="9"/>
      <c r="Q325" s="9"/>
      <c r="R325" s="473"/>
      <c r="S325" s="473"/>
      <c r="T325" s="473"/>
      <c r="U325" s="473"/>
      <c r="V325" s="473"/>
      <c r="W325" s="473"/>
      <c r="X325" s="473"/>
      <c r="Y325" s="473"/>
      <c r="Z325" s="473"/>
      <c r="AA325" s="473"/>
      <c r="AB325" s="473"/>
      <c r="AC325" s="473"/>
      <c r="AD325" s="473"/>
      <c r="AE325" s="473"/>
      <c r="AF325" s="473"/>
      <c r="AG325" s="473"/>
      <c r="AH325" s="473"/>
      <c r="AI325" s="473"/>
      <c r="AJ325" s="473"/>
      <c r="AK325" s="473"/>
      <c r="AL325" s="473"/>
      <c r="AM325" s="473"/>
      <c r="AN325" s="473"/>
      <c r="AO325" s="473"/>
      <c r="AP325" s="473"/>
      <c r="AQ325" s="473"/>
      <c r="AR325" s="473"/>
      <c r="AS325" s="473"/>
      <c r="AT325" s="473"/>
      <c r="AU325" s="473"/>
      <c r="AV325" s="473"/>
      <c r="AW325" s="473"/>
      <c r="AX325" s="473"/>
      <c r="AY325" s="473"/>
      <c r="AZ325" s="473"/>
      <c r="BA325" s="473"/>
      <c r="BB325" s="473"/>
      <c r="BC325" s="473"/>
      <c r="BD325" s="473"/>
      <c r="BE325" s="473"/>
      <c r="BF325" s="473"/>
      <c r="BG325" s="473"/>
      <c r="BH325" s="473"/>
      <c r="BI325" s="473"/>
      <c r="BJ325" s="473"/>
      <c r="BK325" s="473"/>
      <c r="BL325" s="473"/>
      <c r="BM325" s="473"/>
      <c r="BN325" s="473"/>
      <c r="BO325" s="473"/>
      <c r="BP325" s="473"/>
      <c r="BQ325" s="473"/>
      <c r="BR325" s="473"/>
      <c r="BS325" s="473"/>
      <c r="BT325" s="473"/>
      <c r="BU325" s="473"/>
      <c r="BV325" s="473"/>
      <c r="BW325" s="473"/>
      <c r="BX325" s="473"/>
      <c r="BY325" s="473"/>
      <c r="BZ325" s="473"/>
      <c r="CA325" s="473"/>
      <c r="CB325" s="473"/>
      <c r="CC325" s="473"/>
      <c r="CD325" s="473"/>
      <c r="CE325" s="473"/>
      <c r="CF325" s="473"/>
      <c r="CG325" s="473"/>
      <c r="CH325" s="473"/>
      <c r="CI325" s="473"/>
      <c r="CJ325" s="473"/>
      <c r="CK325" s="473"/>
      <c r="CL325" s="473"/>
      <c r="CM325" s="473"/>
      <c r="CN325" s="473"/>
      <c r="CO325" s="473"/>
      <c r="CP325" s="473"/>
      <c r="CQ325" s="473"/>
      <c r="CR325" s="473"/>
      <c r="CS325" s="473"/>
      <c r="CT325" s="473"/>
      <c r="CU325" s="473"/>
      <c r="CV325" s="473"/>
      <c r="CW325" s="473"/>
      <c r="CX325" s="473"/>
      <c r="CY325" s="473"/>
      <c r="CZ325" s="473"/>
      <c r="DA325" s="473"/>
      <c r="DB325" s="473"/>
      <c r="DC325" s="473"/>
      <c r="DD325" s="473"/>
      <c r="DE325" s="473"/>
      <c r="DF325" s="473"/>
      <c r="DG325" s="473"/>
      <c r="DH325" s="473"/>
      <c r="DI325" s="473"/>
      <c r="DJ325" s="473"/>
      <c r="DK325" s="473"/>
      <c r="DL325" s="473"/>
      <c r="DM325" s="473"/>
      <c r="DN325" s="473"/>
      <c r="DO325" s="473"/>
      <c r="DP325" s="473"/>
      <c r="DQ325" s="473"/>
      <c r="DR325" s="473"/>
      <c r="DS325" s="473"/>
      <c r="DT325" s="473"/>
      <c r="DU325" s="473"/>
      <c r="DV325" s="473"/>
      <c r="DW325" s="473"/>
      <c r="DX325" s="473"/>
      <c r="DY325" s="473"/>
      <c r="DZ325" s="473"/>
      <c r="EA325" s="473"/>
      <c r="EB325" s="473"/>
      <c r="EC325" s="473"/>
      <c r="ED325" s="473"/>
      <c r="EE325" s="473"/>
      <c r="EF325" s="473"/>
      <c r="EG325" s="473"/>
      <c r="EH325" s="473"/>
      <c r="EI325" s="473"/>
      <c r="EJ325" s="473"/>
      <c r="EK325" s="473"/>
      <c r="EL325" s="473"/>
      <c r="EM325" s="473"/>
      <c r="EN325" s="473"/>
      <c r="EO325" s="473"/>
      <c r="EP325" s="473"/>
      <c r="EQ325" s="473"/>
      <c r="ER325" s="473"/>
      <c r="ES325" s="473"/>
      <c r="ET325" s="473"/>
      <c r="EU325" s="473"/>
      <c r="EV325" s="473"/>
      <c r="EW325" s="473"/>
      <c r="EX325" s="473"/>
      <c r="EY325" s="473"/>
      <c r="EZ325" s="473"/>
      <c r="FA325" s="473"/>
      <c r="FB325" s="473"/>
      <c r="FC325" s="473"/>
      <c r="FD325" s="473"/>
      <c r="FE325" s="473"/>
      <c r="FF325" s="473"/>
      <c r="FG325" s="473"/>
      <c r="FH325" s="473"/>
      <c r="FI325" s="473"/>
      <c r="FJ325" s="473"/>
      <c r="FK325" s="473"/>
      <c r="FL325" s="473"/>
      <c r="FM325" s="473"/>
      <c r="FN325" s="473"/>
      <c r="FO325" s="473"/>
      <c r="FP325" s="473"/>
      <c r="FQ325" s="473"/>
      <c r="FR325" s="473"/>
      <c r="FS325" s="473"/>
      <c r="FT325" s="473"/>
      <c r="FU325" s="473"/>
      <c r="FV325" s="473"/>
      <c r="FW325" s="473"/>
      <c r="FX325" s="473"/>
      <c r="FY325" s="473"/>
      <c r="FZ325" s="473"/>
      <c r="GA325" s="473"/>
      <c r="GB325" s="473"/>
      <c r="GC325" s="473"/>
      <c r="GD325" s="473"/>
      <c r="GE325" s="473"/>
      <c r="GF325" s="473"/>
      <c r="GG325" s="473"/>
      <c r="GH325" s="473"/>
      <c r="GI325" s="473"/>
      <c r="GJ325" s="473"/>
      <c r="GK325" s="473"/>
      <c r="GL325" s="473"/>
      <c r="GM325" s="473"/>
      <c r="GN325" s="473"/>
      <c r="GO325" s="473"/>
      <c r="GP325" s="473"/>
      <c r="GQ325" s="473"/>
      <c r="GR325" s="473"/>
      <c r="GS325" s="473"/>
      <c r="GT325" s="473"/>
      <c r="GU325" s="473"/>
      <c r="GV325" s="473"/>
    </row>
    <row r="326" spans="8:204" s="11" customFormat="1">
      <c r="H326" s="495"/>
      <c r="I326" s="495"/>
      <c r="J326" s="495"/>
      <c r="M326" s="495"/>
      <c r="N326" s="9"/>
      <c r="O326" s="9"/>
      <c r="P326" s="9"/>
      <c r="Q326" s="9"/>
      <c r="R326" s="473"/>
      <c r="S326" s="473"/>
      <c r="T326" s="473"/>
      <c r="U326" s="473"/>
      <c r="V326" s="473"/>
      <c r="W326" s="473"/>
      <c r="X326" s="473"/>
      <c r="Y326" s="473"/>
      <c r="Z326" s="473"/>
      <c r="AA326" s="473"/>
      <c r="AB326" s="473"/>
      <c r="AC326" s="473"/>
      <c r="AD326" s="473"/>
      <c r="AE326" s="473"/>
      <c r="AF326" s="473"/>
      <c r="AG326" s="473"/>
      <c r="AH326" s="473"/>
      <c r="AI326" s="473"/>
      <c r="AJ326" s="473"/>
      <c r="AK326" s="473"/>
      <c r="AL326" s="473"/>
      <c r="AM326" s="473"/>
      <c r="AN326" s="473"/>
      <c r="AO326" s="473"/>
      <c r="AP326" s="473"/>
      <c r="AQ326" s="473"/>
      <c r="AR326" s="473"/>
      <c r="AS326" s="473"/>
      <c r="AT326" s="473"/>
      <c r="AU326" s="473"/>
      <c r="AV326" s="473"/>
      <c r="AW326" s="473"/>
      <c r="AX326" s="473"/>
      <c r="AY326" s="473"/>
      <c r="AZ326" s="473"/>
      <c r="BA326" s="473"/>
      <c r="BB326" s="473"/>
      <c r="BC326" s="473"/>
      <c r="BD326" s="473"/>
      <c r="BE326" s="473"/>
      <c r="BF326" s="473"/>
      <c r="BG326" s="473"/>
      <c r="BH326" s="473"/>
      <c r="BI326" s="473"/>
      <c r="BJ326" s="473"/>
      <c r="BK326" s="473"/>
      <c r="BL326" s="473"/>
      <c r="BM326" s="473"/>
      <c r="BN326" s="473"/>
      <c r="BO326" s="473"/>
      <c r="BP326" s="473"/>
      <c r="BQ326" s="473"/>
      <c r="BR326" s="473"/>
      <c r="BS326" s="473"/>
      <c r="BT326" s="473"/>
      <c r="BU326" s="473"/>
      <c r="BV326" s="473"/>
      <c r="BW326" s="473"/>
      <c r="BX326" s="473"/>
      <c r="BY326" s="473"/>
      <c r="BZ326" s="473"/>
      <c r="CA326" s="473"/>
      <c r="CB326" s="473"/>
      <c r="CC326" s="473"/>
      <c r="CD326" s="473"/>
      <c r="CE326" s="473"/>
      <c r="CF326" s="473"/>
      <c r="CG326" s="473"/>
      <c r="CH326" s="473"/>
      <c r="CI326" s="473"/>
      <c r="CJ326" s="473"/>
      <c r="CK326" s="473"/>
      <c r="CL326" s="473"/>
      <c r="CM326" s="473"/>
      <c r="CN326" s="473"/>
      <c r="CO326" s="473"/>
      <c r="CP326" s="473"/>
      <c r="CQ326" s="473"/>
      <c r="CR326" s="473"/>
      <c r="CS326" s="473"/>
      <c r="CT326" s="473"/>
      <c r="CU326" s="473"/>
      <c r="CV326" s="473"/>
      <c r="CW326" s="473"/>
      <c r="CX326" s="473"/>
      <c r="CY326" s="473"/>
      <c r="CZ326" s="473"/>
      <c r="DA326" s="473"/>
      <c r="DB326" s="473"/>
      <c r="DC326" s="473"/>
      <c r="DD326" s="473"/>
      <c r="DE326" s="473"/>
      <c r="DF326" s="473"/>
      <c r="DG326" s="473"/>
      <c r="DH326" s="473"/>
      <c r="DI326" s="473"/>
      <c r="DJ326" s="473"/>
      <c r="DK326" s="473"/>
      <c r="DL326" s="473"/>
      <c r="DM326" s="473"/>
      <c r="DN326" s="473"/>
      <c r="DO326" s="473"/>
      <c r="DP326" s="473"/>
      <c r="DQ326" s="473"/>
      <c r="DR326" s="473"/>
      <c r="DS326" s="473"/>
      <c r="DT326" s="473"/>
      <c r="DU326" s="473"/>
      <c r="DV326" s="473"/>
      <c r="DW326" s="473"/>
      <c r="DX326" s="473"/>
      <c r="DY326" s="473"/>
      <c r="DZ326" s="473"/>
      <c r="EA326" s="473"/>
      <c r="EB326" s="473"/>
      <c r="EC326" s="473"/>
      <c r="ED326" s="473"/>
      <c r="EE326" s="473"/>
      <c r="EF326" s="473"/>
      <c r="EG326" s="473"/>
      <c r="EH326" s="473"/>
      <c r="EI326" s="473"/>
      <c r="EJ326" s="473"/>
      <c r="EK326" s="473"/>
      <c r="EL326" s="473"/>
      <c r="EM326" s="473"/>
      <c r="EN326" s="473"/>
      <c r="EO326" s="473"/>
      <c r="EP326" s="473"/>
      <c r="EQ326" s="473"/>
      <c r="ER326" s="473"/>
      <c r="ES326" s="473"/>
      <c r="ET326" s="473"/>
      <c r="EU326" s="473"/>
      <c r="EV326" s="473"/>
      <c r="EW326" s="473"/>
      <c r="EX326" s="473"/>
      <c r="EY326" s="473"/>
      <c r="EZ326" s="473"/>
      <c r="FA326" s="473"/>
      <c r="FB326" s="473"/>
      <c r="FC326" s="473"/>
      <c r="FD326" s="473"/>
      <c r="FE326" s="473"/>
      <c r="FF326" s="473"/>
      <c r="FG326" s="473"/>
      <c r="FH326" s="473"/>
      <c r="FI326" s="473"/>
      <c r="FJ326" s="473"/>
      <c r="FK326" s="473"/>
      <c r="FL326" s="473"/>
      <c r="FM326" s="473"/>
      <c r="FN326" s="473"/>
      <c r="FO326" s="473"/>
      <c r="FP326" s="473"/>
      <c r="FQ326" s="473"/>
      <c r="FR326" s="473"/>
      <c r="FS326" s="473"/>
      <c r="FT326" s="473"/>
      <c r="FU326" s="473"/>
      <c r="FV326" s="473"/>
      <c r="FW326" s="473"/>
      <c r="FX326" s="473"/>
      <c r="FY326" s="473"/>
      <c r="FZ326" s="473"/>
      <c r="GA326" s="473"/>
      <c r="GB326" s="473"/>
      <c r="GC326" s="473"/>
      <c r="GD326" s="473"/>
      <c r="GE326" s="473"/>
      <c r="GF326" s="473"/>
      <c r="GG326" s="473"/>
      <c r="GH326" s="473"/>
      <c r="GI326" s="473"/>
      <c r="GJ326" s="473"/>
      <c r="GK326" s="473"/>
      <c r="GL326" s="473"/>
      <c r="GM326" s="473"/>
      <c r="GN326" s="473"/>
      <c r="GO326" s="473"/>
      <c r="GP326" s="473"/>
      <c r="GQ326" s="473"/>
      <c r="GR326" s="473"/>
      <c r="GS326" s="473"/>
      <c r="GT326" s="473"/>
      <c r="GU326" s="473"/>
      <c r="GV326" s="473"/>
    </row>
    <row r="327" spans="8:204" s="11" customFormat="1">
      <c r="H327" s="495"/>
      <c r="I327" s="495"/>
      <c r="J327" s="495"/>
      <c r="M327" s="495"/>
      <c r="N327" s="9"/>
      <c r="O327" s="9"/>
      <c r="P327" s="9"/>
      <c r="Q327" s="9"/>
      <c r="R327" s="473"/>
      <c r="S327" s="473"/>
      <c r="T327" s="473"/>
      <c r="U327" s="473"/>
      <c r="V327" s="473"/>
      <c r="W327" s="473"/>
      <c r="X327" s="473"/>
      <c r="Y327" s="473"/>
      <c r="Z327" s="473"/>
      <c r="AA327" s="473"/>
      <c r="AB327" s="473"/>
      <c r="AC327" s="473"/>
      <c r="AD327" s="473"/>
      <c r="AE327" s="473"/>
      <c r="AF327" s="473"/>
      <c r="AG327" s="473"/>
      <c r="AH327" s="473"/>
      <c r="AI327" s="473"/>
      <c r="AJ327" s="473"/>
      <c r="AK327" s="473"/>
      <c r="AL327" s="473"/>
      <c r="AM327" s="473"/>
      <c r="AN327" s="473"/>
      <c r="AO327" s="473"/>
      <c r="AP327" s="473"/>
      <c r="AQ327" s="473"/>
      <c r="AR327" s="473"/>
      <c r="AS327" s="473"/>
      <c r="AT327" s="473"/>
      <c r="AU327" s="473"/>
      <c r="AV327" s="473"/>
      <c r="AW327" s="473"/>
      <c r="AX327" s="473"/>
      <c r="AY327" s="473"/>
      <c r="AZ327" s="473"/>
      <c r="BA327" s="473"/>
      <c r="BB327" s="473"/>
      <c r="BC327" s="473"/>
      <c r="BD327" s="473"/>
      <c r="BE327" s="473"/>
      <c r="BF327" s="473"/>
      <c r="BG327" s="473"/>
      <c r="BH327" s="473"/>
      <c r="BI327" s="473"/>
      <c r="BJ327" s="473"/>
      <c r="BK327" s="473"/>
      <c r="BL327" s="473"/>
      <c r="BM327" s="473"/>
      <c r="BN327" s="473"/>
      <c r="BO327" s="473"/>
      <c r="BP327" s="473"/>
      <c r="BQ327" s="473"/>
      <c r="BR327" s="473"/>
      <c r="BS327" s="473"/>
      <c r="BT327" s="473"/>
      <c r="BU327" s="473"/>
      <c r="BV327" s="473"/>
      <c r="BW327" s="473"/>
      <c r="BX327" s="473"/>
      <c r="BY327" s="473"/>
      <c r="BZ327" s="473"/>
      <c r="CA327" s="473"/>
      <c r="CB327" s="473"/>
      <c r="CC327" s="473"/>
      <c r="CD327" s="473"/>
      <c r="CE327" s="473"/>
      <c r="CF327" s="473"/>
      <c r="CG327" s="473"/>
      <c r="CH327" s="473"/>
      <c r="CI327" s="473"/>
      <c r="CJ327" s="473"/>
      <c r="CK327" s="473"/>
      <c r="CL327" s="473"/>
      <c r="CM327" s="473"/>
      <c r="CN327" s="473"/>
      <c r="CO327" s="473"/>
      <c r="CP327" s="473"/>
      <c r="CQ327" s="473"/>
      <c r="CR327" s="473"/>
      <c r="CS327" s="473"/>
      <c r="CT327" s="473"/>
      <c r="CU327" s="473"/>
      <c r="CV327" s="473"/>
      <c r="CW327" s="473"/>
      <c r="CX327" s="473"/>
      <c r="CY327" s="473"/>
      <c r="CZ327" s="473"/>
      <c r="DA327" s="473"/>
      <c r="DB327" s="473"/>
      <c r="DC327" s="473"/>
      <c r="DD327" s="473"/>
      <c r="DE327" s="473"/>
      <c r="DF327" s="473"/>
      <c r="DG327" s="473"/>
      <c r="DH327" s="473"/>
      <c r="DI327" s="473"/>
      <c r="DJ327" s="473"/>
      <c r="DK327" s="473"/>
      <c r="DL327" s="473"/>
      <c r="DM327" s="473"/>
      <c r="DN327" s="473"/>
      <c r="DO327" s="473"/>
      <c r="DP327" s="473"/>
      <c r="DQ327" s="473"/>
      <c r="DR327" s="473"/>
      <c r="DS327" s="473"/>
      <c r="DT327" s="473"/>
      <c r="DU327" s="473"/>
      <c r="DV327" s="473"/>
      <c r="DW327" s="473"/>
      <c r="DX327" s="473"/>
      <c r="DY327" s="473"/>
      <c r="DZ327" s="473"/>
      <c r="EA327" s="473"/>
      <c r="EB327" s="473"/>
      <c r="EC327" s="473"/>
      <c r="ED327" s="473"/>
      <c r="EE327" s="473"/>
      <c r="EF327" s="473"/>
      <c r="EG327" s="473"/>
      <c r="EH327" s="473"/>
      <c r="EI327" s="473"/>
      <c r="EJ327" s="473"/>
      <c r="EK327" s="473"/>
      <c r="EL327" s="473"/>
      <c r="EM327" s="473"/>
      <c r="EN327" s="473"/>
      <c r="EO327" s="473"/>
      <c r="EP327" s="473"/>
      <c r="EQ327" s="473"/>
      <c r="ER327" s="473"/>
      <c r="ES327" s="473"/>
      <c r="ET327" s="473"/>
      <c r="EU327" s="473"/>
      <c r="EV327" s="473"/>
      <c r="EW327" s="473"/>
      <c r="EX327" s="473"/>
      <c r="EY327" s="473"/>
      <c r="EZ327" s="473"/>
      <c r="FA327" s="473"/>
      <c r="FB327" s="473"/>
      <c r="FC327" s="473"/>
      <c r="FD327" s="473"/>
      <c r="FE327" s="473"/>
      <c r="FF327" s="473"/>
      <c r="FG327" s="473"/>
      <c r="FH327" s="473"/>
      <c r="FI327" s="473"/>
      <c r="FJ327" s="473"/>
      <c r="FK327" s="473"/>
      <c r="FL327" s="473"/>
      <c r="FM327" s="473"/>
      <c r="FN327" s="473"/>
      <c r="FO327" s="473"/>
      <c r="FP327" s="473"/>
      <c r="FQ327" s="473"/>
      <c r="FR327" s="473"/>
      <c r="FS327" s="473"/>
      <c r="FT327" s="473"/>
      <c r="FU327" s="473"/>
      <c r="FV327" s="473"/>
      <c r="FW327" s="473"/>
      <c r="FX327" s="473"/>
      <c r="FY327" s="473"/>
      <c r="FZ327" s="473"/>
      <c r="GA327" s="473"/>
      <c r="GB327" s="473"/>
      <c r="GC327" s="473"/>
      <c r="GD327" s="473"/>
      <c r="GE327" s="473"/>
      <c r="GF327" s="473"/>
      <c r="GG327" s="473"/>
      <c r="GH327" s="473"/>
      <c r="GI327" s="473"/>
      <c r="GJ327" s="473"/>
      <c r="GK327" s="473"/>
      <c r="GL327" s="473"/>
      <c r="GM327" s="473"/>
      <c r="GN327" s="473"/>
      <c r="GO327" s="473"/>
      <c r="GP327" s="473"/>
      <c r="GQ327" s="473"/>
      <c r="GR327" s="473"/>
      <c r="GS327" s="473"/>
      <c r="GT327" s="473"/>
      <c r="GU327" s="473"/>
      <c r="GV327" s="473"/>
    </row>
    <row r="328" spans="8:204" s="11" customFormat="1">
      <c r="H328" s="495"/>
      <c r="I328" s="495"/>
      <c r="J328" s="495"/>
      <c r="M328" s="495"/>
      <c r="N328" s="9"/>
      <c r="O328" s="9"/>
      <c r="P328" s="9"/>
      <c r="Q328" s="9"/>
      <c r="R328" s="473"/>
      <c r="S328" s="473"/>
      <c r="T328" s="473"/>
      <c r="U328" s="473"/>
      <c r="V328" s="473"/>
      <c r="W328" s="473"/>
      <c r="X328" s="473"/>
      <c r="Y328" s="473"/>
      <c r="Z328" s="473"/>
      <c r="AA328" s="473"/>
      <c r="AB328" s="473"/>
      <c r="AC328" s="473"/>
      <c r="AD328" s="473"/>
      <c r="AE328" s="473"/>
      <c r="AF328" s="473"/>
      <c r="AG328" s="473"/>
      <c r="AH328" s="473"/>
      <c r="AI328" s="473"/>
      <c r="AJ328" s="473"/>
      <c r="AK328" s="473"/>
      <c r="AL328" s="473"/>
      <c r="AM328" s="473"/>
      <c r="AN328" s="473"/>
      <c r="AO328" s="473"/>
      <c r="AP328" s="473"/>
      <c r="AQ328" s="473"/>
      <c r="AR328" s="473"/>
      <c r="AS328" s="473"/>
      <c r="AT328" s="473"/>
      <c r="AU328" s="473"/>
      <c r="AV328" s="473"/>
      <c r="AW328" s="473"/>
      <c r="AX328" s="473"/>
      <c r="AY328" s="473"/>
      <c r="AZ328" s="473"/>
      <c r="BA328" s="473"/>
      <c r="BB328" s="473"/>
      <c r="BC328" s="473"/>
      <c r="BD328" s="473"/>
      <c r="BE328" s="473"/>
      <c r="BF328" s="473"/>
      <c r="BG328" s="473"/>
      <c r="BH328" s="473"/>
      <c r="BI328" s="473"/>
      <c r="BJ328" s="473"/>
      <c r="BK328" s="473"/>
      <c r="BL328" s="473"/>
      <c r="BM328" s="473"/>
      <c r="BN328" s="473"/>
      <c r="BO328" s="473"/>
      <c r="BP328" s="473"/>
      <c r="BQ328" s="473"/>
      <c r="BR328" s="473"/>
      <c r="BS328" s="473"/>
      <c r="BT328" s="473"/>
      <c r="BU328" s="473"/>
      <c r="BV328" s="473"/>
      <c r="BW328" s="473"/>
      <c r="BX328" s="473"/>
      <c r="BY328" s="473"/>
      <c r="BZ328" s="473"/>
      <c r="CA328" s="473"/>
      <c r="CB328" s="473"/>
      <c r="CC328" s="473"/>
      <c r="CD328" s="473"/>
      <c r="CE328" s="473"/>
      <c r="CF328" s="473"/>
      <c r="CG328" s="473"/>
      <c r="CH328" s="473"/>
      <c r="CI328" s="473"/>
      <c r="CJ328" s="473"/>
      <c r="CK328" s="473"/>
      <c r="CL328" s="473"/>
      <c r="CM328" s="473"/>
      <c r="CN328" s="473"/>
      <c r="CO328" s="473"/>
      <c r="CP328" s="473"/>
      <c r="CQ328" s="473"/>
      <c r="CR328" s="473"/>
      <c r="CS328" s="473"/>
      <c r="CT328" s="473"/>
      <c r="CU328" s="473"/>
      <c r="CV328" s="473"/>
      <c r="CW328" s="473"/>
      <c r="CX328" s="473"/>
      <c r="CY328" s="473"/>
      <c r="CZ328" s="473"/>
      <c r="DA328" s="473"/>
      <c r="DB328" s="473"/>
      <c r="DC328" s="473"/>
      <c r="DD328" s="473"/>
      <c r="DE328" s="473"/>
      <c r="DF328" s="473"/>
      <c r="DG328" s="473"/>
      <c r="DH328" s="473"/>
      <c r="DI328" s="473"/>
      <c r="DJ328" s="473"/>
      <c r="DK328" s="473"/>
      <c r="DL328" s="473"/>
      <c r="DM328" s="473"/>
      <c r="DN328" s="473"/>
      <c r="DO328" s="473"/>
      <c r="DP328" s="473"/>
      <c r="DQ328" s="473"/>
      <c r="DR328" s="473"/>
      <c r="DS328" s="473"/>
      <c r="DT328" s="473"/>
      <c r="DU328" s="473"/>
      <c r="DV328" s="473"/>
      <c r="DW328" s="473"/>
      <c r="DX328" s="473"/>
      <c r="DY328" s="473"/>
      <c r="DZ328" s="473"/>
      <c r="EA328" s="473"/>
      <c r="EB328" s="473"/>
      <c r="EC328" s="473"/>
      <c r="ED328" s="473"/>
      <c r="EE328" s="473"/>
      <c r="EF328" s="473"/>
      <c r="EG328" s="473"/>
      <c r="EH328" s="473"/>
      <c r="EI328" s="473"/>
      <c r="EJ328" s="473"/>
      <c r="EK328" s="473"/>
      <c r="EL328" s="473"/>
      <c r="EM328" s="473"/>
      <c r="EN328" s="473"/>
      <c r="EO328" s="473"/>
      <c r="EP328" s="473"/>
      <c r="EQ328" s="473"/>
      <c r="ER328" s="473"/>
      <c r="ES328" s="473"/>
      <c r="ET328" s="473"/>
      <c r="EU328" s="473"/>
      <c r="EV328" s="473"/>
      <c r="EW328" s="473"/>
      <c r="EX328" s="473"/>
      <c r="EY328" s="473"/>
      <c r="EZ328" s="473"/>
      <c r="FA328" s="473"/>
      <c r="FB328" s="473"/>
      <c r="FC328" s="473"/>
      <c r="FD328" s="473"/>
      <c r="FE328" s="473"/>
      <c r="FF328" s="473"/>
      <c r="FG328" s="473"/>
      <c r="FH328" s="473"/>
      <c r="FI328" s="473"/>
      <c r="FJ328" s="473"/>
      <c r="FK328" s="473"/>
      <c r="FL328" s="473"/>
      <c r="FM328" s="473"/>
      <c r="FN328" s="473"/>
      <c r="FO328" s="473"/>
      <c r="FP328" s="473"/>
      <c r="FQ328" s="473"/>
      <c r="FR328" s="473"/>
      <c r="FS328" s="473"/>
      <c r="FT328" s="473"/>
      <c r="FU328" s="473"/>
      <c r="FV328" s="473"/>
      <c r="FW328" s="473"/>
      <c r="FX328" s="473"/>
      <c r="FY328" s="473"/>
      <c r="FZ328" s="473"/>
      <c r="GA328" s="473"/>
      <c r="GB328" s="473"/>
      <c r="GC328" s="473"/>
      <c r="GD328" s="473"/>
      <c r="GE328" s="473"/>
      <c r="GF328" s="473"/>
      <c r="GG328" s="473"/>
      <c r="GH328" s="473"/>
      <c r="GI328" s="473"/>
      <c r="GJ328" s="473"/>
      <c r="GK328" s="473"/>
      <c r="GL328" s="473"/>
      <c r="GM328" s="473"/>
      <c r="GN328" s="473"/>
      <c r="GO328" s="473"/>
      <c r="GP328" s="473"/>
      <c r="GQ328" s="473"/>
      <c r="GR328" s="473"/>
      <c r="GS328" s="473"/>
      <c r="GT328" s="473"/>
      <c r="GU328" s="473"/>
      <c r="GV328" s="473"/>
    </row>
    <row r="329" spans="8:204" s="11" customFormat="1">
      <c r="H329" s="495"/>
      <c r="I329" s="495"/>
      <c r="J329" s="495"/>
      <c r="M329" s="495"/>
      <c r="N329" s="9"/>
      <c r="O329" s="9"/>
      <c r="P329" s="9"/>
      <c r="Q329" s="9"/>
      <c r="R329" s="473"/>
      <c r="S329" s="473"/>
      <c r="T329" s="473"/>
      <c r="U329" s="473"/>
      <c r="V329" s="473"/>
      <c r="W329" s="473"/>
      <c r="X329" s="473"/>
      <c r="Y329" s="473"/>
      <c r="Z329" s="473"/>
      <c r="AA329" s="473"/>
      <c r="AB329" s="473"/>
      <c r="AC329" s="473"/>
      <c r="AD329" s="473"/>
      <c r="AE329" s="473"/>
      <c r="AF329" s="473"/>
      <c r="AG329" s="473"/>
      <c r="AH329" s="473"/>
      <c r="AI329" s="473"/>
      <c r="AJ329" s="473"/>
      <c r="AK329" s="473"/>
      <c r="AL329" s="473"/>
      <c r="AM329" s="473"/>
      <c r="AN329" s="473"/>
      <c r="AO329" s="473"/>
      <c r="AP329" s="473"/>
      <c r="AQ329" s="473"/>
      <c r="AR329" s="473"/>
      <c r="AS329" s="473"/>
      <c r="AT329" s="473"/>
      <c r="AU329" s="473"/>
      <c r="AV329" s="473"/>
      <c r="AW329" s="473"/>
      <c r="AX329" s="473"/>
      <c r="AY329" s="473"/>
      <c r="AZ329" s="473"/>
      <c r="BA329" s="473"/>
      <c r="BB329" s="473"/>
      <c r="BC329" s="473"/>
      <c r="BD329" s="473"/>
      <c r="BE329" s="473"/>
      <c r="BF329" s="473"/>
      <c r="BG329" s="473"/>
      <c r="BH329" s="473"/>
      <c r="BI329" s="473"/>
      <c r="BJ329" s="473"/>
      <c r="BK329" s="473"/>
      <c r="BL329" s="473"/>
      <c r="BM329" s="473"/>
      <c r="BN329" s="473"/>
      <c r="BO329" s="473"/>
      <c r="BP329" s="473"/>
      <c r="BQ329" s="473"/>
      <c r="BR329" s="473"/>
      <c r="BS329" s="473"/>
      <c r="BT329" s="473"/>
      <c r="BU329" s="473"/>
      <c r="BV329" s="473"/>
      <c r="BW329" s="473"/>
      <c r="BX329" s="473"/>
      <c r="BY329" s="473"/>
      <c r="BZ329" s="473"/>
      <c r="CA329" s="473"/>
      <c r="CB329" s="473"/>
      <c r="CC329" s="473"/>
      <c r="CD329" s="473"/>
      <c r="CE329" s="473"/>
      <c r="CF329" s="473"/>
      <c r="CG329" s="473"/>
      <c r="CH329" s="473"/>
      <c r="CI329" s="473"/>
      <c r="CJ329" s="473"/>
      <c r="CK329" s="473"/>
      <c r="CL329" s="473"/>
      <c r="CM329" s="473"/>
      <c r="CN329" s="473"/>
      <c r="CO329" s="473"/>
      <c r="CP329" s="473"/>
      <c r="CQ329" s="473"/>
      <c r="CR329" s="473"/>
      <c r="CS329" s="473"/>
      <c r="CT329" s="473"/>
      <c r="CU329" s="473"/>
      <c r="CV329" s="473"/>
      <c r="CW329" s="473"/>
      <c r="CX329" s="473"/>
      <c r="CY329" s="473"/>
      <c r="CZ329" s="473"/>
      <c r="DA329" s="473"/>
      <c r="DB329" s="473"/>
      <c r="DC329" s="473"/>
      <c r="DD329" s="473"/>
      <c r="DE329" s="473"/>
      <c r="DF329" s="473"/>
      <c r="DG329" s="473"/>
      <c r="DH329" s="473"/>
      <c r="DI329" s="473"/>
      <c r="DJ329" s="473"/>
      <c r="DK329" s="473"/>
      <c r="DL329" s="473"/>
      <c r="DM329" s="473"/>
      <c r="DN329" s="473"/>
      <c r="DO329" s="473"/>
      <c r="DP329" s="473"/>
      <c r="DQ329" s="473"/>
      <c r="DR329" s="473"/>
      <c r="DS329" s="473"/>
      <c r="DT329" s="473"/>
      <c r="DU329" s="473"/>
      <c r="DV329" s="473"/>
      <c r="DW329" s="473"/>
      <c r="DX329" s="473"/>
      <c r="DY329" s="473"/>
      <c r="DZ329" s="473"/>
      <c r="EA329" s="473"/>
      <c r="EB329" s="473"/>
      <c r="EC329" s="473"/>
      <c r="ED329" s="473"/>
      <c r="EE329" s="473"/>
      <c r="EF329" s="473"/>
      <c r="EG329" s="473"/>
      <c r="EH329" s="473"/>
      <c r="EI329" s="473"/>
      <c r="EJ329" s="473"/>
      <c r="EK329" s="473"/>
      <c r="EL329" s="473"/>
      <c r="EM329" s="473"/>
      <c r="EN329" s="473"/>
      <c r="EO329" s="473"/>
      <c r="EP329" s="473"/>
      <c r="EQ329" s="473"/>
      <c r="ER329" s="473"/>
      <c r="ES329" s="473"/>
      <c r="ET329" s="473"/>
      <c r="EU329" s="473"/>
      <c r="EV329" s="473"/>
      <c r="EW329" s="473"/>
      <c r="EX329" s="473"/>
      <c r="EY329" s="473"/>
      <c r="EZ329" s="473"/>
      <c r="FA329" s="473"/>
      <c r="FB329" s="473"/>
      <c r="FC329" s="473"/>
      <c r="FD329" s="473"/>
      <c r="FE329" s="473"/>
      <c r="FF329" s="473"/>
      <c r="FG329" s="473"/>
      <c r="FH329" s="473"/>
      <c r="FI329" s="473"/>
      <c r="FJ329" s="473"/>
      <c r="FK329" s="473"/>
      <c r="FL329" s="473"/>
      <c r="FM329" s="473"/>
      <c r="FN329" s="473"/>
      <c r="FO329" s="473"/>
      <c r="FP329" s="473"/>
      <c r="FQ329" s="473"/>
      <c r="FR329" s="473"/>
      <c r="FS329" s="473"/>
      <c r="FT329" s="473"/>
      <c r="FU329" s="473"/>
      <c r="FV329" s="473"/>
      <c r="FW329" s="473"/>
      <c r="FX329" s="473"/>
      <c r="FY329" s="473"/>
      <c r="FZ329" s="473"/>
      <c r="GA329" s="473"/>
      <c r="GB329" s="473"/>
      <c r="GC329" s="473"/>
      <c r="GD329" s="473"/>
      <c r="GE329" s="473"/>
      <c r="GF329" s="473"/>
      <c r="GG329" s="473"/>
      <c r="GH329" s="473"/>
      <c r="GI329" s="473"/>
      <c r="GJ329" s="473"/>
      <c r="GK329" s="473"/>
      <c r="GL329" s="473"/>
      <c r="GM329" s="473"/>
      <c r="GN329" s="473"/>
      <c r="GO329" s="473"/>
      <c r="GP329" s="473"/>
      <c r="GQ329" s="473"/>
      <c r="GR329" s="473"/>
      <c r="GS329" s="473"/>
      <c r="GT329" s="473"/>
      <c r="GU329" s="473"/>
      <c r="GV329" s="473"/>
    </row>
    <row r="330" spans="8:204" s="11" customFormat="1">
      <c r="H330" s="495"/>
      <c r="I330" s="495"/>
      <c r="J330" s="495"/>
      <c r="M330" s="495"/>
      <c r="N330" s="9"/>
      <c r="O330" s="9"/>
      <c r="P330" s="9"/>
      <c r="Q330" s="9"/>
      <c r="R330" s="473"/>
      <c r="S330" s="473"/>
      <c r="T330" s="473"/>
      <c r="U330" s="473"/>
      <c r="V330" s="473"/>
      <c r="W330" s="473"/>
      <c r="X330" s="473"/>
      <c r="Y330" s="473"/>
      <c r="Z330" s="473"/>
      <c r="AA330" s="473"/>
      <c r="AB330" s="473"/>
      <c r="AC330" s="473"/>
      <c r="AD330" s="473"/>
      <c r="AE330" s="473"/>
      <c r="AF330" s="473"/>
      <c r="AG330" s="473"/>
      <c r="AH330" s="473"/>
      <c r="AI330" s="473"/>
      <c r="AJ330" s="473"/>
      <c r="AK330" s="473"/>
      <c r="AL330" s="473"/>
      <c r="AM330" s="473"/>
      <c r="AN330" s="473"/>
      <c r="AO330" s="473"/>
      <c r="AP330" s="473"/>
      <c r="AQ330" s="473"/>
      <c r="AR330" s="473"/>
      <c r="AS330" s="473"/>
      <c r="AT330" s="473"/>
      <c r="AU330" s="473"/>
      <c r="AV330" s="473"/>
      <c r="AW330" s="473"/>
      <c r="AX330" s="473"/>
      <c r="AY330" s="473"/>
      <c r="AZ330" s="473"/>
      <c r="BA330" s="473"/>
      <c r="BB330" s="473"/>
      <c r="BC330" s="473"/>
      <c r="BD330" s="473"/>
      <c r="BE330" s="473"/>
      <c r="BF330" s="473"/>
      <c r="BG330" s="473"/>
      <c r="BH330" s="473"/>
      <c r="BI330" s="473"/>
      <c r="BJ330" s="473"/>
      <c r="BK330" s="473"/>
      <c r="BL330" s="473"/>
      <c r="BM330" s="473"/>
      <c r="BN330" s="473"/>
      <c r="BO330" s="473"/>
      <c r="BP330" s="473"/>
      <c r="BQ330" s="473"/>
      <c r="BR330" s="473"/>
      <c r="BS330" s="473"/>
      <c r="BT330" s="473"/>
      <c r="BU330" s="473"/>
      <c r="BV330" s="473"/>
      <c r="BW330" s="473"/>
      <c r="BX330" s="473"/>
      <c r="BY330" s="473"/>
      <c r="BZ330" s="473"/>
      <c r="CA330" s="473"/>
      <c r="CB330" s="473"/>
      <c r="CC330" s="473"/>
      <c r="CD330" s="473"/>
      <c r="CE330" s="473"/>
      <c r="CF330" s="473"/>
      <c r="CG330" s="473"/>
      <c r="CH330" s="473"/>
      <c r="CI330" s="473"/>
      <c r="CJ330" s="473"/>
      <c r="CK330" s="473"/>
      <c r="CL330" s="473"/>
      <c r="CM330" s="473"/>
      <c r="CN330" s="473"/>
      <c r="CO330" s="473"/>
      <c r="CP330" s="473"/>
      <c r="CQ330" s="473"/>
      <c r="CR330" s="473"/>
      <c r="CS330" s="473"/>
      <c r="CT330" s="473"/>
      <c r="CU330" s="473"/>
      <c r="CV330" s="473"/>
      <c r="CW330" s="473"/>
      <c r="CX330" s="473"/>
      <c r="CY330" s="473"/>
      <c r="CZ330" s="473"/>
      <c r="DA330" s="473"/>
      <c r="DB330" s="473"/>
      <c r="DC330" s="473"/>
      <c r="DD330" s="473"/>
      <c r="DE330" s="473"/>
      <c r="DF330" s="473"/>
      <c r="DG330" s="473"/>
      <c r="DH330" s="473"/>
      <c r="DI330" s="473"/>
      <c r="DJ330" s="473"/>
      <c r="DK330" s="473"/>
      <c r="DL330" s="473"/>
      <c r="DM330" s="473"/>
      <c r="DN330" s="473"/>
      <c r="DO330" s="473"/>
      <c r="DP330" s="473"/>
      <c r="DQ330" s="473"/>
      <c r="DR330" s="473"/>
      <c r="DS330" s="473"/>
      <c r="DT330" s="473"/>
      <c r="DU330" s="473"/>
      <c r="DV330" s="473"/>
      <c r="DW330" s="473"/>
      <c r="DX330" s="473"/>
      <c r="DY330" s="473"/>
      <c r="DZ330" s="473"/>
      <c r="EA330" s="473"/>
      <c r="EB330" s="473"/>
      <c r="EC330" s="473"/>
      <c r="ED330" s="473"/>
      <c r="EE330" s="473"/>
      <c r="EF330" s="473"/>
      <c r="EG330" s="473"/>
      <c r="EH330" s="473"/>
      <c r="EI330" s="473"/>
      <c r="EJ330" s="473"/>
      <c r="EK330" s="473"/>
      <c r="EL330" s="473"/>
      <c r="EM330" s="473"/>
      <c r="EN330" s="473"/>
      <c r="EO330" s="473"/>
      <c r="EP330" s="473"/>
      <c r="EQ330" s="473"/>
      <c r="ER330" s="473"/>
      <c r="ES330" s="473"/>
      <c r="ET330" s="473"/>
      <c r="EU330" s="473"/>
      <c r="EV330" s="473"/>
      <c r="EW330" s="473"/>
      <c r="EX330" s="473"/>
      <c r="EY330" s="473"/>
      <c r="EZ330" s="473"/>
      <c r="FA330" s="473"/>
      <c r="FB330" s="473"/>
      <c r="FC330" s="473"/>
      <c r="FD330" s="473"/>
      <c r="FE330" s="473"/>
      <c r="FF330" s="473"/>
      <c r="FG330" s="473"/>
      <c r="FH330" s="473"/>
      <c r="FI330" s="473"/>
      <c r="FJ330" s="473"/>
      <c r="FK330" s="473"/>
      <c r="FL330" s="473"/>
      <c r="FM330" s="473"/>
      <c r="FN330" s="473"/>
      <c r="FO330" s="473"/>
      <c r="FP330" s="473"/>
      <c r="FQ330" s="473"/>
      <c r="FR330" s="473"/>
      <c r="FS330" s="473"/>
      <c r="FT330" s="473"/>
      <c r="FU330" s="473"/>
      <c r="FV330" s="473"/>
      <c r="FW330" s="473"/>
      <c r="FX330" s="473"/>
      <c r="FY330" s="473"/>
      <c r="FZ330" s="473"/>
      <c r="GA330" s="473"/>
      <c r="GB330" s="473"/>
      <c r="GC330" s="473"/>
      <c r="GD330" s="473"/>
      <c r="GE330" s="473"/>
      <c r="GF330" s="473"/>
      <c r="GG330" s="473"/>
      <c r="GH330" s="473"/>
      <c r="GI330" s="473"/>
      <c r="GJ330" s="473"/>
      <c r="GK330" s="473"/>
      <c r="GL330" s="473"/>
      <c r="GM330" s="473"/>
      <c r="GN330" s="473"/>
      <c r="GO330" s="473"/>
      <c r="GP330" s="473"/>
      <c r="GQ330" s="473"/>
      <c r="GR330" s="473"/>
      <c r="GS330" s="473"/>
      <c r="GT330" s="473"/>
      <c r="GU330" s="473"/>
      <c r="GV330" s="473"/>
    </row>
    <row r="331" spans="8:204" s="11" customFormat="1">
      <c r="H331" s="495"/>
      <c r="I331" s="495"/>
      <c r="J331" s="495"/>
      <c r="M331" s="495"/>
      <c r="N331" s="9"/>
      <c r="O331" s="9"/>
      <c r="P331" s="9"/>
      <c r="Q331" s="9"/>
      <c r="R331" s="473"/>
      <c r="S331" s="473"/>
      <c r="T331" s="473"/>
      <c r="U331" s="473"/>
      <c r="V331" s="473"/>
      <c r="W331" s="473"/>
      <c r="X331" s="473"/>
      <c r="Y331" s="473"/>
      <c r="Z331" s="473"/>
      <c r="AA331" s="473"/>
      <c r="AB331" s="473"/>
      <c r="AC331" s="473"/>
      <c r="AD331" s="473"/>
      <c r="AE331" s="473"/>
      <c r="AF331" s="473"/>
      <c r="AG331" s="473"/>
      <c r="AH331" s="473"/>
      <c r="AI331" s="473"/>
      <c r="AJ331" s="473"/>
      <c r="AK331" s="473"/>
      <c r="AL331" s="473"/>
      <c r="AM331" s="473"/>
      <c r="AN331" s="473"/>
      <c r="AO331" s="473"/>
      <c r="AP331" s="473"/>
      <c r="AQ331" s="473"/>
      <c r="AR331" s="473"/>
      <c r="AS331" s="473"/>
      <c r="AT331" s="473"/>
      <c r="AU331" s="473"/>
      <c r="AV331" s="473"/>
      <c r="AW331" s="473"/>
      <c r="AX331" s="473"/>
      <c r="AY331" s="473"/>
      <c r="AZ331" s="473"/>
      <c r="BA331" s="473"/>
      <c r="BB331" s="473"/>
      <c r="BC331" s="473"/>
      <c r="BD331" s="473"/>
      <c r="BE331" s="473"/>
      <c r="BF331" s="473"/>
      <c r="BG331" s="473"/>
      <c r="BH331" s="473"/>
      <c r="BI331" s="473"/>
      <c r="BJ331" s="473"/>
      <c r="BK331" s="473"/>
      <c r="BL331" s="473"/>
      <c r="BM331" s="473"/>
      <c r="BN331" s="473"/>
      <c r="BO331" s="473"/>
      <c r="BP331" s="473"/>
      <c r="BQ331" s="473"/>
      <c r="BR331" s="473"/>
      <c r="BS331" s="473"/>
      <c r="BT331" s="473"/>
      <c r="BU331" s="473"/>
      <c r="BV331" s="473"/>
      <c r="BW331" s="473"/>
      <c r="BX331" s="473"/>
      <c r="BY331" s="473"/>
      <c r="BZ331" s="473"/>
      <c r="CA331" s="473"/>
      <c r="CB331" s="473"/>
      <c r="CC331" s="473"/>
      <c r="CD331" s="473"/>
      <c r="CE331" s="473"/>
      <c r="CF331" s="473"/>
      <c r="CG331" s="473"/>
      <c r="CH331" s="473"/>
      <c r="CI331" s="473"/>
      <c r="CJ331" s="473"/>
      <c r="CK331" s="473"/>
      <c r="CL331" s="473"/>
      <c r="CM331" s="473"/>
      <c r="CN331" s="473"/>
      <c r="CO331" s="473"/>
      <c r="CP331" s="473"/>
      <c r="CQ331" s="473"/>
      <c r="CR331" s="473"/>
      <c r="CS331" s="473"/>
      <c r="CT331" s="473"/>
      <c r="CU331" s="473"/>
      <c r="CV331" s="473"/>
      <c r="CW331" s="473"/>
      <c r="CX331" s="473"/>
      <c r="CY331" s="473"/>
      <c r="CZ331" s="473"/>
      <c r="DA331" s="473"/>
      <c r="DB331" s="473"/>
      <c r="DC331" s="473"/>
      <c r="DD331" s="473"/>
      <c r="DE331" s="473"/>
      <c r="DF331" s="473"/>
      <c r="DG331" s="473"/>
      <c r="DH331" s="473"/>
      <c r="DI331" s="473"/>
      <c r="DJ331" s="473"/>
      <c r="DK331" s="473"/>
      <c r="DL331" s="473"/>
      <c r="DM331" s="473"/>
      <c r="DN331" s="473"/>
      <c r="DO331" s="473"/>
      <c r="DP331" s="473"/>
      <c r="DQ331" s="473"/>
      <c r="DR331" s="473"/>
      <c r="DS331" s="473"/>
      <c r="DT331" s="473"/>
      <c r="DU331" s="473"/>
      <c r="DV331" s="473"/>
      <c r="DW331" s="473"/>
      <c r="DX331" s="473"/>
      <c r="DY331" s="473"/>
      <c r="DZ331" s="473"/>
      <c r="EA331" s="473"/>
      <c r="EB331" s="473"/>
      <c r="EC331" s="473"/>
      <c r="ED331" s="473"/>
      <c r="EE331" s="473"/>
      <c r="EF331" s="473"/>
      <c r="EG331" s="473"/>
      <c r="EH331" s="473"/>
      <c r="EI331" s="473"/>
      <c r="EJ331" s="473"/>
      <c r="EK331" s="473"/>
      <c r="EL331" s="473"/>
      <c r="EM331" s="473"/>
      <c r="EN331" s="473"/>
      <c r="EO331" s="473"/>
      <c r="EP331" s="473"/>
      <c r="EQ331" s="473"/>
      <c r="ER331" s="473"/>
      <c r="ES331" s="473"/>
      <c r="ET331" s="473"/>
      <c r="EU331" s="473"/>
      <c r="EV331" s="473"/>
      <c r="EW331" s="473"/>
      <c r="EX331" s="473"/>
      <c r="EY331" s="473"/>
      <c r="EZ331" s="473"/>
      <c r="FA331" s="473"/>
      <c r="FB331" s="473"/>
      <c r="FC331" s="473"/>
      <c r="FD331" s="473"/>
      <c r="FE331" s="473"/>
      <c r="FF331" s="473"/>
      <c r="FG331" s="473"/>
      <c r="FH331" s="473"/>
      <c r="FI331" s="473"/>
      <c r="FJ331" s="473"/>
      <c r="FK331" s="473"/>
      <c r="FL331" s="473"/>
      <c r="FM331" s="473"/>
      <c r="FN331" s="473"/>
      <c r="FO331" s="473"/>
      <c r="FP331" s="473"/>
      <c r="FQ331" s="473"/>
      <c r="FR331" s="473"/>
      <c r="FS331" s="473"/>
      <c r="FT331" s="473"/>
      <c r="FU331" s="473"/>
      <c r="FV331" s="473"/>
      <c r="FW331" s="473"/>
      <c r="FX331" s="473"/>
      <c r="FY331" s="473"/>
      <c r="FZ331" s="473"/>
      <c r="GA331" s="473"/>
      <c r="GB331" s="473"/>
      <c r="GC331" s="473"/>
      <c r="GD331" s="473"/>
      <c r="GE331" s="473"/>
      <c r="GF331" s="473"/>
      <c r="GG331" s="473"/>
      <c r="GH331" s="473"/>
      <c r="GI331" s="473"/>
      <c r="GJ331" s="473"/>
      <c r="GK331" s="473"/>
      <c r="GL331" s="473"/>
      <c r="GM331" s="473"/>
      <c r="GN331" s="473"/>
      <c r="GO331" s="473"/>
      <c r="GP331" s="473"/>
      <c r="GQ331" s="473"/>
      <c r="GR331" s="473"/>
      <c r="GS331" s="473"/>
      <c r="GT331" s="473"/>
      <c r="GU331" s="473"/>
      <c r="GV331" s="473"/>
    </row>
    <row r="332" spans="8:204" s="11" customFormat="1">
      <c r="H332" s="495"/>
      <c r="I332" s="495"/>
      <c r="J332" s="495"/>
      <c r="M332" s="495"/>
      <c r="N332" s="9"/>
      <c r="O332" s="9"/>
      <c r="P332" s="9"/>
      <c r="Q332" s="9"/>
      <c r="R332" s="473"/>
      <c r="S332" s="473"/>
      <c r="T332" s="473"/>
      <c r="U332" s="473"/>
      <c r="V332" s="473"/>
      <c r="W332" s="473"/>
      <c r="X332" s="473"/>
      <c r="Y332" s="473"/>
      <c r="Z332" s="473"/>
      <c r="AA332" s="473"/>
      <c r="AB332" s="473"/>
      <c r="AC332" s="473"/>
      <c r="AD332" s="473"/>
      <c r="AE332" s="473"/>
      <c r="AF332" s="473"/>
      <c r="AG332" s="473"/>
      <c r="AH332" s="473"/>
      <c r="AI332" s="473"/>
      <c r="AJ332" s="473"/>
      <c r="AK332" s="473"/>
      <c r="AL332" s="473"/>
      <c r="AM332" s="473"/>
      <c r="AN332" s="473"/>
      <c r="AO332" s="473"/>
      <c r="AP332" s="473"/>
      <c r="AQ332" s="473"/>
      <c r="AR332" s="473"/>
      <c r="AS332" s="473"/>
      <c r="AT332" s="473"/>
      <c r="AU332" s="473"/>
      <c r="AV332" s="473"/>
      <c r="AW332" s="473"/>
      <c r="AX332" s="473"/>
      <c r="AY332" s="473"/>
      <c r="AZ332" s="473"/>
      <c r="BA332" s="473"/>
      <c r="BB332" s="473"/>
      <c r="BC332" s="473"/>
      <c r="BD332" s="473"/>
      <c r="BE332" s="473"/>
      <c r="BF332" s="473"/>
      <c r="BG332" s="473"/>
      <c r="BH332" s="473"/>
      <c r="BI332" s="473"/>
      <c r="BJ332" s="473"/>
      <c r="BK332" s="473"/>
      <c r="BL332" s="473"/>
      <c r="BM332" s="473"/>
      <c r="BN332" s="473"/>
      <c r="BO332" s="473"/>
      <c r="BP332" s="473"/>
      <c r="BQ332" s="473"/>
      <c r="BR332" s="473"/>
      <c r="BS332" s="473"/>
      <c r="BT332" s="473"/>
      <c r="BU332" s="473"/>
      <c r="BV332" s="473"/>
      <c r="BW332" s="473"/>
      <c r="BX332" s="473"/>
      <c r="BY332" s="473"/>
      <c r="BZ332" s="473"/>
      <c r="CA332" s="473"/>
      <c r="CB332" s="473"/>
      <c r="CC332" s="473"/>
      <c r="CD332" s="473"/>
      <c r="CE332" s="473"/>
      <c r="CF332" s="473"/>
      <c r="CG332" s="473"/>
      <c r="CH332" s="473"/>
      <c r="CI332" s="473"/>
      <c r="CJ332" s="473"/>
      <c r="CK332" s="473"/>
      <c r="CL332" s="473"/>
      <c r="CM332" s="473"/>
      <c r="CN332" s="473"/>
      <c r="CO332" s="473"/>
      <c r="CP332" s="473"/>
      <c r="CQ332" s="473"/>
      <c r="CR332" s="473"/>
      <c r="CS332" s="473"/>
      <c r="CT332" s="473"/>
      <c r="CU332" s="473"/>
      <c r="CV332" s="473"/>
      <c r="CW332" s="473"/>
      <c r="CX332" s="473"/>
      <c r="CY332" s="473"/>
      <c r="CZ332" s="473"/>
      <c r="DA332" s="473"/>
      <c r="DB332" s="473"/>
      <c r="DC332" s="473"/>
      <c r="DD332" s="473"/>
      <c r="DE332" s="473"/>
      <c r="DF332" s="473"/>
      <c r="DG332" s="473"/>
      <c r="DH332" s="473"/>
      <c r="DI332" s="473"/>
      <c r="DJ332" s="473"/>
      <c r="DK332" s="473"/>
      <c r="DL332" s="473"/>
      <c r="DM332" s="473"/>
      <c r="DN332" s="473"/>
      <c r="DO332" s="473"/>
      <c r="DP332" s="473"/>
      <c r="DQ332" s="473"/>
      <c r="DR332" s="473"/>
      <c r="DS332" s="473"/>
      <c r="DT332" s="473"/>
      <c r="DU332" s="473"/>
      <c r="DV332" s="473"/>
      <c r="DW332" s="473"/>
      <c r="DX332" s="473"/>
      <c r="DY332" s="473"/>
      <c r="DZ332" s="473"/>
      <c r="EA332" s="473"/>
      <c r="EB332" s="473"/>
      <c r="EC332" s="473"/>
      <c r="ED332" s="473"/>
      <c r="EE332" s="473"/>
      <c r="EF332" s="473"/>
      <c r="EG332" s="473"/>
      <c r="EH332" s="473"/>
      <c r="EI332" s="473"/>
      <c r="EJ332" s="473"/>
      <c r="EK332" s="473"/>
      <c r="EL332" s="473"/>
      <c r="EM332" s="473"/>
      <c r="EN332" s="473"/>
      <c r="EO332" s="473"/>
      <c r="EP332" s="473"/>
      <c r="EQ332" s="473"/>
      <c r="ER332" s="473"/>
      <c r="ES332" s="473"/>
      <c r="ET332" s="473"/>
      <c r="EU332" s="473"/>
      <c r="EV332" s="473"/>
      <c r="EW332" s="473"/>
      <c r="EX332" s="473"/>
      <c r="EY332" s="473"/>
      <c r="EZ332" s="473"/>
      <c r="FA332" s="473"/>
      <c r="FB332" s="473"/>
      <c r="FC332" s="473"/>
      <c r="FD332" s="473"/>
      <c r="FE332" s="473"/>
      <c r="FF332" s="473"/>
      <c r="FG332" s="473"/>
      <c r="FH332" s="473"/>
      <c r="FI332" s="473"/>
      <c r="FJ332" s="473"/>
      <c r="FK332" s="473"/>
      <c r="FL332" s="473"/>
      <c r="FM332" s="473"/>
      <c r="FN332" s="473"/>
      <c r="FO332" s="473"/>
      <c r="FP332" s="473"/>
      <c r="FQ332" s="473"/>
      <c r="FR332" s="473"/>
      <c r="FS332" s="473"/>
      <c r="FT332" s="473"/>
      <c r="FU332" s="473"/>
      <c r="FV332" s="473"/>
      <c r="FW332" s="473"/>
      <c r="FX332" s="473"/>
      <c r="FY332" s="473"/>
      <c r="FZ332" s="473"/>
      <c r="GA332" s="473"/>
      <c r="GB332" s="473"/>
      <c r="GC332" s="473"/>
      <c r="GD332" s="473"/>
      <c r="GE332" s="473"/>
      <c r="GF332" s="473"/>
      <c r="GG332" s="473"/>
      <c r="GH332" s="473"/>
      <c r="GI332" s="473"/>
      <c r="GJ332" s="473"/>
      <c r="GK332" s="473"/>
      <c r="GL332" s="473"/>
      <c r="GM332" s="473"/>
      <c r="GN332" s="473"/>
      <c r="GO332" s="473"/>
      <c r="GP332" s="473"/>
      <c r="GQ332" s="473"/>
      <c r="GR332" s="473"/>
      <c r="GS332" s="473"/>
      <c r="GT332" s="473"/>
      <c r="GU332" s="473"/>
      <c r="GV332" s="473"/>
    </row>
    <row r="333" spans="8:204" s="11" customFormat="1">
      <c r="H333" s="495"/>
      <c r="I333" s="495"/>
      <c r="J333" s="495"/>
      <c r="M333" s="495"/>
      <c r="N333" s="9"/>
      <c r="O333" s="9"/>
      <c r="P333" s="9"/>
      <c r="Q333" s="9"/>
      <c r="R333" s="473"/>
      <c r="S333" s="473"/>
      <c r="T333" s="473"/>
      <c r="U333" s="473"/>
      <c r="V333" s="473"/>
      <c r="W333" s="473"/>
      <c r="X333" s="473"/>
      <c r="Y333" s="473"/>
      <c r="Z333" s="473"/>
      <c r="AA333" s="473"/>
      <c r="AB333" s="473"/>
      <c r="AC333" s="473"/>
      <c r="AD333" s="473"/>
      <c r="AE333" s="473"/>
      <c r="AF333" s="473"/>
      <c r="AG333" s="473"/>
      <c r="AH333" s="473"/>
      <c r="AI333" s="473"/>
      <c r="AJ333" s="473"/>
      <c r="AK333" s="473"/>
      <c r="AL333" s="473"/>
      <c r="AM333" s="473"/>
      <c r="AN333" s="473"/>
      <c r="AO333" s="473"/>
      <c r="AP333" s="473"/>
      <c r="AQ333" s="473"/>
      <c r="AR333" s="473"/>
      <c r="AS333" s="473"/>
      <c r="AT333" s="473"/>
      <c r="AU333" s="473"/>
      <c r="AV333" s="473"/>
      <c r="AW333" s="473"/>
      <c r="AX333" s="473"/>
      <c r="AY333" s="473"/>
      <c r="AZ333" s="473"/>
      <c r="BA333" s="473"/>
      <c r="BB333" s="473"/>
      <c r="BC333" s="473"/>
      <c r="BD333" s="473"/>
      <c r="BE333" s="473"/>
      <c r="BF333" s="473"/>
      <c r="BG333" s="473"/>
      <c r="BH333" s="473"/>
      <c r="BI333" s="473"/>
      <c r="BJ333" s="473"/>
      <c r="BK333" s="473"/>
      <c r="BL333" s="473"/>
      <c r="BM333" s="473"/>
      <c r="BN333" s="473"/>
      <c r="BO333" s="473"/>
      <c r="BP333" s="473"/>
      <c r="BQ333" s="473"/>
      <c r="BR333" s="473"/>
      <c r="BS333" s="473"/>
      <c r="BT333" s="473"/>
      <c r="BU333" s="473"/>
      <c r="BV333" s="473"/>
      <c r="BW333" s="473"/>
      <c r="BX333" s="473"/>
      <c r="BY333" s="473"/>
      <c r="BZ333" s="473"/>
      <c r="CA333" s="473"/>
      <c r="CB333" s="473"/>
      <c r="CC333" s="473"/>
      <c r="CD333" s="473"/>
      <c r="CE333" s="473"/>
      <c r="CF333" s="473"/>
      <c r="CG333" s="473"/>
      <c r="CH333" s="473"/>
      <c r="CI333" s="473"/>
      <c r="CJ333" s="473"/>
      <c r="CK333" s="473"/>
      <c r="CL333" s="473"/>
      <c r="CM333" s="473"/>
      <c r="CN333" s="473"/>
      <c r="CO333" s="473"/>
      <c r="CP333" s="473"/>
      <c r="CQ333" s="473"/>
      <c r="CR333" s="473"/>
      <c r="CS333" s="473"/>
      <c r="CT333" s="473"/>
      <c r="CU333" s="473"/>
      <c r="CV333" s="473"/>
      <c r="CW333" s="473"/>
      <c r="CX333" s="473"/>
      <c r="CY333" s="473"/>
      <c r="CZ333" s="473"/>
      <c r="DA333" s="473"/>
      <c r="DB333" s="473"/>
      <c r="DC333" s="473"/>
      <c r="DD333" s="473"/>
      <c r="DE333" s="473"/>
      <c r="DF333" s="473"/>
      <c r="DG333" s="473"/>
      <c r="DH333" s="473"/>
      <c r="DI333" s="473"/>
      <c r="DJ333" s="473"/>
      <c r="DK333" s="473"/>
      <c r="DL333" s="473"/>
      <c r="DM333" s="473"/>
      <c r="DN333" s="473"/>
      <c r="DO333" s="473"/>
      <c r="DP333" s="473"/>
      <c r="DQ333" s="473"/>
      <c r="DR333" s="473"/>
      <c r="DS333" s="473"/>
      <c r="DT333" s="473"/>
      <c r="DU333" s="473"/>
      <c r="DV333" s="473"/>
      <c r="DW333" s="473"/>
      <c r="DX333" s="473"/>
      <c r="DY333" s="473"/>
      <c r="DZ333" s="473"/>
      <c r="EA333" s="473"/>
      <c r="EB333" s="473"/>
      <c r="EC333" s="473"/>
      <c r="ED333" s="473"/>
      <c r="EE333" s="473"/>
      <c r="EF333" s="473"/>
      <c r="EG333" s="473"/>
      <c r="EH333" s="473"/>
      <c r="EI333" s="473"/>
      <c r="EJ333" s="473"/>
      <c r="EK333" s="473"/>
      <c r="EL333" s="473"/>
      <c r="EM333" s="473"/>
      <c r="EN333" s="473"/>
      <c r="EO333" s="473"/>
      <c r="EP333" s="473"/>
      <c r="EQ333" s="473"/>
      <c r="ER333" s="473"/>
      <c r="ES333" s="473"/>
      <c r="ET333" s="473"/>
      <c r="EU333" s="473"/>
      <c r="EV333" s="473"/>
      <c r="EW333" s="473"/>
      <c r="EX333" s="473"/>
      <c r="EY333" s="473"/>
      <c r="EZ333" s="473"/>
      <c r="FA333" s="473"/>
      <c r="FB333" s="473"/>
      <c r="FC333" s="473"/>
      <c r="FD333" s="473"/>
      <c r="FE333" s="473"/>
      <c r="FF333" s="473"/>
      <c r="FG333" s="473"/>
      <c r="FH333" s="473"/>
      <c r="FI333" s="473"/>
      <c r="FJ333" s="473"/>
      <c r="FK333" s="473"/>
      <c r="FL333" s="473"/>
      <c r="FM333" s="473"/>
      <c r="FN333" s="473"/>
      <c r="FO333" s="473"/>
      <c r="FP333" s="473"/>
      <c r="FQ333" s="473"/>
      <c r="FR333" s="473"/>
      <c r="FS333" s="473"/>
      <c r="FT333" s="473"/>
      <c r="FU333" s="473"/>
      <c r="FV333" s="473"/>
      <c r="FW333" s="473"/>
      <c r="FX333" s="473"/>
      <c r="FY333" s="473"/>
      <c r="FZ333" s="473"/>
      <c r="GA333" s="473"/>
      <c r="GB333" s="473"/>
      <c r="GC333" s="473"/>
      <c r="GD333" s="473"/>
      <c r="GE333" s="473"/>
      <c r="GF333" s="473"/>
      <c r="GG333" s="473"/>
      <c r="GH333" s="473"/>
      <c r="GI333" s="473"/>
      <c r="GJ333" s="473"/>
      <c r="GK333" s="473"/>
      <c r="GL333" s="473"/>
      <c r="GM333" s="473"/>
      <c r="GN333" s="473"/>
      <c r="GO333" s="473"/>
      <c r="GP333" s="473"/>
      <c r="GQ333" s="473"/>
      <c r="GR333" s="473"/>
      <c r="GS333" s="473"/>
      <c r="GT333" s="473"/>
      <c r="GU333" s="473"/>
      <c r="GV333" s="473"/>
    </row>
    <row r="334" spans="8:204" s="11" customFormat="1">
      <c r="H334" s="495"/>
      <c r="I334" s="495"/>
      <c r="J334" s="495"/>
      <c r="M334" s="495"/>
      <c r="N334" s="9"/>
      <c r="O334" s="9"/>
      <c r="P334" s="9"/>
      <c r="Q334" s="9"/>
      <c r="R334" s="473"/>
      <c r="S334" s="473"/>
      <c r="T334" s="473"/>
      <c r="U334" s="473"/>
      <c r="V334" s="473"/>
      <c r="W334" s="473"/>
      <c r="X334" s="473"/>
      <c r="Y334" s="473"/>
      <c r="Z334" s="473"/>
      <c r="AA334" s="473"/>
      <c r="AB334" s="473"/>
      <c r="AC334" s="473"/>
      <c r="AD334" s="473"/>
      <c r="AE334" s="473"/>
      <c r="AF334" s="473"/>
      <c r="AG334" s="473"/>
      <c r="AH334" s="473"/>
      <c r="AI334" s="473"/>
      <c r="AJ334" s="473"/>
      <c r="AK334" s="473"/>
      <c r="AL334" s="473"/>
      <c r="AM334" s="473"/>
      <c r="AN334" s="473"/>
      <c r="AO334" s="473"/>
      <c r="AP334" s="473"/>
      <c r="AQ334" s="473"/>
      <c r="AR334" s="473"/>
      <c r="AS334" s="473"/>
      <c r="AT334" s="473"/>
      <c r="AU334" s="473"/>
      <c r="AV334" s="473"/>
      <c r="AW334" s="473"/>
      <c r="AX334" s="473"/>
      <c r="AY334" s="473"/>
      <c r="AZ334" s="473"/>
      <c r="BA334" s="473"/>
      <c r="BB334" s="473"/>
      <c r="BC334" s="473"/>
      <c r="BD334" s="473"/>
      <c r="BE334" s="473"/>
      <c r="BF334" s="473"/>
      <c r="BG334" s="473"/>
      <c r="BH334" s="473"/>
      <c r="BI334" s="473"/>
      <c r="BJ334" s="473"/>
      <c r="BK334" s="473"/>
      <c r="BL334" s="473"/>
      <c r="BM334" s="473"/>
      <c r="BN334" s="473"/>
      <c r="BO334" s="473"/>
      <c r="BP334" s="473"/>
      <c r="BQ334" s="473"/>
      <c r="BR334" s="473"/>
      <c r="BS334" s="473"/>
      <c r="BT334" s="473"/>
      <c r="BU334" s="473"/>
      <c r="BV334" s="473"/>
      <c r="BW334" s="473"/>
      <c r="BX334" s="473"/>
      <c r="BY334" s="473"/>
      <c r="BZ334" s="473"/>
      <c r="CA334" s="473"/>
      <c r="CB334" s="473"/>
      <c r="CC334" s="473"/>
      <c r="CD334" s="473"/>
      <c r="CE334" s="473"/>
      <c r="CF334" s="473"/>
      <c r="CG334" s="473"/>
      <c r="CH334" s="473"/>
      <c r="CI334" s="473"/>
      <c r="CJ334" s="473"/>
      <c r="CK334" s="473"/>
      <c r="CL334" s="473"/>
      <c r="CM334" s="473"/>
      <c r="CN334" s="473"/>
      <c r="CO334" s="473"/>
      <c r="CP334" s="473"/>
      <c r="CQ334" s="473"/>
      <c r="CR334" s="473"/>
      <c r="CS334" s="473"/>
      <c r="CT334" s="473"/>
      <c r="CU334" s="473"/>
      <c r="CV334" s="473"/>
      <c r="CW334" s="473"/>
      <c r="CX334" s="473"/>
      <c r="CY334" s="473"/>
      <c r="CZ334" s="473"/>
      <c r="DA334" s="473"/>
      <c r="DB334" s="473"/>
      <c r="DC334" s="473"/>
      <c r="DD334" s="473"/>
      <c r="DE334" s="473"/>
      <c r="DF334" s="473"/>
      <c r="DG334" s="473"/>
      <c r="DH334" s="473"/>
      <c r="DI334" s="473"/>
      <c r="DJ334" s="473"/>
      <c r="DK334" s="473"/>
      <c r="DL334" s="473"/>
      <c r="DM334" s="473"/>
      <c r="DN334" s="473"/>
      <c r="DO334" s="473"/>
      <c r="DP334" s="473"/>
      <c r="DQ334" s="473"/>
      <c r="DR334" s="473"/>
      <c r="DS334" s="473"/>
      <c r="DT334" s="473"/>
      <c r="DU334" s="473"/>
      <c r="DV334" s="473"/>
      <c r="DW334" s="473"/>
      <c r="DX334" s="473"/>
      <c r="DY334" s="473"/>
      <c r="DZ334" s="473"/>
      <c r="EA334" s="473"/>
      <c r="EB334" s="473"/>
      <c r="EC334" s="473"/>
      <c r="ED334" s="473"/>
      <c r="EE334" s="473"/>
      <c r="EF334" s="473"/>
      <c r="EG334" s="473"/>
      <c r="EH334" s="473"/>
      <c r="EI334" s="473"/>
      <c r="EJ334" s="473"/>
      <c r="EK334" s="473"/>
      <c r="EL334" s="473"/>
      <c r="EM334" s="473"/>
      <c r="EN334" s="473"/>
      <c r="EO334" s="473"/>
      <c r="EP334" s="473"/>
      <c r="EQ334" s="473"/>
      <c r="ER334" s="473"/>
      <c r="ES334" s="473"/>
      <c r="ET334" s="473"/>
      <c r="EU334" s="473"/>
      <c r="EV334" s="473"/>
      <c r="EW334" s="473"/>
      <c r="EX334" s="473"/>
      <c r="EY334" s="473"/>
      <c r="EZ334" s="473"/>
      <c r="FA334" s="473"/>
      <c r="FB334" s="473"/>
      <c r="FC334" s="473"/>
      <c r="FD334" s="473"/>
      <c r="FE334" s="473"/>
      <c r="FF334" s="473"/>
      <c r="FG334" s="473"/>
      <c r="FH334" s="473"/>
      <c r="FI334" s="473"/>
      <c r="FJ334" s="473"/>
      <c r="FK334" s="473"/>
      <c r="FL334" s="473"/>
      <c r="FM334" s="473"/>
      <c r="FN334" s="473"/>
      <c r="FO334" s="473"/>
      <c r="FP334" s="473"/>
      <c r="FQ334" s="473"/>
      <c r="FR334" s="473"/>
      <c r="FS334" s="473"/>
      <c r="FT334" s="473"/>
      <c r="FU334" s="473"/>
      <c r="FV334" s="473"/>
      <c r="FW334" s="473"/>
      <c r="FX334" s="473"/>
      <c r="FY334" s="473"/>
      <c r="FZ334" s="473"/>
      <c r="GA334" s="473"/>
      <c r="GB334" s="473"/>
      <c r="GC334" s="473"/>
      <c r="GD334" s="473"/>
      <c r="GE334" s="473"/>
      <c r="GF334" s="473"/>
      <c r="GG334" s="473"/>
      <c r="GH334" s="473"/>
      <c r="GI334" s="473"/>
      <c r="GJ334" s="473"/>
      <c r="GK334" s="473"/>
      <c r="GL334" s="473"/>
      <c r="GM334" s="473"/>
      <c r="GN334" s="473"/>
      <c r="GO334" s="473"/>
      <c r="GP334" s="473"/>
      <c r="GQ334" s="473"/>
      <c r="GR334" s="473"/>
      <c r="GS334" s="473"/>
      <c r="GT334" s="473"/>
      <c r="GU334" s="473"/>
      <c r="GV334" s="473"/>
    </row>
    <row r="335" spans="8:204" s="11" customFormat="1">
      <c r="H335" s="495"/>
      <c r="I335" s="495"/>
      <c r="J335" s="495"/>
      <c r="M335" s="495"/>
      <c r="N335" s="9"/>
      <c r="O335" s="9"/>
      <c r="P335" s="9"/>
      <c r="Q335" s="9"/>
      <c r="R335" s="473"/>
      <c r="S335" s="473"/>
      <c r="T335" s="473"/>
      <c r="U335" s="473"/>
      <c r="V335" s="473"/>
      <c r="W335" s="473"/>
      <c r="X335" s="473"/>
      <c r="Y335" s="473"/>
      <c r="Z335" s="473"/>
      <c r="AA335" s="473"/>
      <c r="AB335" s="473"/>
      <c r="AC335" s="473"/>
      <c r="AD335" s="473"/>
      <c r="AE335" s="473"/>
      <c r="AF335" s="473"/>
      <c r="AG335" s="473"/>
      <c r="AH335" s="473"/>
      <c r="AI335" s="473"/>
      <c r="AJ335" s="473"/>
      <c r="AK335" s="473"/>
      <c r="AL335" s="473"/>
      <c r="AM335" s="473"/>
      <c r="AN335" s="473"/>
      <c r="AO335" s="473"/>
      <c r="AP335" s="473"/>
      <c r="AQ335" s="473"/>
      <c r="AR335" s="473"/>
      <c r="AS335" s="473"/>
      <c r="AT335" s="473"/>
      <c r="AU335" s="473"/>
      <c r="AV335" s="473"/>
      <c r="AW335" s="473"/>
      <c r="AX335" s="473"/>
      <c r="AY335" s="473"/>
      <c r="AZ335" s="473"/>
      <c r="BA335" s="473"/>
      <c r="BB335" s="473"/>
      <c r="BC335" s="473"/>
      <c r="BD335" s="473"/>
      <c r="BE335" s="473"/>
      <c r="BF335" s="473"/>
      <c r="BG335" s="473"/>
      <c r="BH335" s="473"/>
      <c r="BI335" s="473"/>
      <c r="BJ335" s="473"/>
      <c r="BK335" s="473"/>
      <c r="BL335" s="473"/>
      <c r="BM335" s="473"/>
      <c r="BN335" s="473"/>
      <c r="BO335" s="473"/>
      <c r="BP335" s="473"/>
      <c r="BQ335" s="473"/>
      <c r="BR335" s="473"/>
      <c r="BS335" s="473"/>
      <c r="BT335" s="473"/>
      <c r="BU335" s="473"/>
      <c r="BV335" s="473"/>
      <c r="BW335" s="473"/>
      <c r="BX335" s="473"/>
      <c r="BY335" s="473"/>
      <c r="BZ335" s="473"/>
      <c r="CA335" s="473"/>
      <c r="CB335" s="473"/>
      <c r="CC335" s="473"/>
      <c r="CD335" s="473"/>
      <c r="CE335" s="473"/>
      <c r="CF335" s="473"/>
      <c r="CG335" s="473"/>
      <c r="CH335" s="473"/>
      <c r="CI335" s="473"/>
      <c r="CJ335" s="473"/>
      <c r="CK335" s="473"/>
      <c r="CL335" s="473"/>
      <c r="CM335" s="473"/>
      <c r="CN335" s="473"/>
      <c r="CO335" s="473"/>
      <c r="CP335" s="473"/>
      <c r="CQ335" s="473"/>
      <c r="CR335" s="473"/>
      <c r="CS335" s="473"/>
      <c r="CT335" s="473"/>
      <c r="CU335" s="473"/>
      <c r="CV335" s="473"/>
      <c r="CW335" s="473"/>
      <c r="CX335" s="473"/>
      <c r="CY335" s="473"/>
      <c r="CZ335" s="473"/>
      <c r="DA335" s="473"/>
      <c r="DB335" s="473"/>
      <c r="DC335" s="473"/>
      <c r="DD335" s="473"/>
      <c r="DE335" s="473"/>
      <c r="DF335" s="473"/>
      <c r="DG335" s="473"/>
      <c r="DH335" s="473"/>
      <c r="DI335" s="473"/>
      <c r="DJ335" s="473"/>
      <c r="DK335" s="473"/>
      <c r="DL335" s="473"/>
      <c r="DM335" s="473"/>
      <c r="DN335" s="473"/>
      <c r="DO335" s="473"/>
      <c r="DP335" s="473"/>
      <c r="DQ335" s="473"/>
      <c r="DR335" s="473"/>
      <c r="DS335" s="473"/>
      <c r="DT335" s="473"/>
      <c r="DU335" s="473"/>
      <c r="DV335" s="473"/>
      <c r="DW335" s="473"/>
      <c r="DX335" s="473"/>
      <c r="DY335" s="473"/>
      <c r="DZ335" s="473"/>
      <c r="EA335" s="473"/>
      <c r="EB335" s="473"/>
      <c r="EC335" s="473"/>
      <c r="ED335" s="473"/>
      <c r="EE335" s="473"/>
      <c r="EF335" s="473"/>
      <c r="EG335" s="473"/>
      <c r="EH335" s="473"/>
      <c r="EI335" s="473"/>
      <c r="EJ335" s="473"/>
      <c r="EK335" s="473"/>
      <c r="EL335" s="473"/>
      <c r="EM335" s="473"/>
      <c r="EN335" s="473"/>
      <c r="EO335" s="473"/>
      <c r="EP335" s="473"/>
      <c r="EQ335" s="473"/>
      <c r="ER335" s="473"/>
      <c r="ES335" s="473"/>
      <c r="ET335" s="473"/>
      <c r="EU335" s="473"/>
      <c r="EV335" s="473"/>
      <c r="EW335" s="473"/>
      <c r="EX335" s="473"/>
      <c r="EY335" s="473"/>
      <c r="EZ335" s="473"/>
      <c r="FA335" s="473"/>
      <c r="FB335" s="473"/>
      <c r="FC335" s="473"/>
      <c r="FD335" s="473"/>
      <c r="FE335" s="473"/>
      <c r="FF335" s="473"/>
      <c r="FG335" s="473"/>
      <c r="FH335" s="473"/>
      <c r="FI335" s="473"/>
      <c r="FJ335" s="473"/>
      <c r="FK335" s="473"/>
      <c r="FL335" s="473"/>
      <c r="FM335" s="473"/>
      <c r="FN335" s="473"/>
      <c r="FO335" s="473"/>
      <c r="FP335" s="473"/>
      <c r="FQ335" s="473"/>
      <c r="FR335" s="473"/>
      <c r="FS335" s="473"/>
      <c r="FT335" s="473"/>
      <c r="FU335" s="473"/>
      <c r="FV335" s="473"/>
      <c r="FW335" s="473"/>
      <c r="FX335" s="473"/>
      <c r="FY335" s="473"/>
      <c r="FZ335" s="473"/>
      <c r="GA335" s="473"/>
      <c r="GB335" s="473"/>
      <c r="GC335" s="473"/>
      <c r="GD335" s="473"/>
      <c r="GE335" s="473"/>
      <c r="GF335" s="473"/>
      <c r="GG335" s="473"/>
      <c r="GH335" s="473"/>
      <c r="GI335" s="473"/>
      <c r="GJ335" s="473"/>
      <c r="GK335" s="473"/>
      <c r="GL335" s="473"/>
      <c r="GM335" s="473"/>
      <c r="GN335" s="473"/>
      <c r="GO335" s="473"/>
      <c r="GP335" s="473"/>
      <c r="GQ335" s="473"/>
      <c r="GR335" s="473"/>
      <c r="GS335" s="473"/>
      <c r="GT335" s="473"/>
      <c r="GU335" s="473"/>
      <c r="GV335" s="473"/>
    </row>
    <row r="336" spans="8:204" s="11" customFormat="1">
      <c r="H336" s="495"/>
      <c r="I336" s="495"/>
      <c r="J336" s="495"/>
      <c r="M336" s="495"/>
      <c r="N336" s="9"/>
      <c r="O336" s="9"/>
      <c r="P336" s="9"/>
      <c r="Q336" s="9"/>
      <c r="R336" s="473"/>
      <c r="S336" s="473"/>
      <c r="T336" s="473"/>
      <c r="U336" s="473"/>
      <c r="V336" s="473"/>
      <c r="W336" s="473"/>
      <c r="X336" s="473"/>
      <c r="Y336" s="473"/>
      <c r="Z336" s="473"/>
      <c r="AA336" s="473"/>
      <c r="AB336" s="473"/>
      <c r="AC336" s="473"/>
      <c r="AD336" s="473"/>
      <c r="AE336" s="473"/>
      <c r="AF336" s="473"/>
      <c r="AG336" s="473"/>
      <c r="AH336" s="473"/>
      <c r="AI336" s="473"/>
      <c r="AJ336" s="473"/>
      <c r="AK336" s="473"/>
      <c r="AL336" s="473"/>
      <c r="AM336" s="473"/>
      <c r="AN336" s="473"/>
      <c r="AO336" s="473"/>
      <c r="AP336" s="473"/>
      <c r="AQ336" s="473"/>
      <c r="AR336" s="473"/>
      <c r="AS336" s="473"/>
      <c r="AT336" s="473"/>
      <c r="AU336" s="473"/>
      <c r="AV336" s="473"/>
      <c r="AW336" s="473"/>
      <c r="AX336" s="473"/>
      <c r="AY336" s="473"/>
      <c r="AZ336" s="473"/>
      <c r="BA336" s="473"/>
      <c r="BB336" s="473"/>
      <c r="BC336" s="473"/>
      <c r="BD336" s="473"/>
      <c r="BE336" s="473"/>
      <c r="BF336" s="473"/>
      <c r="BG336" s="473"/>
      <c r="BH336" s="473"/>
      <c r="BI336" s="473"/>
      <c r="BJ336" s="473"/>
      <c r="BK336" s="473"/>
      <c r="BL336" s="473"/>
      <c r="BM336" s="473"/>
      <c r="BN336" s="473"/>
      <c r="BO336" s="473"/>
      <c r="BP336" s="473"/>
      <c r="BQ336" s="473"/>
      <c r="BR336" s="473"/>
      <c r="BS336" s="473"/>
      <c r="BT336" s="473"/>
      <c r="BU336" s="473"/>
      <c r="BV336" s="473"/>
      <c r="BW336" s="473"/>
      <c r="BX336" s="473"/>
      <c r="BY336" s="473"/>
      <c r="BZ336" s="473"/>
      <c r="CA336" s="473"/>
      <c r="CB336" s="473"/>
      <c r="CC336" s="473"/>
      <c r="CD336" s="473"/>
      <c r="CE336" s="473"/>
      <c r="CF336" s="473"/>
      <c r="CG336" s="473"/>
      <c r="CH336" s="473"/>
      <c r="CI336" s="473"/>
      <c r="CJ336" s="473"/>
      <c r="CK336" s="473"/>
      <c r="CL336" s="473"/>
      <c r="CM336" s="473"/>
      <c r="CN336" s="473"/>
      <c r="CO336" s="473"/>
      <c r="CP336" s="473"/>
      <c r="CQ336" s="473"/>
      <c r="CR336" s="473"/>
      <c r="CS336" s="473"/>
      <c r="CT336" s="473"/>
      <c r="CU336" s="473"/>
      <c r="CV336" s="473"/>
      <c r="CW336" s="473"/>
      <c r="CX336" s="473"/>
      <c r="CY336" s="473"/>
      <c r="CZ336" s="473"/>
      <c r="DA336" s="473"/>
      <c r="DB336" s="473"/>
      <c r="DC336" s="473"/>
      <c r="DD336" s="473"/>
      <c r="DE336" s="473"/>
      <c r="DF336" s="473"/>
      <c r="DG336" s="473"/>
      <c r="DH336" s="473"/>
      <c r="DI336" s="473"/>
      <c r="DJ336" s="473"/>
      <c r="DK336" s="473"/>
      <c r="DL336" s="473"/>
      <c r="DM336" s="473"/>
      <c r="DN336" s="473"/>
      <c r="DO336" s="473"/>
      <c r="DP336" s="473"/>
      <c r="DQ336" s="473"/>
      <c r="DR336" s="473"/>
      <c r="DS336" s="473"/>
      <c r="DT336" s="473"/>
      <c r="DU336" s="473"/>
      <c r="DV336" s="473"/>
      <c r="DW336" s="473"/>
      <c r="DX336" s="473"/>
      <c r="DY336" s="473"/>
      <c r="DZ336" s="473"/>
      <c r="EA336" s="473"/>
      <c r="EB336" s="473"/>
      <c r="EC336" s="473"/>
      <c r="ED336" s="473"/>
      <c r="EE336" s="473"/>
      <c r="EF336" s="473"/>
      <c r="EG336" s="473"/>
      <c r="EH336" s="473"/>
      <c r="EI336" s="473"/>
      <c r="EJ336" s="473"/>
      <c r="EK336" s="473"/>
      <c r="EL336" s="473"/>
      <c r="EM336" s="473"/>
      <c r="EN336" s="473"/>
      <c r="EO336" s="473"/>
      <c r="EP336" s="473"/>
      <c r="EQ336" s="473"/>
      <c r="ER336" s="473"/>
      <c r="ES336" s="473"/>
      <c r="ET336" s="473"/>
      <c r="EU336" s="473"/>
      <c r="EV336" s="473"/>
      <c r="EW336" s="473"/>
      <c r="EX336" s="473"/>
      <c r="EY336" s="473"/>
      <c r="EZ336" s="473"/>
      <c r="FA336" s="473"/>
      <c r="FB336" s="473"/>
      <c r="FC336" s="473"/>
      <c r="FD336" s="473"/>
      <c r="FE336" s="473"/>
      <c r="FF336" s="473"/>
      <c r="FG336" s="473"/>
      <c r="FH336" s="473"/>
      <c r="FI336" s="473"/>
      <c r="FJ336" s="473"/>
      <c r="FK336" s="473"/>
      <c r="FL336" s="473"/>
      <c r="FM336" s="473"/>
      <c r="FN336" s="473"/>
      <c r="FO336" s="473"/>
      <c r="FP336" s="473"/>
      <c r="FQ336" s="473"/>
      <c r="FR336" s="473"/>
      <c r="FS336" s="473"/>
      <c r="FT336" s="473"/>
      <c r="FU336" s="473"/>
      <c r="FV336" s="473"/>
      <c r="FW336" s="473"/>
      <c r="FX336" s="473"/>
      <c r="FY336" s="473"/>
      <c r="FZ336" s="473"/>
      <c r="GA336" s="473"/>
      <c r="GB336" s="473"/>
      <c r="GC336" s="473"/>
      <c r="GD336" s="473"/>
      <c r="GE336" s="473"/>
      <c r="GF336" s="473"/>
      <c r="GG336" s="473"/>
      <c r="GH336" s="473"/>
      <c r="GI336" s="473"/>
      <c r="GJ336" s="473"/>
      <c r="GK336" s="473"/>
      <c r="GL336" s="473"/>
      <c r="GM336" s="473"/>
      <c r="GN336" s="473"/>
      <c r="GO336" s="473"/>
      <c r="GP336" s="473"/>
      <c r="GQ336" s="473"/>
      <c r="GR336" s="473"/>
      <c r="GS336" s="473"/>
      <c r="GT336" s="473"/>
      <c r="GU336" s="473"/>
      <c r="GV336" s="473"/>
    </row>
    <row r="337" spans="8:204" s="11" customFormat="1">
      <c r="H337" s="495"/>
      <c r="I337" s="495"/>
      <c r="J337" s="495"/>
      <c r="M337" s="495"/>
      <c r="N337" s="9"/>
      <c r="O337" s="9"/>
      <c r="P337" s="9"/>
      <c r="Q337" s="9"/>
      <c r="R337" s="473"/>
      <c r="S337" s="473"/>
      <c r="T337" s="473"/>
      <c r="U337" s="473"/>
      <c r="V337" s="473"/>
      <c r="W337" s="473"/>
      <c r="X337" s="473"/>
      <c r="Y337" s="473"/>
      <c r="Z337" s="473"/>
      <c r="AA337" s="473"/>
      <c r="AB337" s="473"/>
      <c r="AC337" s="473"/>
      <c r="AD337" s="473"/>
      <c r="AE337" s="473"/>
      <c r="AF337" s="473"/>
      <c r="AG337" s="473"/>
      <c r="AH337" s="473"/>
      <c r="AI337" s="473"/>
      <c r="AJ337" s="473"/>
      <c r="AK337" s="473"/>
      <c r="AL337" s="473"/>
      <c r="AM337" s="473"/>
      <c r="AN337" s="473"/>
      <c r="AO337" s="473"/>
      <c r="AP337" s="473"/>
      <c r="AQ337" s="473"/>
      <c r="AR337" s="473"/>
      <c r="AS337" s="473"/>
      <c r="AT337" s="473"/>
      <c r="AU337" s="473"/>
      <c r="AV337" s="473"/>
      <c r="AW337" s="473"/>
      <c r="AX337" s="473"/>
      <c r="AY337" s="473"/>
      <c r="AZ337" s="473"/>
      <c r="BA337" s="473"/>
      <c r="BB337" s="473"/>
      <c r="BC337" s="473"/>
      <c r="BD337" s="473"/>
      <c r="BE337" s="473"/>
      <c r="BF337" s="473"/>
      <c r="BG337" s="473"/>
      <c r="BH337" s="473"/>
      <c r="BI337" s="473"/>
      <c r="BJ337" s="473"/>
      <c r="BK337" s="473"/>
      <c r="BL337" s="473"/>
      <c r="BM337" s="473"/>
      <c r="BN337" s="473"/>
      <c r="BO337" s="473"/>
      <c r="BP337" s="473"/>
      <c r="BQ337" s="473"/>
      <c r="BR337" s="473"/>
      <c r="BS337" s="473"/>
      <c r="BT337" s="473"/>
      <c r="BU337" s="473"/>
      <c r="BV337" s="473"/>
      <c r="BW337" s="473"/>
      <c r="BX337" s="473"/>
      <c r="BY337" s="473"/>
      <c r="BZ337" s="473"/>
      <c r="CA337" s="473"/>
      <c r="CB337" s="473"/>
      <c r="CC337" s="473"/>
      <c r="CD337" s="473"/>
      <c r="CE337" s="473"/>
      <c r="CF337" s="473"/>
      <c r="CG337" s="473"/>
      <c r="CH337" s="473"/>
      <c r="CI337" s="473"/>
      <c r="CJ337" s="473"/>
      <c r="CK337" s="473"/>
      <c r="CL337" s="473"/>
      <c r="CM337" s="473"/>
      <c r="CN337" s="473"/>
      <c r="CO337" s="473"/>
      <c r="CP337" s="473"/>
      <c r="CQ337" s="473"/>
      <c r="CR337" s="473"/>
      <c r="CS337" s="473"/>
      <c r="CT337" s="473"/>
      <c r="CU337" s="473"/>
      <c r="CV337" s="473"/>
      <c r="CW337" s="473"/>
      <c r="CX337" s="473"/>
      <c r="CY337" s="473"/>
      <c r="CZ337" s="473"/>
      <c r="DA337" s="473"/>
      <c r="DB337" s="473"/>
      <c r="DC337" s="473"/>
      <c r="DD337" s="473"/>
      <c r="DE337" s="473"/>
      <c r="DF337" s="473"/>
      <c r="DG337" s="473"/>
      <c r="DH337" s="473"/>
      <c r="DI337" s="473"/>
      <c r="DJ337" s="473"/>
      <c r="DK337" s="473"/>
      <c r="DL337" s="473"/>
      <c r="DM337" s="473"/>
      <c r="DN337" s="473"/>
      <c r="DO337" s="473"/>
      <c r="DP337" s="473"/>
      <c r="DQ337" s="473"/>
      <c r="DR337" s="473"/>
      <c r="DS337" s="473"/>
      <c r="DT337" s="473"/>
      <c r="DU337" s="473"/>
      <c r="DV337" s="473"/>
      <c r="DW337" s="473"/>
      <c r="DX337" s="473"/>
      <c r="DY337" s="473"/>
      <c r="DZ337" s="473"/>
      <c r="EA337" s="473"/>
      <c r="EB337" s="473"/>
      <c r="EC337" s="473"/>
      <c r="ED337" s="473"/>
      <c r="EE337" s="473"/>
      <c r="EF337" s="473"/>
      <c r="EG337" s="473"/>
      <c r="EH337" s="473"/>
      <c r="EI337" s="473"/>
      <c r="EJ337" s="473"/>
      <c r="EK337" s="473"/>
      <c r="EL337" s="473"/>
      <c r="EM337" s="473"/>
      <c r="EN337" s="473"/>
      <c r="EO337" s="473"/>
      <c r="EP337" s="473"/>
      <c r="EQ337" s="473"/>
      <c r="ER337" s="473"/>
      <c r="ES337" s="473"/>
      <c r="ET337" s="473"/>
      <c r="EU337" s="473"/>
      <c r="EV337" s="473"/>
      <c r="EW337" s="473"/>
      <c r="EX337" s="473"/>
      <c r="EY337" s="473"/>
      <c r="EZ337" s="473"/>
      <c r="FA337" s="473"/>
      <c r="FB337" s="473"/>
      <c r="FC337" s="473"/>
      <c r="FD337" s="473"/>
      <c r="FE337" s="473"/>
      <c r="FF337" s="473"/>
      <c r="FG337" s="473"/>
      <c r="FH337" s="473"/>
      <c r="FI337" s="473"/>
      <c r="FJ337" s="473"/>
      <c r="FK337" s="473"/>
      <c r="FL337" s="473"/>
      <c r="FM337" s="473"/>
      <c r="FN337" s="473"/>
      <c r="FO337" s="473"/>
      <c r="FP337" s="473"/>
      <c r="FQ337" s="473"/>
      <c r="FR337" s="473"/>
      <c r="FS337" s="473"/>
      <c r="FT337" s="473"/>
      <c r="FU337" s="473"/>
      <c r="FV337" s="473"/>
      <c r="FW337" s="473"/>
      <c r="FX337" s="473"/>
      <c r="FY337" s="473"/>
      <c r="FZ337" s="473"/>
      <c r="GA337" s="473"/>
      <c r="GB337" s="473"/>
      <c r="GC337" s="473"/>
      <c r="GD337" s="473"/>
      <c r="GE337" s="473"/>
      <c r="GF337" s="473"/>
      <c r="GG337" s="473"/>
      <c r="GH337" s="473"/>
      <c r="GI337" s="473"/>
      <c r="GJ337" s="473"/>
      <c r="GK337" s="473"/>
      <c r="GL337" s="473"/>
      <c r="GM337" s="473"/>
      <c r="GN337" s="473"/>
      <c r="GO337" s="473"/>
      <c r="GP337" s="473"/>
      <c r="GQ337" s="473"/>
      <c r="GR337" s="473"/>
      <c r="GS337" s="473"/>
      <c r="GT337" s="473"/>
      <c r="GU337" s="473"/>
      <c r="GV337" s="473"/>
    </row>
    <row r="338" spans="8:204" s="11" customFormat="1">
      <c r="H338" s="495"/>
      <c r="I338" s="495"/>
      <c r="J338" s="495"/>
      <c r="M338" s="495"/>
      <c r="N338" s="9"/>
      <c r="O338" s="9"/>
      <c r="P338" s="9"/>
      <c r="Q338" s="9"/>
      <c r="R338" s="473"/>
      <c r="S338" s="473"/>
      <c r="T338" s="473"/>
      <c r="U338" s="473"/>
      <c r="V338" s="473"/>
      <c r="W338" s="473"/>
      <c r="X338" s="473"/>
      <c r="Y338" s="473"/>
      <c r="Z338" s="473"/>
      <c r="AA338" s="473"/>
      <c r="AB338" s="473"/>
      <c r="AC338" s="473"/>
      <c r="AD338" s="473"/>
      <c r="AE338" s="473"/>
      <c r="AF338" s="473"/>
      <c r="AG338" s="473"/>
      <c r="AH338" s="473"/>
      <c r="AI338" s="473"/>
      <c r="AJ338" s="473"/>
      <c r="AK338" s="473"/>
      <c r="AL338" s="473"/>
      <c r="AM338" s="473"/>
      <c r="AN338" s="473"/>
      <c r="AO338" s="473"/>
      <c r="AP338" s="473"/>
      <c r="AQ338" s="473"/>
      <c r="AR338" s="473"/>
      <c r="AS338" s="473"/>
      <c r="AT338" s="473"/>
      <c r="AU338" s="473"/>
      <c r="AV338" s="473"/>
      <c r="AW338" s="473"/>
      <c r="AX338" s="473"/>
      <c r="AY338" s="473"/>
      <c r="AZ338" s="473"/>
      <c r="BA338" s="473"/>
      <c r="BB338" s="473"/>
      <c r="BC338" s="473"/>
      <c r="BD338" s="473"/>
      <c r="BE338" s="473"/>
      <c r="BF338" s="473"/>
      <c r="BG338" s="473"/>
      <c r="BH338" s="473"/>
      <c r="BI338" s="473"/>
      <c r="BJ338" s="473"/>
      <c r="BK338" s="473"/>
      <c r="BL338" s="473"/>
      <c r="BM338" s="473"/>
      <c r="BN338" s="473"/>
      <c r="BO338" s="473"/>
      <c r="BP338" s="473"/>
      <c r="BQ338" s="473"/>
      <c r="BR338" s="473"/>
      <c r="BS338" s="473"/>
      <c r="BT338" s="473"/>
      <c r="BU338" s="473"/>
      <c r="BV338" s="473"/>
      <c r="BW338" s="473"/>
      <c r="BX338" s="473"/>
      <c r="BY338" s="473"/>
      <c r="BZ338" s="473"/>
      <c r="CA338" s="473"/>
      <c r="CB338" s="473"/>
      <c r="CC338" s="473"/>
      <c r="CD338" s="473"/>
      <c r="CE338" s="473"/>
      <c r="CF338" s="473"/>
      <c r="CG338" s="473"/>
      <c r="CH338" s="473"/>
      <c r="CI338" s="473"/>
      <c r="CJ338" s="473"/>
      <c r="CK338" s="473"/>
      <c r="CL338" s="473"/>
      <c r="CM338" s="473"/>
      <c r="CN338" s="473"/>
      <c r="CO338" s="473"/>
      <c r="CP338" s="473"/>
      <c r="CQ338" s="473"/>
      <c r="CR338" s="473"/>
      <c r="CS338" s="473"/>
      <c r="CT338" s="473"/>
      <c r="CU338" s="473"/>
      <c r="CV338" s="473"/>
      <c r="CW338" s="473"/>
      <c r="CX338" s="473"/>
      <c r="CY338" s="473"/>
      <c r="CZ338" s="473"/>
      <c r="DA338" s="473"/>
      <c r="DB338" s="473"/>
      <c r="DC338" s="473"/>
      <c r="DD338" s="473"/>
      <c r="DE338" s="473"/>
      <c r="DF338" s="473"/>
      <c r="DG338" s="473"/>
      <c r="DH338" s="473"/>
      <c r="DI338" s="473"/>
      <c r="DJ338" s="473"/>
      <c r="DK338" s="473"/>
      <c r="DL338" s="473"/>
      <c r="DM338" s="473"/>
      <c r="DN338" s="473"/>
      <c r="DO338" s="473"/>
      <c r="DP338" s="473"/>
      <c r="DQ338" s="473"/>
      <c r="DR338" s="473"/>
      <c r="DS338" s="473"/>
      <c r="DT338" s="473"/>
      <c r="DU338" s="473"/>
      <c r="DV338" s="473"/>
      <c r="DW338" s="473"/>
      <c r="DX338" s="473"/>
      <c r="DY338" s="473"/>
      <c r="DZ338" s="473"/>
      <c r="EA338" s="473"/>
      <c r="EB338" s="473"/>
      <c r="EC338" s="473"/>
      <c r="ED338" s="473"/>
      <c r="EE338" s="473"/>
      <c r="EF338" s="473"/>
      <c r="EG338" s="473"/>
      <c r="EH338" s="473"/>
      <c r="EI338" s="473"/>
      <c r="EJ338" s="473"/>
      <c r="EK338" s="473"/>
      <c r="EL338" s="473"/>
      <c r="EM338" s="473"/>
      <c r="EN338" s="473"/>
      <c r="EO338" s="473"/>
      <c r="EP338" s="473"/>
      <c r="EQ338" s="473"/>
      <c r="ER338" s="473"/>
      <c r="ES338" s="473"/>
      <c r="ET338" s="473"/>
      <c r="EU338" s="473"/>
      <c r="EV338" s="473"/>
      <c r="EW338" s="473"/>
      <c r="EX338" s="473"/>
      <c r="EY338" s="473"/>
      <c r="EZ338" s="473"/>
      <c r="FA338" s="473"/>
      <c r="FB338" s="473"/>
      <c r="FC338" s="473"/>
      <c r="FD338" s="473"/>
      <c r="FE338" s="473"/>
      <c r="FF338" s="473"/>
      <c r="FG338" s="473"/>
      <c r="FH338" s="473"/>
      <c r="FI338" s="473"/>
      <c r="FJ338" s="473"/>
      <c r="FK338" s="473"/>
      <c r="FL338" s="473"/>
      <c r="FM338" s="473"/>
      <c r="FN338" s="473"/>
      <c r="FO338" s="473"/>
      <c r="FP338" s="473"/>
      <c r="FQ338" s="473"/>
      <c r="FR338" s="473"/>
      <c r="FS338" s="473"/>
      <c r="FT338" s="473"/>
      <c r="FU338" s="473"/>
      <c r="FV338" s="473"/>
      <c r="FW338" s="473"/>
      <c r="FX338" s="473"/>
      <c r="FY338" s="473"/>
      <c r="FZ338" s="473"/>
      <c r="GA338" s="473"/>
      <c r="GB338" s="473"/>
      <c r="GC338" s="473"/>
      <c r="GD338" s="473"/>
      <c r="GE338" s="473"/>
      <c r="GF338" s="473"/>
      <c r="GG338" s="473"/>
      <c r="GH338" s="473"/>
      <c r="GI338" s="473"/>
      <c r="GJ338" s="473"/>
      <c r="GK338" s="473"/>
      <c r="GL338" s="473"/>
      <c r="GM338" s="473"/>
      <c r="GN338" s="473"/>
      <c r="GO338" s="473"/>
      <c r="GP338" s="473"/>
      <c r="GQ338" s="473"/>
      <c r="GR338" s="473"/>
      <c r="GS338" s="473"/>
      <c r="GT338" s="473"/>
      <c r="GU338" s="473"/>
      <c r="GV338" s="473"/>
    </row>
    <row r="339" spans="8:204" s="11" customFormat="1">
      <c r="H339" s="495"/>
      <c r="I339" s="495"/>
      <c r="J339" s="495"/>
      <c r="M339" s="495"/>
      <c r="N339" s="9"/>
      <c r="O339" s="9"/>
      <c r="P339" s="9"/>
      <c r="Q339" s="9"/>
      <c r="R339" s="473"/>
      <c r="S339" s="473"/>
      <c r="T339" s="473"/>
      <c r="U339" s="473"/>
      <c r="V339" s="473"/>
      <c r="W339" s="473"/>
      <c r="X339" s="473"/>
      <c r="Y339" s="473"/>
      <c r="Z339" s="473"/>
      <c r="AA339" s="473"/>
      <c r="AB339" s="473"/>
      <c r="AC339" s="473"/>
      <c r="AD339" s="473"/>
      <c r="AE339" s="473"/>
      <c r="AF339" s="473"/>
      <c r="AG339" s="473"/>
      <c r="AH339" s="473"/>
      <c r="AI339" s="473"/>
      <c r="AJ339" s="473"/>
      <c r="AK339" s="473"/>
      <c r="AL339" s="473"/>
      <c r="AM339" s="473"/>
      <c r="AN339" s="473"/>
      <c r="AO339" s="473"/>
      <c r="AP339" s="473"/>
      <c r="AQ339" s="473"/>
      <c r="AR339" s="473"/>
      <c r="AS339" s="473"/>
      <c r="AT339" s="473"/>
      <c r="AU339" s="473"/>
      <c r="AV339" s="473"/>
      <c r="AW339" s="473"/>
      <c r="AX339" s="473"/>
      <c r="AY339" s="473"/>
      <c r="AZ339" s="473"/>
      <c r="BA339" s="473"/>
      <c r="BB339" s="473"/>
      <c r="BC339" s="473"/>
      <c r="BD339" s="473"/>
      <c r="BE339" s="473"/>
      <c r="BF339" s="473"/>
      <c r="BG339" s="473"/>
      <c r="BH339" s="473"/>
      <c r="BI339" s="473"/>
      <c r="BJ339" s="473"/>
      <c r="BK339" s="473"/>
      <c r="BL339" s="473"/>
      <c r="BM339" s="473"/>
      <c r="BN339" s="473"/>
      <c r="BO339" s="473"/>
      <c r="BP339" s="473"/>
      <c r="BQ339" s="473"/>
      <c r="BR339" s="473"/>
      <c r="BS339" s="473"/>
      <c r="BT339" s="473"/>
      <c r="BU339" s="473"/>
      <c r="BV339" s="473"/>
      <c r="BW339" s="473"/>
      <c r="BX339" s="473"/>
      <c r="BY339" s="473"/>
      <c r="BZ339" s="473"/>
      <c r="CA339" s="473"/>
      <c r="CB339" s="473"/>
      <c r="CC339" s="473"/>
      <c r="CD339" s="473"/>
      <c r="CE339" s="473"/>
      <c r="CF339" s="473"/>
      <c r="CG339" s="473"/>
      <c r="CH339" s="473"/>
      <c r="CI339" s="473"/>
      <c r="CJ339" s="473"/>
      <c r="CK339" s="473"/>
      <c r="CL339" s="473"/>
      <c r="CM339" s="473"/>
      <c r="CN339" s="473"/>
      <c r="CO339" s="473"/>
      <c r="CP339" s="473"/>
      <c r="CQ339" s="473"/>
      <c r="CR339" s="473"/>
      <c r="CS339" s="473"/>
      <c r="CT339" s="473"/>
      <c r="CU339" s="473"/>
      <c r="CV339" s="473"/>
      <c r="CW339" s="473"/>
      <c r="CX339" s="473"/>
      <c r="CY339" s="473"/>
      <c r="CZ339" s="473"/>
      <c r="DA339" s="473"/>
      <c r="DB339" s="473"/>
      <c r="DC339" s="473"/>
      <c r="DD339" s="473"/>
      <c r="DE339" s="473"/>
      <c r="DF339" s="473"/>
      <c r="DG339" s="473"/>
      <c r="DH339" s="473"/>
      <c r="DI339" s="473"/>
      <c r="DJ339" s="473"/>
      <c r="DK339" s="473"/>
      <c r="DL339" s="473"/>
      <c r="DM339" s="473"/>
      <c r="DN339" s="473"/>
      <c r="DO339" s="473"/>
      <c r="DP339" s="473"/>
      <c r="DQ339" s="473"/>
      <c r="DR339" s="473"/>
      <c r="DS339" s="473"/>
      <c r="DT339" s="473"/>
      <c r="DU339" s="473"/>
      <c r="DV339" s="473"/>
      <c r="DW339" s="473"/>
      <c r="DX339" s="473"/>
      <c r="DY339" s="473"/>
      <c r="DZ339" s="473"/>
      <c r="EA339" s="473"/>
      <c r="EB339" s="473"/>
      <c r="EC339" s="473"/>
      <c r="ED339" s="473"/>
      <c r="EE339" s="473"/>
      <c r="EF339" s="473"/>
      <c r="EG339" s="473"/>
      <c r="EH339" s="473"/>
      <c r="EI339" s="473"/>
      <c r="EJ339" s="473"/>
      <c r="EK339" s="473"/>
      <c r="EL339" s="473"/>
      <c r="EM339" s="473"/>
      <c r="EN339" s="473"/>
      <c r="EO339" s="473"/>
      <c r="EP339" s="473"/>
      <c r="EQ339" s="473"/>
      <c r="ER339" s="473"/>
      <c r="ES339" s="473"/>
      <c r="ET339" s="473"/>
      <c r="EU339" s="473"/>
      <c r="EV339" s="473"/>
      <c r="EW339" s="473"/>
      <c r="EX339" s="473"/>
      <c r="EY339" s="473"/>
      <c r="EZ339" s="473"/>
      <c r="FA339" s="473"/>
      <c r="FB339" s="473"/>
      <c r="FC339" s="473"/>
      <c r="FD339" s="473"/>
      <c r="FE339" s="473"/>
      <c r="FF339" s="473"/>
      <c r="FG339" s="473"/>
      <c r="FH339" s="473"/>
      <c r="FI339" s="473"/>
      <c r="FJ339" s="473"/>
      <c r="FK339" s="473"/>
      <c r="FL339" s="473"/>
      <c r="FM339" s="473"/>
      <c r="FN339" s="473"/>
      <c r="FO339" s="473"/>
      <c r="FP339" s="473"/>
      <c r="FQ339" s="473"/>
      <c r="FR339" s="473"/>
      <c r="FS339" s="473"/>
      <c r="FT339" s="473"/>
      <c r="FU339" s="473"/>
      <c r="FV339" s="473"/>
      <c r="FW339" s="473"/>
      <c r="FX339" s="473"/>
      <c r="FY339" s="473"/>
      <c r="FZ339" s="473"/>
      <c r="GA339" s="473"/>
      <c r="GB339" s="473"/>
      <c r="GC339" s="473"/>
      <c r="GD339" s="473"/>
      <c r="GE339" s="473"/>
      <c r="GF339" s="473"/>
      <c r="GG339" s="473"/>
      <c r="GH339" s="473"/>
      <c r="GI339" s="473"/>
      <c r="GJ339" s="473"/>
      <c r="GK339" s="473"/>
      <c r="GL339" s="473"/>
      <c r="GM339" s="473"/>
      <c r="GN339" s="473"/>
      <c r="GO339" s="473"/>
      <c r="GP339" s="473"/>
      <c r="GQ339" s="473"/>
      <c r="GR339" s="473"/>
      <c r="GS339" s="473"/>
      <c r="GT339" s="473"/>
      <c r="GU339" s="473"/>
      <c r="GV339" s="473"/>
    </row>
    <row r="340" spans="8:204" s="11" customFormat="1">
      <c r="H340" s="495"/>
      <c r="I340" s="495"/>
      <c r="J340" s="495"/>
      <c r="M340" s="495"/>
      <c r="N340" s="9"/>
      <c r="O340" s="9"/>
      <c r="P340" s="9"/>
      <c r="Q340" s="9"/>
      <c r="R340" s="473"/>
      <c r="S340" s="473"/>
      <c r="T340" s="473"/>
      <c r="U340" s="473"/>
      <c r="V340" s="473"/>
      <c r="W340" s="473"/>
      <c r="X340" s="473"/>
      <c r="Y340" s="473"/>
      <c r="Z340" s="473"/>
      <c r="AA340" s="473"/>
      <c r="AB340" s="473"/>
      <c r="AC340" s="473"/>
      <c r="AD340" s="473"/>
      <c r="AE340" s="473"/>
      <c r="AF340" s="473"/>
      <c r="AG340" s="473"/>
      <c r="AH340" s="473"/>
      <c r="AI340" s="473"/>
      <c r="AJ340" s="473"/>
      <c r="AK340" s="473"/>
      <c r="AL340" s="473"/>
      <c r="AM340" s="473"/>
      <c r="AN340" s="473"/>
      <c r="AO340" s="473"/>
      <c r="AP340" s="473"/>
      <c r="AQ340" s="473"/>
      <c r="AR340" s="473"/>
      <c r="AS340" s="473"/>
      <c r="AT340" s="473"/>
      <c r="AU340" s="473"/>
      <c r="AV340" s="473"/>
      <c r="AW340" s="473"/>
      <c r="AX340" s="473"/>
      <c r="AY340" s="473"/>
      <c r="AZ340" s="473"/>
      <c r="BA340" s="473"/>
      <c r="BB340" s="473"/>
      <c r="BC340" s="473"/>
      <c r="BD340" s="473"/>
      <c r="BE340" s="473"/>
      <c r="BF340" s="473"/>
      <c r="BG340" s="473"/>
      <c r="BH340" s="473"/>
      <c r="BI340" s="473"/>
      <c r="BJ340" s="473"/>
      <c r="BK340" s="473"/>
      <c r="BL340" s="473"/>
      <c r="BM340" s="473"/>
      <c r="BN340" s="473"/>
      <c r="BO340" s="473"/>
      <c r="BP340" s="473"/>
      <c r="BQ340" s="473"/>
      <c r="BR340" s="473"/>
      <c r="BS340" s="473"/>
      <c r="BT340" s="473"/>
      <c r="BU340" s="473"/>
      <c r="BV340" s="473"/>
      <c r="BW340" s="473"/>
      <c r="BX340" s="473"/>
      <c r="BY340" s="473"/>
      <c r="BZ340" s="473"/>
      <c r="CA340" s="473"/>
      <c r="CB340" s="473"/>
      <c r="CC340" s="473"/>
      <c r="CD340" s="473"/>
      <c r="CE340" s="473"/>
      <c r="CF340" s="473"/>
      <c r="CG340" s="473"/>
      <c r="CH340" s="473"/>
      <c r="CI340" s="473"/>
      <c r="CJ340" s="473"/>
      <c r="CK340" s="473"/>
      <c r="CL340" s="473"/>
      <c r="CM340" s="473"/>
      <c r="CN340" s="473"/>
      <c r="CO340" s="473"/>
      <c r="CP340" s="473"/>
      <c r="CQ340" s="473"/>
      <c r="CR340" s="473"/>
      <c r="CS340" s="473"/>
      <c r="CT340" s="473"/>
      <c r="CU340" s="473"/>
      <c r="CV340" s="473"/>
      <c r="CW340" s="473"/>
      <c r="CX340" s="473"/>
      <c r="CY340" s="473"/>
      <c r="CZ340" s="473"/>
      <c r="DA340" s="473"/>
      <c r="DB340" s="473"/>
      <c r="DC340" s="473"/>
      <c r="DD340" s="473"/>
      <c r="DE340" s="473"/>
      <c r="DF340" s="473"/>
      <c r="DG340" s="473"/>
      <c r="DH340" s="473"/>
      <c r="DI340" s="473"/>
      <c r="DJ340" s="473"/>
      <c r="DK340" s="473"/>
      <c r="DL340" s="473"/>
      <c r="DM340" s="473"/>
      <c r="DN340" s="473"/>
      <c r="DO340" s="473"/>
      <c r="DP340" s="473"/>
      <c r="DQ340" s="473"/>
      <c r="DR340" s="473"/>
      <c r="DS340" s="473"/>
      <c r="DT340" s="473"/>
      <c r="DU340" s="473"/>
      <c r="DV340" s="473"/>
      <c r="DW340" s="473"/>
      <c r="DX340" s="473"/>
      <c r="DY340" s="473"/>
      <c r="DZ340" s="473"/>
      <c r="EA340" s="473"/>
      <c r="EB340" s="473"/>
      <c r="EC340" s="473"/>
      <c r="ED340" s="473"/>
      <c r="EE340" s="473"/>
      <c r="EF340" s="473"/>
      <c r="EG340" s="473"/>
      <c r="EH340" s="473"/>
      <c r="EI340" s="473"/>
      <c r="EJ340" s="473"/>
      <c r="EK340" s="473"/>
      <c r="EL340" s="473"/>
      <c r="EM340" s="473"/>
      <c r="EN340" s="473"/>
      <c r="EO340" s="473"/>
      <c r="EP340" s="473"/>
      <c r="EQ340" s="473"/>
      <c r="ER340" s="473"/>
      <c r="ES340" s="473"/>
      <c r="ET340" s="473"/>
      <c r="EU340" s="473"/>
      <c r="EV340" s="473"/>
      <c r="EW340" s="473"/>
      <c r="EX340" s="473"/>
      <c r="EY340" s="473"/>
      <c r="EZ340" s="473"/>
      <c r="FA340" s="473"/>
      <c r="FB340" s="473"/>
      <c r="FC340" s="473"/>
      <c r="FD340" s="473"/>
      <c r="FE340" s="473"/>
      <c r="FF340" s="473"/>
      <c r="FG340" s="473"/>
      <c r="FH340" s="473"/>
      <c r="FI340" s="473"/>
      <c r="FJ340" s="473"/>
      <c r="FK340" s="473"/>
      <c r="FL340" s="473"/>
      <c r="FM340" s="473"/>
      <c r="FN340" s="473"/>
      <c r="FO340" s="473"/>
      <c r="FP340" s="473"/>
      <c r="FQ340" s="473"/>
      <c r="FR340" s="473"/>
      <c r="FS340" s="473"/>
      <c r="FT340" s="473"/>
      <c r="FU340" s="473"/>
      <c r="FV340" s="473"/>
      <c r="FW340" s="473"/>
      <c r="FX340" s="473"/>
      <c r="FY340" s="473"/>
      <c r="FZ340" s="473"/>
      <c r="GA340" s="473"/>
      <c r="GB340" s="473"/>
      <c r="GC340" s="473"/>
      <c r="GD340" s="473"/>
      <c r="GE340" s="473"/>
      <c r="GF340" s="473"/>
      <c r="GG340" s="473"/>
      <c r="GH340" s="473"/>
      <c r="GI340" s="473"/>
      <c r="GJ340" s="473"/>
      <c r="GK340" s="473"/>
      <c r="GL340" s="473"/>
      <c r="GM340" s="473"/>
      <c r="GN340" s="473"/>
      <c r="GO340" s="473"/>
      <c r="GP340" s="473"/>
      <c r="GQ340" s="473"/>
      <c r="GR340" s="473"/>
      <c r="GS340" s="473"/>
      <c r="GT340" s="473"/>
      <c r="GU340" s="473"/>
      <c r="GV340" s="473"/>
    </row>
    <row r="341" spans="8:204" s="11" customFormat="1">
      <c r="H341" s="495"/>
      <c r="I341" s="495"/>
      <c r="J341" s="495"/>
      <c r="M341" s="495"/>
      <c r="N341" s="9"/>
      <c r="O341" s="9"/>
      <c r="P341" s="9"/>
      <c r="Q341" s="9"/>
      <c r="R341" s="473"/>
      <c r="S341" s="473"/>
      <c r="T341" s="473"/>
      <c r="U341" s="473"/>
      <c r="V341" s="473"/>
      <c r="W341" s="473"/>
      <c r="X341" s="473"/>
      <c r="Y341" s="473"/>
      <c r="Z341" s="473"/>
      <c r="AA341" s="473"/>
      <c r="AB341" s="473"/>
      <c r="AC341" s="473"/>
      <c r="AD341" s="473"/>
      <c r="AE341" s="473"/>
      <c r="AF341" s="473"/>
      <c r="AG341" s="473"/>
      <c r="AH341" s="473"/>
      <c r="AI341" s="473"/>
      <c r="AJ341" s="473"/>
      <c r="AK341" s="473"/>
      <c r="AL341" s="473"/>
      <c r="AM341" s="473"/>
      <c r="AN341" s="473"/>
      <c r="AO341" s="473"/>
      <c r="AP341" s="473"/>
      <c r="AQ341" s="473"/>
      <c r="AR341" s="473"/>
      <c r="AS341" s="473"/>
      <c r="AT341" s="473"/>
      <c r="AU341" s="473"/>
      <c r="AV341" s="473"/>
      <c r="AW341" s="473"/>
      <c r="AX341" s="473"/>
      <c r="AY341" s="473"/>
      <c r="AZ341" s="473"/>
      <c r="BA341" s="473"/>
      <c r="BB341" s="473"/>
      <c r="BC341" s="473"/>
      <c r="BD341" s="473"/>
      <c r="BE341" s="473"/>
      <c r="BF341" s="473"/>
      <c r="BG341" s="473"/>
      <c r="BH341" s="473"/>
      <c r="BI341" s="473"/>
      <c r="BJ341" s="473"/>
      <c r="BK341" s="473"/>
      <c r="BL341" s="473"/>
      <c r="BM341" s="473"/>
      <c r="BN341" s="473"/>
      <c r="BO341" s="473"/>
      <c r="BP341" s="473"/>
      <c r="BQ341" s="473"/>
      <c r="BR341" s="473"/>
      <c r="BS341" s="473"/>
      <c r="BT341" s="473"/>
      <c r="BU341" s="473"/>
      <c r="BV341" s="473"/>
      <c r="BW341" s="473"/>
      <c r="BX341" s="473"/>
      <c r="BY341" s="473"/>
      <c r="BZ341" s="473"/>
      <c r="CA341" s="473"/>
      <c r="CB341" s="473"/>
      <c r="CC341" s="473"/>
      <c r="CD341" s="473"/>
      <c r="CE341" s="473"/>
      <c r="CF341" s="473"/>
      <c r="CG341" s="473"/>
      <c r="CH341" s="473"/>
      <c r="CI341" s="473"/>
      <c r="CJ341" s="473"/>
      <c r="CK341" s="473"/>
      <c r="CL341" s="473"/>
      <c r="CM341" s="473"/>
      <c r="CN341" s="473"/>
      <c r="CO341" s="473"/>
      <c r="CP341" s="473"/>
      <c r="CQ341" s="473"/>
      <c r="CR341" s="473"/>
      <c r="CS341" s="473"/>
      <c r="CT341" s="473"/>
      <c r="CU341" s="473"/>
      <c r="CV341" s="473"/>
      <c r="CW341" s="473"/>
      <c r="CX341" s="473"/>
      <c r="CY341" s="473"/>
      <c r="CZ341" s="473"/>
      <c r="DA341" s="473"/>
      <c r="DB341" s="473"/>
      <c r="DC341" s="473"/>
      <c r="DD341" s="473"/>
      <c r="DE341" s="473"/>
      <c r="DF341" s="473"/>
      <c r="DG341" s="473"/>
      <c r="DH341" s="473"/>
      <c r="DI341" s="473"/>
      <c r="DJ341" s="473"/>
      <c r="DK341" s="473"/>
      <c r="DL341" s="473"/>
      <c r="DM341" s="473"/>
      <c r="DN341" s="473"/>
      <c r="DO341" s="473"/>
      <c r="DP341" s="473"/>
      <c r="DQ341" s="473"/>
      <c r="DR341" s="473"/>
      <c r="DS341" s="473"/>
      <c r="DT341" s="473"/>
      <c r="DU341" s="473"/>
      <c r="DV341" s="473"/>
      <c r="DW341" s="473"/>
      <c r="DX341" s="473"/>
      <c r="DY341" s="473"/>
      <c r="DZ341" s="473"/>
      <c r="EA341" s="473"/>
      <c r="EB341" s="473"/>
      <c r="EC341" s="473"/>
      <c r="ED341" s="473"/>
      <c r="EE341" s="473"/>
      <c r="EF341" s="473"/>
      <c r="EG341" s="473"/>
      <c r="EH341" s="473"/>
      <c r="EI341" s="473"/>
      <c r="EJ341" s="473"/>
      <c r="EK341" s="473"/>
      <c r="EL341" s="473"/>
      <c r="EM341" s="473"/>
      <c r="EN341" s="473"/>
      <c r="EO341" s="473"/>
      <c r="EP341" s="473"/>
      <c r="EQ341" s="473"/>
      <c r="ER341" s="473"/>
      <c r="ES341" s="473"/>
      <c r="ET341" s="473"/>
      <c r="EU341" s="473"/>
      <c r="EV341" s="473"/>
      <c r="EW341" s="473"/>
      <c r="EX341" s="473"/>
      <c r="EY341" s="473"/>
      <c r="EZ341" s="473"/>
      <c r="FA341" s="473"/>
      <c r="FB341" s="473"/>
      <c r="FC341" s="473"/>
      <c r="FD341" s="473"/>
      <c r="FE341" s="473"/>
      <c r="FF341" s="473"/>
      <c r="FG341" s="473"/>
      <c r="FH341" s="473"/>
      <c r="FI341" s="473"/>
      <c r="FJ341" s="473"/>
      <c r="FK341" s="473"/>
      <c r="FL341" s="473"/>
      <c r="FM341" s="473"/>
      <c r="FN341" s="473"/>
      <c r="FO341" s="473"/>
      <c r="FP341" s="473"/>
      <c r="FQ341" s="473"/>
      <c r="FR341" s="473"/>
      <c r="FS341" s="473"/>
      <c r="FT341" s="473"/>
      <c r="FU341" s="473"/>
      <c r="FV341" s="473"/>
      <c r="FW341" s="473"/>
      <c r="FX341" s="473"/>
      <c r="FY341" s="473"/>
      <c r="FZ341" s="473"/>
      <c r="GA341" s="473"/>
      <c r="GB341" s="473"/>
      <c r="GC341" s="473"/>
      <c r="GD341" s="473"/>
      <c r="GE341" s="473"/>
      <c r="GF341" s="473"/>
      <c r="GG341" s="473"/>
      <c r="GH341" s="473"/>
      <c r="GI341" s="473"/>
      <c r="GJ341" s="473"/>
      <c r="GK341" s="473"/>
      <c r="GL341" s="473"/>
      <c r="GM341" s="473"/>
      <c r="GN341" s="473"/>
      <c r="GO341" s="473"/>
      <c r="GP341" s="473"/>
      <c r="GQ341" s="473"/>
      <c r="GR341" s="473"/>
      <c r="GS341" s="473"/>
      <c r="GT341" s="473"/>
      <c r="GU341" s="473"/>
      <c r="GV341" s="473"/>
    </row>
    <row r="342" spans="8:204" s="11" customFormat="1">
      <c r="H342" s="495"/>
      <c r="I342" s="495"/>
      <c r="J342" s="495"/>
      <c r="M342" s="495"/>
      <c r="N342" s="9"/>
      <c r="O342" s="9"/>
      <c r="P342" s="9"/>
      <c r="Q342" s="9"/>
      <c r="R342" s="473"/>
      <c r="S342" s="473"/>
      <c r="T342" s="473"/>
      <c r="U342" s="473"/>
      <c r="V342" s="473"/>
      <c r="W342" s="473"/>
      <c r="X342" s="473"/>
      <c r="Y342" s="473"/>
      <c r="Z342" s="473"/>
      <c r="AA342" s="473"/>
      <c r="AB342" s="473"/>
      <c r="AC342" s="473"/>
      <c r="AD342" s="473"/>
      <c r="AE342" s="473"/>
      <c r="AF342" s="473"/>
      <c r="AG342" s="473"/>
      <c r="AH342" s="473"/>
      <c r="AI342" s="473"/>
      <c r="AJ342" s="473"/>
      <c r="AK342" s="473"/>
      <c r="AL342" s="473"/>
      <c r="AM342" s="473"/>
      <c r="AN342" s="473"/>
      <c r="AO342" s="473"/>
      <c r="AP342" s="473"/>
      <c r="AQ342" s="473"/>
      <c r="AR342" s="473"/>
      <c r="AS342" s="473"/>
      <c r="AT342" s="473"/>
      <c r="AU342" s="473"/>
      <c r="AV342" s="473"/>
      <c r="AW342" s="473"/>
      <c r="AX342" s="473"/>
      <c r="AY342" s="473"/>
      <c r="AZ342" s="473"/>
      <c r="BA342" s="473"/>
      <c r="BB342" s="473"/>
      <c r="BC342" s="473"/>
      <c r="BD342" s="473"/>
      <c r="BE342" s="473"/>
      <c r="BF342" s="473"/>
      <c r="BG342" s="473"/>
      <c r="BH342" s="473"/>
      <c r="BI342" s="473"/>
      <c r="BJ342" s="473"/>
      <c r="BK342" s="473"/>
      <c r="BL342" s="473"/>
      <c r="BM342" s="473"/>
      <c r="BN342" s="473"/>
      <c r="BO342" s="473"/>
      <c r="BP342" s="473"/>
      <c r="BQ342" s="473"/>
      <c r="BR342" s="473"/>
      <c r="BS342" s="473"/>
      <c r="BT342" s="473"/>
      <c r="BU342" s="473"/>
      <c r="BV342" s="473"/>
      <c r="BW342" s="473"/>
      <c r="BX342" s="473"/>
      <c r="BY342" s="473"/>
      <c r="BZ342" s="473"/>
      <c r="CA342" s="473"/>
      <c r="CB342" s="473"/>
      <c r="CC342" s="473"/>
      <c r="CD342" s="473"/>
      <c r="CE342" s="473"/>
      <c r="CF342" s="473"/>
      <c r="CG342" s="473"/>
      <c r="CH342" s="473"/>
      <c r="CI342" s="473"/>
      <c r="CJ342" s="473"/>
      <c r="CK342" s="473"/>
      <c r="CL342" s="473"/>
      <c r="CM342" s="473"/>
      <c r="CN342" s="473"/>
      <c r="CO342" s="473"/>
      <c r="CP342" s="473"/>
      <c r="CQ342" s="473"/>
      <c r="CR342" s="473"/>
      <c r="CS342" s="473"/>
      <c r="CT342" s="473"/>
      <c r="CU342" s="473"/>
      <c r="CV342" s="473"/>
      <c r="CW342" s="473"/>
      <c r="CX342" s="473"/>
      <c r="CY342" s="473"/>
      <c r="CZ342" s="473"/>
      <c r="DA342" s="473"/>
      <c r="DB342" s="473"/>
      <c r="DC342" s="473"/>
      <c r="DD342" s="473"/>
      <c r="DE342" s="473"/>
      <c r="DF342" s="473"/>
      <c r="DG342" s="473"/>
      <c r="DH342" s="473"/>
      <c r="DI342" s="473"/>
      <c r="DJ342" s="473"/>
      <c r="DK342" s="473"/>
      <c r="DL342" s="473"/>
      <c r="DM342" s="473"/>
      <c r="DN342" s="473"/>
      <c r="DO342" s="473"/>
      <c r="DP342" s="473"/>
      <c r="DQ342" s="473"/>
      <c r="DR342" s="473"/>
      <c r="DS342" s="473"/>
      <c r="DT342" s="473"/>
      <c r="DU342" s="473"/>
      <c r="DV342" s="473"/>
      <c r="DW342" s="473"/>
      <c r="DX342" s="473"/>
      <c r="DY342" s="473"/>
      <c r="DZ342" s="473"/>
      <c r="EA342" s="473"/>
      <c r="EB342" s="473"/>
      <c r="EC342" s="473"/>
      <c r="ED342" s="473"/>
      <c r="EE342" s="473"/>
      <c r="EF342" s="473"/>
      <c r="EG342" s="473"/>
      <c r="EH342" s="473"/>
      <c r="EI342" s="473"/>
      <c r="EJ342" s="473"/>
      <c r="EK342" s="473"/>
      <c r="EL342" s="473"/>
      <c r="EM342" s="473"/>
      <c r="EN342" s="473"/>
      <c r="EO342" s="473"/>
      <c r="EP342" s="473"/>
      <c r="EQ342" s="473"/>
      <c r="ER342" s="473"/>
      <c r="ES342" s="473"/>
      <c r="ET342" s="473"/>
      <c r="EU342" s="473"/>
      <c r="EV342" s="473"/>
      <c r="EW342" s="473"/>
      <c r="EX342" s="473"/>
      <c r="EY342" s="473"/>
      <c r="EZ342" s="473"/>
      <c r="FA342" s="473"/>
      <c r="FB342" s="473"/>
      <c r="FC342" s="473"/>
      <c r="FD342" s="473"/>
      <c r="FE342" s="473"/>
      <c r="FF342" s="473"/>
      <c r="FG342" s="473"/>
      <c r="FH342" s="473"/>
      <c r="FI342" s="473"/>
      <c r="FJ342" s="473"/>
      <c r="FK342" s="473"/>
      <c r="FL342" s="473"/>
      <c r="FM342" s="473"/>
      <c r="FN342" s="473"/>
      <c r="FO342" s="473"/>
      <c r="FP342" s="473"/>
      <c r="FQ342" s="473"/>
      <c r="FR342" s="473"/>
      <c r="FS342" s="473"/>
      <c r="FT342" s="473"/>
      <c r="FU342" s="473"/>
      <c r="FV342" s="473"/>
      <c r="FW342" s="473"/>
      <c r="FX342" s="473"/>
      <c r="FY342" s="473"/>
      <c r="FZ342" s="473"/>
      <c r="GA342" s="473"/>
      <c r="GB342" s="473"/>
      <c r="GC342" s="473"/>
      <c r="GD342" s="473"/>
      <c r="GE342" s="473"/>
      <c r="GF342" s="473"/>
      <c r="GG342" s="473"/>
      <c r="GH342" s="473"/>
      <c r="GI342" s="473"/>
      <c r="GJ342" s="473"/>
      <c r="GK342" s="473"/>
      <c r="GL342" s="473"/>
      <c r="GM342" s="473"/>
      <c r="GN342" s="473"/>
      <c r="GO342" s="473"/>
      <c r="GP342" s="473"/>
      <c r="GQ342" s="473"/>
      <c r="GR342" s="473"/>
      <c r="GS342" s="473"/>
      <c r="GT342" s="473"/>
      <c r="GU342" s="473"/>
      <c r="GV342" s="473"/>
    </row>
    <row r="343" spans="8:204" s="11" customFormat="1">
      <c r="H343" s="495"/>
      <c r="I343" s="495"/>
      <c r="J343" s="495"/>
      <c r="M343" s="495"/>
      <c r="N343" s="9"/>
      <c r="O343" s="9"/>
      <c r="P343" s="9"/>
      <c r="Q343" s="9"/>
      <c r="R343" s="473"/>
      <c r="S343" s="473"/>
      <c r="T343" s="473"/>
      <c r="U343" s="473"/>
      <c r="V343" s="473"/>
      <c r="W343" s="473"/>
      <c r="X343" s="473"/>
      <c r="Y343" s="473"/>
      <c r="Z343" s="473"/>
      <c r="AA343" s="473"/>
      <c r="AB343" s="473"/>
      <c r="AC343" s="473"/>
      <c r="AD343" s="473"/>
      <c r="AE343" s="473"/>
      <c r="AF343" s="473"/>
      <c r="AG343" s="473"/>
      <c r="AH343" s="473"/>
      <c r="AI343" s="473"/>
      <c r="AJ343" s="473"/>
      <c r="AK343" s="473"/>
      <c r="AL343" s="473"/>
      <c r="AM343" s="473"/>
      <c r="AN343" s="473"/>
      <c r="AO343" s="473"/>
      <c r="AP343" s="473"/>
      <c r="AQ343" s="473"/>
      <c r="AR343" s="473"/>
      <c r="AS343" s="473"/>
      <c r="AT343" s="473"/>
      <c r="AU343" s="473"/>
      <c r="AV343" s="473"/>
      <c r="AW343" s="473"/>
      <c r="AX343" s="473"/>
      <c r="AY343" s="473"/>
      <c r="AZ343" s="473"/>
      <c r="BA343" s="473"/>
      <c r="BB343" s="473"/>
      <c r="BC343" s="473"/>
      <c r="BD343" s="473"/>
      <c r="BE343" s="473"/>
      <c r="BF343" s="473"/>
      <c r="BG343" s="473"/>
      <c r="BH343" s="473"/>
      <c r="BI343" s="473"/>
      <c r="BJ343" s="473"/>
      <c r="BK343" s="473"/>
      <c r="BL343" s="473"/>
      <c r="BM343" s="473"/>
      <c r="BN343" s="473"/>
      <c r="BO343" s="473"/>
      <c r="BP343" s="473"/>
      <c r="BQ343" s="473"/>
      <c r="BR343" s="473"/>
      <c r="BS343" s="473"/>
      <c r="BT343" s="473"/>
      <c r="BU343" s="473"/>
      <c r="BV343" s="473"/>
      <c r="BW343" s="473"/>
      <c r="BX343" s="473"/>
      <c r="BY343" s="473"/>
      <c r="BZ343" s="473"/>
      <c r="CA343" s="473"/>
      <c r="CB343" s="473"/>
      <c r="CC343" s="473"/>
      <c r="CD343" s="473"/>
      <c r="CE343" s="473"/>
      <c r="CF343" s="473"/>
      <c r="CG343" s="473"/>
      <c r="CH343" s="473"/>
      <c r="CI343" s="473"/>
      <c r="CJ343" s="473"/>
      <c r="CK343" s="473"/>
      <c r="CL343" s="473"/>
      <c r="CM343" s="473"/>
      <c r="CN343" s="473"/>
      <c r="CO343" s="473"/>
      <c r="CP343" s="473"/>
      <c r="CQ343" s="473"/>
      <c r="CR343" s="473"/>
      <c r="CS343" s="473"/>
      <c r="CT343" s="473"/>
      <c r="CU343" s="473"/>
      <c r="CV343" s="473"/>
      <c r="CW343" s="473"/>
      <c r="CX343" s="473"/>
      <c r="CY343" s="473"/>
      <c r="CZ343" s="473"/>
      <c r="DA343" s="473"/>
      <c r="DB343" s="473"/>
      <c r="DC343" s="473"/>
      <c r="DD343" s="473"/>
      <c r="DE343" s="473"/>
      <c r="DF343" s="473"/>
      <c r="DG343" s="473"/>
      <c r="DH343" s="473"/>
      <c r="DI343" s="473"/>
      <c r="DJ343" s="473"/>
      <c r="DK343" s="473"/>
      <c r="DL343" s="473"/>
      <c r="DM343" s="473"/>
      <c r="DN343" s="473"/>
      <c r="DO343" s="473"/>
      <c r="DP343" s="473"/>
      <c r="DQ343" s="473"/>
      <c r="DR343" s="473"/>
      <c r="DS343" s="473"/>
      <c r="DT343" s="473"/>
      <c r="DU343" s="473"/>
      <c r="DV343" s="473"/>
      <c r="DW343" s="473"/>
      <c r="DX343" s="473"/>
      <c r="DY343" s="473"/>
      <c r="DZ343" s="473"/>
      <c r="EA343" s="473"/>
      <c r="EB343" s="473"/>
      <c r="EC343" s="473"/>
      <c r="ED343" s="473"/>
      <c r="EE343" s="473"/>
      <c r="EF343" s="473"/>
      <c r="EG343" s="473"/>
      <c r="EH343" s="473"/>
      <c r="EI343" s="473"/>
      <c r="EJ343" s="473"/>
      <c r="EK343" s="473"/>
      <c r="EL343" s="473"/>
      <c r="EM343" s="473"/>
      <c r="EN343" s="473"/>
      <c r="EO343" s="473"/>
      <c r="EP343" s="473"/>
      <c r="EQ343" s="473"/>
      <c r="ER343" s="473"/>
      <c r="ES343" s="473"/>
      <c r="ET343" s="473"/>
      <c r="EU343" s="473"/>
      <c r="EV343" s="473"/>
      <c r="EW343" s="473"/>
      <c r="EX343" s="473"/>
      <c r="EY343" s="473"/>
      <c r="EZ343" s="473"/>
      <c r="FA343" s="473"/>
      <c r="FB343" s="473"/>
      <c r="FC343" s="473"/>
      <c r="FD343" s="473"/>
      <c r="FE343" s="473"/>
      <c r="FF343" s="473"/>
      <c r="FG343" s="473"/>
      <c r="FH343" s="473"/>
      <c r="FI343" s="473"/>
      <c r="FJ343" s="473"/>
      <c r="FK343" s="473"/>
      <c r="FL343" s="473"/>
      <c r="FM343" s="473"/>
      <c r="FN343" s="473"/>
      <c r="FO343" s="473"/>
      <c r="FP343" s="473"/>
      <c r="FQ343" s="473"/>
      <c r="FR343" s="473"/>
      <c r="FS343" s="473"/>
      <c r="FT343" s="473"/>
      <c r="FU343" s="473"/>
      <c r="FV343" s="473"/>
      <c r="FW343" s="473"/>
      <c r="FX343" s="473"/>
      <c r="FY343" s="473"/>
      <c r="FZ343" s="473"/>
      <c r="GA343" s="473"/>
      <c r="GB343" s="473"/>
      <c r="GC343" s="473"/>
      <c r="GD343" s="473"/>
      <c r="GE343" s="473"/>
      <c r="GF343" s="473"/>
      <c r="GG343" s="473"/>
      <c r="GH343" s="473"/>
      <c r="GI343" s="473"/>
      <c r="GJ343" s="473"/>
      <c r="GK343" s="473"/>
      <c r="GL343" s="473"/>
      <c r="GM343" s="473"/>
      <c r="GN343" s="473"/>
      <c r="GO343" s="473"/>
      <c r="GP343" s="473"/>
      <c r="GQ343" s="473"/>
      <c r="GR343" s="473"/>
      <c r="GS343" s="473"/>
      <c r="GT343" s="473"/>
      <c r="GU343" s="473"/>
      <c r="GV343" s="473"/>
    </row>
    <row r="344" spans="8:204" s="11" customFormat="1">
      <c r="H344" s="495"/>
      <c r="I344" s="495"/>
      <c r="J344" s="495"/>
      <c r="M344" s="495"/>
      <c r="N344" s="9"/>
      <c r="O344" s="9"/>
      <c r="P344" s="9"/>
      <c r="Q344" s="9"/>
      <c r="R344" s="473"/>
      <c r="S344" s="473"/>
      <c r="T344" s="473"/>
      <c r="U344" s="473"/>
      <c r="V344" s="473"/>
      <c r="W344" s="473"/>
      <c r="X344" s="473"/>
      <c r="Y344" s="473"/>
      <c r="Z344" s="473"/>
      <c r="AA344" s="473"/>
      <c r="AB344" s="473"/>
      <c r="AC344" s="473"/>
      <c r="AD344" s="473"/>
      <c r="AE344" s="473"/>
      <c r="AF344" s="473"/>
      <c r="AG344" s="473"/>
      <c r="AH344" s="473"/>
      <c r="AI344" s="473"/>
      <c r="AJ344" s="473"/>
      <c r="AK344" s="473"/>
      <c r="AL344" s="473"/>
      <c r="AM344" s="473"/>
      <c r="AN344" s="473"/>
      <c r="AO344" s="473"/>
      <c r="AP344" s="473"/>
      <c r="AQ344" s="473"/>
      <c r="AR344" s="473"/>
      <c r="AS344" s="473"/>
      <c r="AT344" s="473"/>
      <c r="AU344" s="473"/>
      <c r="AV344" s="473"/>
      <c r="AW344" s="473"/>
      <c r="AX344" s="473"/>
      <c r="AY344" s="473"/>
      <c r="AZ344" s="473"/>
      <c r="BA344" s="473"/>
      <c r="BB344" s="473"/>
      <c r="BC344" s="473"/>
      <c r="BD344" s="473"/>
      <c r="BE344" s="473"/>
      <c r="BF344" s="473"/>
      <c r="BG344" s="473"/>
      <c r="BH344" s="473"/>
      <c r="BI344" s="473"/>
      <c r="BJ344" s="473"/>
      <c r="BK344" s="473"/>
      <c r="BL344" s="473"/>
      <c r="BM344" s="473"/>
      <c r="BN344" s="473"/>
      <c r="BO344" s="473"/>
      <c r="BP344" s="473"/>
      <c r="BQ344" s="473"/>
      <c r="BR344" s="473"/>
      <c r="BS344" s="473"/>
      <c r="BT344" s="473"/>
      <c r="BU344" s="473"/>
      <c r="BV344" s="473"/>
      <c r="BW344" s="473"/>
      <c r="BX344" s="473"/>
      <c r="BY344" s="473"/>
      <c r="BZ344" s="473"/>
      <c r="CA344" s="473"/>
      <c r="CB344" s="473"/>
      <c r="CC344" s="473"/>
      <c r="CD344" s="473"/>
      <c r="CE344" s="473"/>
      <c r="CF344" s="473"/>
      <c r="CG344" s="473"/>
      <c r="CH344" s="473"/>
      <c r="CI344" s="473"/>
      <c r="CJ344" s="473"/>
      <c r="CK344" s="473"/>
      <c r="CL344" s="473"/>
      <c r="CM344" s="473"/>
      <c r="CN344" s="473"/>
      <c r="CO344" s="473"/>
      <c r="CP344" s="473"/>
      <c r="CQ344" s="473"/>
      <c r="CR344" s="473"/>
      <c r="CS344" s="473"/>
      <c r="CT344" s="473"/>
      <c r="CU344" s="473"/>
      <c r="CV344" s="473"/>
      <c r="CW344" s="473"/>
      <c r="CX344" s="473"/>
      <c r="CY344" s="473"/>
      <c r="CZ344" s="473"/>
      <c r="DA344" s="473"/>
      <c r="DB344" s="473"/>
      <c r="DC344" s="473"/>
      <c r="DD344" s="473"/>
      <c r="DE344" s="473"/>
      <c r="DF344" s="473"/>
      <c r="DG344" s="473"/>
      <c r="DH344" s="473"/>
      <c r="DI344" s="473"/>
      <c r="DJ344" s="473"/>
      <c r="DK344" s="473"/>
      <c r="DL344" s="473"/>
      <c r="DM344" s="473"/>
      <c r="DN344" s="473"/>
      <c r="DO344" s="473"/>
      <c r="DP344" s="473"/>
      <c r="DQ344" s="473"/>
      <c r="DR344" s="473"/>
      <c r="DS344" s="473"/>
      <c r="DT344" s="473"/>
      <c r="DU344" s="473"/>
      <c r="DV344" s="473"/>
      <c r="DW344" s="473"/>
      <c r="DX344" s="473"/>
      <c r="DY344" s="473"/>
      <c r="DZ344" s="473"/>
      <c r="EA344" s="473"/>
      <c r="EB344" s="473"/>
      <c r="EC344" s="473"/>
      <c r="ED344" s="473"/>
      <c r="EE344" s="473"/>
      <c r="EF344" s="473"/>
      <c r="EG344" s="473"/>
      <c r="EH344" s="473"/>
      <c r="EI344" s="473"/>
      <c r="EJ344" s="473"/>
      <c r="EK344" s="473"/>
      <c r="EL344" s="473"/>
      <c r="EM344" s="473"/>
      <c r="EN344" s="473"/>
      <c r="EO344" s="473"/>
      <c r="EP344" s="473"/>
      <c r="EQ344" s="473"/>
      <c r="ER344" s="473"/>
      <c r="ES344" s="473"/>
      <c r="ET344" s="473"/>
      <c r="EU344" s="473"/>
      <c r="EV344" s="473"/>
      <c r="EW344" s="473"/>
      <c r="EX344" s="473"/>
      <c r="EY344" s="473"/>
      <c r="EZ344" s="473"/>
      <c r="FA344" s="473"/>
      <c r="FB344" s="473"/>
      <c r="FC344" s="473"/>
      <c r="FD344" s="473"/>
      <c r="FE344" s="473"/>
      <c r="FF344" s="473"/>
      <c r="FG344" s="473"/>
      <c r="FH344" s="473"/>
      <c r="FI344" s="473"/>
      <c r="FJ344" s="473"/>
      <c r="FK344" s="473"/>
      <c r="FL344" s="473"/>
      <c r="FM344" s="473"/>
      <c r="FN344" s="473"/>
      <c r="FO344" s="473"/>
      <c r="FP344" s="473"/>
      <c r="FQ344" s="473"/>
      <c r="FR344" s="473"/>
      <c r="FS344" s="473"/>
      <c r="FT344" s="473"/>
      <c r="FU344" s="473"/>
      <c r="FV344" s="473"/>
      <c r="FW344" s="473"/>
      <c r="FX344" s="473"/>
      <c r="FY344" s="473"/>
      <c r="FZ344" s="473"/>
      <c r="GA344" s="473"/>
      <c r="GB344" s="473"/>
      <c r="GC344" s="473"/>
      <c r="GD344" s="473"/>
      <c r="GE344" s="473"/>
      <c r="GF344" s="473"/>
      <c r="GG344" s="473"/>
      <c r="GH344" s="473"/>
      <c r="GI344" s="473"/>
      <c r="GJ344" s="473"/>
      <c r="GK344" s="473"/>
      <c r="GL344" s="473"/>
      <c r="GM344" s="473"/>
      <c r="GN344" s="473"/>
      <c r="GO344" s="473"/>
      <c r="GP344" s="473"/>
      <c r="GQ344" s="473"/>
      <c r="GR344" s="473"/>
      <c r="GS344" s="473"/>
      <c r="GT344" s="473"/>
      <c r="GU344" s="473"/>
      <c r="GV344" s="473"/>
    </row>
    <row r="345" spans="8:204" s="11" customFormat="1">
      <c r="H345" s="495"/>
      <c r="I345" s="495"/>
      <c r="J345" s="495"/>
      <c r="M345" s="495"/>
      <c r="N345" s="9"/>
      <c r="O345" s="9"/>
      <c r="P345" s="9"/>
      <c r="Q345" s="9"/>
      <c r="R345" s="473"/>
      <c r="S345" s="473"/>
      <c r="T345" s="473"/>
      <c r="U345" s="473"/>
      <c r="V345" s="473"/>
      <c r="W345" s="473"/>
      <c r="X345" s="473"/>
      <c r="Y345" s="473"/>
      <c r="Z345" s="473"/>
      <c r="AA345" s="473"/>
      <c r="AB345" s="473"/>
      <c r="AC345" s="473"/>
      <c r="AD345" s="473"/>
      <c r="AE345" s="473"/>
      <c r="AF345" s="473"/>
      <c r="AG345" s="473"/>
      <c r="AH345" s="473"/>
      <c r="AI345" s="473"/>
      <c r="AJ345" s="473"/>
      <c r="AK345" s="473"/>
      <c r="AL345" s="473"/>
      <c r="AM345" s="473"/>
      <c r="AN345" s="473"/>
      <c r="AO345" s="473"/>
      <c r="AP345" s="473"/>
      <c r="AQ345" s="473"/>
      <c r="AR345" s="473"/>
      <c r="AS345" s="473"/>
      <c r="AT345" s="473"/>
      <c r="AU345" s="473"/>
      <c r="AV345" s="473"/>
      <c r="AW345" s="473"/>
      <c r="AX345" s="473"/>
      <c r="AY345" s="473"/>
      <c r="AZ345" s="473"/>
      <c r="BA345" s="473"/>
      <c r="BB345" s="473"/>
      <c r="BC345" s="473"/>
      <c r="BD345" s="473"/>
      <c r="BE345" s="473"/>
      <c r="BF345" s="473"/>
      <c r="BG345" s="473"/>
      <c r="BH345" s="473"/>
      <c r="BI345" s="473"/>
      <c r="BJ345" s="473"/>
      <c r="BK345" s="473"/>
      <c r="BL345" s="473"/>
      <c r="BM345" s="473"/>
      <c r="BN345" s="473"/>
      <c r="BO345" s="473"/>
      <c r="BP345" s="473"/>
      <c r="BQ345" s="473"/>
      <c r="BR345" s="473"/>
      <c r="BS345" s="473"/>
      <c r="BT345" s="473"/>
      <c r="BU345" s="473"/>
      <c r="BV345" s="473"/>
      <c r="BW345" s="473"/>
      <c r="BX345" s="473"/>
      <c r="BY345" s="473"/>
      <c r="BZ345" s="473"/>
      <c r="CA345" s="473"/>
      <c r="CB345" s="473"/>
      <c r="CC345" s="473"/>
      <c r="CD345" s="473"/>
      <c r="CE345" s="473"/>
      <c r="CF345" s="473"/>
      <c r="CG345" s="473"/>
      <c r="CH345" s="473"/>
      <c r="CI345" s="473"/>
      <c r="CJ345" s="473"/>
      <c r="CK345" s="473"/>
      <c r="CL345" s="473"/>
      <c r="CM345" s="473"/>
      <c r="CN345" s="473"/>
      <c r="CO345" s="473"/>
      <c r="CP345" s="473"/>
      <c r="CQ345" s="473"/>
      <c r="CR345" s="473"/>
      <c r="CS345" s="473"/>
      <c r="CT345" s="473"/>
      <c r="CU345" s="473"/>
      <c r="CV345" s="473"/>
      <c r="CW345" s="473"/>
      <c r="CX345" s="473"/>
      <c r="CY345" s="473"/>
      <c r="CZ345" s="473"/>
      <c r="DA345" s="473"/>
      <c r="DB345" s="473"/>
      <c r="DC345" s="473"/>
      <c r="DD345" s="473"/>
      <c r="DE345" s="473"/>
      <c r="DF345" s="473"/>
      <c r="DG345" s="473"/>
      <c r="DH345" s="473"/>
      <c r="DI345" s="473"/>
      <c r="DJ345" s="473"/>
      <c r="DK345" s="473"/>
      <c r="DL345" s="473"/>
      <c r="DM345" s="473"/>
      <c r="DN345" s="473"/>
      <c r="DO345" s="473"/>
      <c r="DP345" s="473"/>
      <c r="DQ345" s="473"/>
      <c r="DR345" s="473"/>
      <c r="DS345" s="473"/>
      <c r="DT345" s="473"/>
      <c r="DU345" s="473"/>
      <c r="DV345" s="473"/>
      <c r="DW345" s="473"/>
      <c r="DX345" s="473"/>
      <c r="DY345" s="473"/>
      <c r="DZ345" s="473"/>
      <c r="EA345" s="473"/>
      <c r="EB345" s="473"/>
      <c r="EC345" s="473"/>
      <c r="ED345" s="473"/>
      <c r="EE345" s="473"/>
      <c r="EF345" s="473"/>
      <c r="EG345" s="473"/>
      <c r="EH345" s="473"/>
      <c r="EI345" s="473"/>
      <c r="EJ345" s="473"/>
      <c r="EK345" s="473"/>
      <c r="EL345" s="473"/>
      <c r="EM345" s="473"/>
      <c r="EN345" s="473"/>
      <c r="EO345" s="473"/>
      <c r="EP345" s="473"/>
      <c r="EQ345" s="473"/>
      <c r="ER345" s="473"/>
      <c r="ES345" s="473"/>
      <c r="ET345" s="473"/>
      <c r="EU345" s="473"/>
      <c r="EV345" s="473"/>
      <c r="EW345" s="473"/>
      <c r="EX345" s="473"/>
      <c r="EY345" s="473"/>
      <c r="EZ345" s="473"/>
      <c r="FA345" s="473"/>
      <c r="FB345" s="473"/>
      <c r="FC345" s="473"/>
      <c r="FD345" s="473"/>
      <c r="FE345" s="473"/>
      <c r="FF345" s="473"/>
      <c r="FG345" s="473"/>
      <c r="FH345" s="473"/>
      <c r="FI345" s="473"/>
      <c r="FJ345" s="473"/>
      <c r="FK345" s="473"/>
      <c r="FL345" s="473"/>
      <c r="FM345" s="473"/>
      <c r="FN345" s="473"/>
      <c r="FO345" s="473"/>
      <c r="FP345" s="473"/>
      <c r="FQ345" s="473"/>
      <c r="FR345" s="473"/>
      <c r="FS345" s="473"/>
      <c r="FT345" s="473"/>
      <c r="FU345" s="473"/>
      <c r="FV345" s="473"/>
      <c r="FW345" s="473"/>
      <c r="FX345" s="473"/>
      <c r="FY345" s="473"/>
      <c r="FZ345" s="473"/>
      <c r="GA345" s="473"/>
      <c r="GB345" s="473"/>
      <c r="GC345" s="473"/>
      <c r="GD345" s="473"/>
      <c r="GE345" s="473"/>
      <c r="GF345" s="473"/>
      <c r="GG345" s="473"/>
      <c r="GH345" s="473"/>
      <c r="GI345" s="473"/>
      <c r="GJ345" s="473"/>
      <c r="GK345" s="473"/>
      <c r="GL345" s="473"/>
      <c r="GM345" s="473"/>
      <c r="GN345" s="473"/>
      <c r="GO345" s="473"/>
      <c r="GP345" s="473"/>
      <c r="GQ345" s="473"/>
      <c r="GR345" s="473"/>
      <c r="GS345" s="473"/>
      <c r="GT345" s="473"/>
      <c r="GU345" s="473"/>
      <c r="GV345" s="473"/>
    </row>
    <row r="346" spans="8:204" s="11" customFormat="1">
      <c r="H346" s="495"/>
      <c r="I346" s="495"/>
      <c r="J346" s="495"/>
      <c r="M346" s="495"/>
      <c r="N346" s="9"/>
      <c r="O346" s="9"/>
      <c r="P346" s="9"/>
      <c r="Q346" s="9"/>
      <c r="R346" s="473"/>
      <c r="S346" s="473"/>
      <c r="T346" s="473"/>
      <c r="U346" s="473"/>
      <c r="V346" s="473"/>
      <c r="W346" s="473"/>
      <c r="X346" s="473"/>
      <c r="Y346" s="473"/>
      <c r="Z346" s="473"/>
      <c r="AA346" s="473"/>
      <c r="AB346" s="473"/>
      <c r="AC346" s="473"/>
      <c r="AD346" s="473"/>
      <c r="AE346" s="473"/>
      <c r="AF346" s="473"/>
      <c r="AG346" s="473"/>
      <c r="AH346" s="473"/>
      <c r="AI346" s="473"/>
      <c r="AJ346" s="473"/>
      <c r="AK346" s="473"/>
      <c r="AL346" s="473"/>
      <c r="AM346" s="473"/>
      <c r="AN346" s="473"/>
      <c r="AO346" s="473"/>
      <c r="AP346" s="473"/>
      <c r="AQ346" s="473"/>
      <c r="AR346" s="473"/>
      <c r="AS346" s="473"/>
      <c r="AT346" s="473"/>
      <c r="AU346" s="473"/>
      <c r="AV346" s="473"/>
      <c r="AW346" s="473"/>
      <c r="AX346" s="473"/>
      <c r="AY346" s="473"/>
      <c r="AZ346" s="473"/>
      <c r="BA346" s="473"/>
      <c r="BB346" s="473"/>
      <c r="BC346" s="473"/>
      <c r="BD346" s="473"/>
      <c r="BE346" s="473"/>
      <c r="BF346" s="473"/>
      <c r="BG346" s="473"/>
      <c r="BH346" s="473"/>
      <c r="BI346" s="473"/>
      <c r="BJ346" s="473"/>
      <c r="BK346" s="473"/>
      <c r="BL346" s="473"/>
      <c r="BM346" s="473"/>
      <c r="BN346" s="473"/>
      <c r="BO346" s="473"/>
      <c r="BP346" s="473"/>
      <c r="BQ346" s="473"/>
      <c r="BR346" s="473"/>
      <c r="BS346" s="473"/>
      <c r="BT346" s="473"/>
      <c r="BU346" s="473"/>
      <c r="BV346" s="473"/>
      <c r="BW346" s="473"/>
      <c r="BX346" s="473"/>
      <c r="BY346" s="473"/>
      <c r="BZ346" s="473"/>
      <c r="CA346" s="473"/>
      <c r="CB346" s="473"/>
      <c r="CC346" s="473"/>
      <c r="CD346" s="473"/>
      <c r="CE346" s="473"/>
      <c r="CF346" s="473"/>
      <c r="CG346" s="473"/>
      <c r="CH346" s="473"/>
      <c r="CI346" s="473"/>
      <c r="CJ346" s="473"/>
      <c r="CK346" s="473"/>
      <c r="CL346" s="473"/>
      <c r="CM346" s="473"/>
      <c r="CN346" s="473"/>
      <c r="CO346" s="473"/>
      <c r="CP346" s="473"/>
      <c r="CQ346" s="473"/>
      <c r="CR346" s="473"/>
      <c r="CS346" s="473"/>
      <c r="CT346" s="473"/>
      <c r="CU346" s="473"/>
      <c r="CV346" s="473"/>
      <c r="CW346" s="473"/>
      <c r="CX346" s="473"/>
      <c r="CY346" s="473"/>
      <c r="CZ346" s="473"/>
      <c r="DA346" s="473"/>
      <c r="DB346" s="473"/>
      <c r="DC346" s="473"/>
      <c r="DD346" s="473"/>
      <c r="DE346" s="473"/>
      <c r="DF346" s="473"/>
      <c r="DG346" s="473"/>
      <c r="DH346" s="473"/>
      <c r="DI346" s="473"/>
      <c r="DJ346" s="473"/>
      <c r="DK346" s="473"/>
      <c r="DL346" s="473"/>
      <c r="DM346" s="473"/>
      <c r="DN346" s="473"/>
      <c r="DO346" s="473"/>
      <c r="DP346" s="473"/>
      <c r="DQ346" s="473"/>
      <c r="DR346" s="473"/>
      <c r="DS346" s="473"/>
      <c r="DT346" s="473"/>
      <c r="DU346" s="473"/>
      <c r="DV346" s="473"/>
      <c r="DW346" s="473"/>
      <c r="DX346" s="473"/>
      <c r="DY346" s="473"/>
      <c r="DZ346" s="473"/>
      <c r="EA346" s="473"/>
      <c r="EB346" s="473"/>
      <c r="EC346" s="473"/>
      <c r="ED346" s="473"/>
      <c r="EE346" s="473"/>
      <c r="EF346" s="473"/>
      <c r="EG346" s="473"/>
      <c r="EH346" s="473"/>
      <c r="EI346" s="473"/>
      <c r="EJ346" s="473"/>
      <c r="EK346" s="473"/>
      <c r="EL346" s="473"/>
      <c r="EM346" s="473"/>
      <c r="EN346" s="473"/>
      <c r="EO346" s="473"/>
      <c r="EP346" s="473"/>
      <c r="EQ346" s="473"/>
      <c r="ER346" s="473"/>
      <c r="ES346" s="473"/>
      <c r="ET346" s="473"/>
      <c r="EU346" s="473"/>
      <c r="EV346" s="473"/>
      <c r="EW346" s="473"/>
      <c r="EX346" s="473"/>
      <c r="EY346" s="473"/>
      <c r="EZ346" s="473"/>
      <c r="FA346" s="473"/>
      <c r="FB346" s="473"/>
      <c r="FC346" s="473"/>
      <c r="FD346" s="473"/>
      <c r="FE346" s="473"/>
      <c r="FF346" s="473"/>
      <c r="FG346" s="473"/>
      <c r="FH346" s="473"/>
      <c r="FI346" s="473"/>
      <c r="FJ346" s="473"/>
      <c r="FK346" s="473"/>
      <c r="FL346" s="473"/>
      <c r="FM346" s="473"/>
      <c r="FN346" s="473"/>
      <c r="FO346" s="473"/>
      <c r="FP346" s="473"/>
      <c r="FQ346" s="473"/>
      <c r="FR346" s="473"/>
      <c r="FS346" s="473"/>
      <c r="FT346" s="473"/>
      <c r="FU346" s="473"/>
      <c r="FV346" s="473"/>
      <c r="FW346" s="473"/>
      <c r="FX346" s="473"/>
      <c r="FY346" s="473"/>
      <c r="FZ346" s="473"/>
      <c r="GA346" s="473"/>
      <c r="GB346" s="473"/>
      <c r="GC346" s="473"/>
      <c r="GD346" s="473"/>
      <c r="GE346" s="473"/>
      <c r="GF346" s="473"/>
      <c r="GG346" s="473"/>
      <c r="GH346" s="473"/>
      <c r="GI346" s="473"/>
      <c r="GJ346" s="473"/>
      <c r="GK346" s="473"/>
      <c r="GL346" s="473"/>
      <c r="GM346" s="473"/>
      <c r="GN346" s="473"/>
      <c r="GO346" s="473"/>
      <c r="GP346" s="473"/>
      <c r="GQ346" s="473"/>
      <c r="GR346" s="473"/>
      <c r="GS346" s="473"/>
      <c r="GT346" s="473"/>
      <c r="GU346" s="473"/>
      <c r="GV346" s="473"/>
    </row>
    <row r="347" spans="8:204" s="11" customFormat="1">
      <c r="H347" s="495"/>
      <c r="I347" s="495"/>
      <c r="J347" s="495"/>
      <c r="M347" s="495"/>
      <c r="N347" s="9"/>
      <c r="O347" s="9"/>
      <c r="P347" s="9"/>
      <c r="Q347" s="9"/>
      <c r="R347" s="473"/>
      <c r="S347" s="473"/>
      <c r="T347" s="473"/>
      <c r="U347" s="473"/>
      <c r="V347" s="473"/>
      <c r="W347" s="473"/>
      <c r="X347" s="473"/>
      <c r="Y347" s="473"/>
      <c r="Z347" s="473"/>
      <c r="AA347" s="473"/>
      <c r="AB347" s="473"/>
      <c r="AC347" s="473"/>
      <c r="AD347" s="473"/>
      <c r="AE347" s="473"/>
      <c r="AF347" s="473"/>
      <c r="AG347" s="473"/>
      <c r="AH347" s="473"/>
      <c r="AI347" s="473"/>
      <c r="AJ347" s="473"/>
      <c r="AK347" s="473"/>
      <c r="AL347" s="473"/>
      <c r="AM347" s="473"/>
      <c r="AN347" s="473"/>
      <c r="AO347" s="473"/>
      <c r="AP347" s="473"/>
      <c r="AQ347" s="473"/>
      <c r="AR347" s="473"/>
      <c r="AS347" s="473"/>
      <c r="AT347" s="473"/>
      <c r="AU347" s="473"/>
      <c r="AV347" s="473"/>
      <c r="AW347" s="473"/>
      <c r="AX347" s="473"/>
      <c r="AY347" s="473"/>
      <c r="AZ347" s="473"/>
      <c r="BA347" s="473"/>
      <c r="BB347" s="473"/>
      <c r="BC347" s="473"/>
      <c r="BD347" s="473"/>
      <c r="BE347" s="473"/>
      <c r="BF347" s="473"/>
      <c r="BG347" s="473"/>
      <c r="BH347" s="473"/>
      <c r="BI347" s="473"/>
      <c r="BJ347" s="473"/>
      <c r="BK347" s="473"/>
      <c r="BL347" s="473"/>
      <c r="BM347" s="473"/>
      <c r="BN347" s="473"/>
      <c r="BO347" s="473"/>
      <c r="BP347" s="473"/>
      <c r="BQ347" s="473"/>
      <c r="BR347" s="473"/>
      <c r="BS347" s="473"/>
      <c r="BT347" s="473"/>
      <c r="BU347" s="473"/>
      <c r="BV347" s="473"/>
      <c r="BW347" s="473"/>
      <c r="BX347" s="473"/>
      <c r="BY347" s="473"/>
      <c r="BZ347" s="473"/>
      <c r="CA347" s="473"/>
      <c r="CB347" s="473"/>
      <c r="CC347" s="473"/>
      <c r="CD347" s="473"/>
      <c r="CE347" s="473"/>
      <c r="CF347" s="473"/>
      <c r="CG347" s="473"/>
      <c r="CH347" s="473"/>
      <c r="CI347" s="473"/>
      <c r="CJ347" s="473"/>
      <c r="CK347" s="473"/>
      <c r="CL347" s="473"/>
      <c r="CM347" s="473"/>
      <c r="CN347" s="473"/>
      <c r="CO347" s="473"/>
      <c r="CP347" s="473"/>
      <c r="CQ347" s="473"/>
      <c r="CR347" s="473"/>
      <c r="CS347" s="473"/>
      <c r="CT347" s="473"/>
      <c r="CU347" s="473"/>
      <c r="CV347" s="473"/>
      <c r="CW347" s="473"/>
      <c r="CX347" s="473"/>
      <c r="CY347" s="473"/>
      <c r="CZ347" s="473"/>
      <c r="DA347" s="473"/>
      <c r="DB347" s="473"/>
      <c r="DC347" s="473"/>
      <c r="DD347" s="473"/>
      <c r="DE347" s="473"/>
      <c r="DF347" s="473"/>
      <c r="DG347" s="473"/>
      <c r="DH347" s="473"/>
      <c r="DI347" s="473"/>
      <c r="DJ347" s="473"/>
      <c r="DK347" s="473"/>
      <c r="DL347" s="473"/>
      <c r="DM347" s="473"/>
      <c r="DN347" s="473"/>
      <c r="DO347" s="473"/>
      <c r="DP347" s="473"/>
      <c r="DQ347" s="473"/>
      <c r="DR347" s="473"/>
      <c r="DS347" s="473"/>
      <c r="DT347" s="473"/>
      <c r="DU347" s="473"/>
      <c r="DV347" s="473"/>
      <c r="DW347" s="473"/>
      <c r="DX347" s="473"/>
      <c r="DY347" s="473"/>
      <c r="DZ347" s="473"/>
      <c r="EA347" s="473"/>
      <c r="EB347" s="473"/>
      <c r="EC347" s="473"/>
      <c r="ED347" s="473"/>
      <c r="EE347" s="473"/>
      <c r="EF347" s="473"/>
      <c r="EG347" s="473"/>
      <c r="EH347" s="473"/>
      <c r="EI347" s="473"/>
      <c r="EJ347" s="473"/>
      <c r="EK347" s="473"/>
      <c r="EL347" s="473"/>
      <c r="EM347" s="473"/>
      <c r="EN347" s="473"/>
      <c r="EO347" s="473"/>
      <c r="EP347" s="473"/>
      <c r="EQ347" s="473"/>
      <c r="ER347" s="473"/>
      <c r="ES347" s="473"/>
      <c r="ET347" s="473"/>
      <c r="EU347" s="473"/>
      <c r="EV347" s="473"/>
      <c r="EW347" s="473"/>
      <c r="EX347" s="473"/>
      <c r="EY347" s="473"/>
      <c r="EZ347" s="473"/>
      <c r="FA347" s="473"/>
      <c r="FB347" s="473"/>
      <c r="FC347" s="473"/>
      <c r="FD347" s="473"/>
      <c r="FE347" s="473"/>
      <c r="FF347" s="473"/>
      <c r="FG347" s="473"/>
      <c r="FH347" s="473"/>
      <c r="FI347" s="473"/>
      <c r="FJ347" s="473"/>
      <c r="FK347" s="473"/>
      <c r="FL347" s="473"/>
      <c r="FM347" s="473"/>
      <c r="FN347" s="473"/>
      <c r="FO347" s="473"/>
      <c r="FP347" s="473"/>
      <c r="FQ347" s="473"/>
      <c r="FR347" s="473"/>
      <c r="FS347" s="473"/>
      <c r="FT347" s="473"/>
      <c r="FU347" s="473"/>
      <c r="FV347" s="473"/>
      <c r="FW347" s="473"/>
      <c r="FX347" s="473"/>
      <c r="FY347" s="473"/>
      <c r="FZ347" s="473"/>
      <c r="GA347" s="473"/>
      <c r="GB347" s="473"/>
      <c r="GC347" s="473"/>
      <c r="GD347" s="473"/>
      <c r="GE347" s="473"/>
      <c r="GF347" s="473"/>
      <c r="GG347" s="473"/>
      <c r="GH347" s="473"/>
      <c r="GI347" s="473"/>
      <c r="GJ347" s="473"/>
      <c r="GK347" s="473"/>
      <c r="GL347" s="473"/>
      <c r="GM347" s="473"/>
      <c r="GN347" s="473"/>
      <c r="GO347" s="473"/>
      <c r="GP347" s="473"/>
      <c r="GQ347" s="473"/>
      <c r="GR347" s="473"/>
      <c r="GS347" s="473"/>
      <c r="GT347" s="473"/>
      <c r="GU347" s="473"/>
      <c r="GV347" s="473"/>
    </row>
    <row r="348" spans="8:204" s="11" customFormat="1">
      <c r="H348" s="495"/>
      <c r="I348" s="495"/>
      <c r="J348" s="495"/>
      <c r="M348" s="495"/>
      <c r="N348" s="9"/>
      <c r="O348" s="9"/>
      <c r="P348" s="9"/>
      <c r="Q348" s="9"/>
      <c r="R348" s="473"/>
      <c r="S348" s="473"/>
      <c r="T348" s="473"/>
      <c r="U348" s="473"/>
      <c r="V348" s="473"/>
      <c r="W348" s="473"/>
      <c r="X348" s="473"/>
      <c r="Y348" s="473"/>
      <c r="Z348" s="473"/>
      <c r="AA348" s="473"/>
      <c r="AB348" s="473"/>
      <c r="AC348" s="473"/>
      <c r="AD348" s="473"/>
      <c r="AE348" s="473"/>
      <c r="AF348" s="473"/>
      <c r="AG348" s="473"/>
      <c r="AH348" s="473"/>
      <c r="AI348" s="473"/>
      <c r="AJ348" s="473"/>
      <c r="AK348" s="473"/>
      <c r="AL348" s="473"/>
      <c r="AM348" s="473"/>
      <c r="AN348" s="473"/>
      <c r="AO348" s="473"/>
      <c r="AP348" s="473"/>
      <c r="AQ348" s="473"/>
      <c r="AR348" s="473"/>
      <c r="AS348" s="473"/>
      <c r="AT348" s="473"/>
      <c r="AU348" s="473"/>
      <c r="AV348" s="473"/>
      <c r="AW348" s="473"/>
      <c r="AX348" s="473"/>
      <c r="AY348" s="473"/>
      <c r="AZ348" s="473"/>
      <c r="BA348" s="473"/>
      <c r="BB348" s="473"/>
      <c r="BC348" s="473"/>
      <c r="BD348" s="473"/>
      <c r="BE348" s="473"/>
      <c r="BF348" s="473"/>
      <c r="BG348" s="473"/>
      <c r="BH348" s="473"/>
      <c r="BI348" s="473"/>
      <c r="BJ348" s="473"/>
      <c r="BK348" s="473"/>
      <c r="BL348" s="473"/>
      <c r="BM348" s="473"/>
      <c r="BN348" s="473"/>
      <c r="BO348" s="473"/>
      <c r="BP348" s="473"/>
      <c r="BQ348" s="473"/>
      <c r="BR348" s="473"/>
      <c r="BS348" s="473"/>
      <c r="BT348" s="473"/>
      <c r="BU348" s="473"/>
      <c r="BV348" s="473"/>
      <c r="BW348" s="473"/>
      <c r="BX348" s="473"/>
      <c r="BY348" s="473"/>
      <c r="BZ348" s="473"/>
      <c r="CA348" s="473"/>
      <c r="CB348" s="473"/>
      <c r="CC348" s="473"/>
      <c r="CD348" s="473"/>
      <c r="CE348" s="473"/>
      <c r="CF348" s="473"/>
      <c r="CG348" s="473"/>
      <c r="CH348" s="473"/>
      <c r="CI348" s="473"/>
      <c r="CJ348" s="473"/>
      <c r="CK348" s="473"/>
      <c r="CL348" s="473"/>
      <c r="CM348" s="473"/>
      <c r="CN348" s="473"/>
      <c r="CO348" s="473"/>
      <c r="CP348" s="473"/>
      <c r="CQ348" s="473"/>
      <c r="CR348" s="473"/>
      <c r="CS348" s="473"/>
      <c r="CT348" s="473"/>
      <c r="CU348" s="473"/>
      <c r="CV348" s="473"/>
      <c r="CW348" s="473"/>
      <c r="CX348" s="473"/>
      <c r="CY348" s="473"/>
      <c r="CZ348" s="473"/>
      <c r="DA348" s="473"/>
      <c r="DB348" s="473"/>
      <c r="DC348" s="473"/>
      <c r="DD348" s="473"/>
      <c r="DE348" s="473"/>
      <c r="DF348" s="473"/>
      <c r="DG348" s="473"/>
      <c r="DH348" s="473"/>
      <c r="DI348" s="473"/>
      <c r="DJ348" s="473"/>
      <c r="DK348" s="473"/>
      <c r="DL348" s="473"/>
      <c r="DM348" s="473"/>
      <c r="DN348" s="473"/>
      <c r="DO348" s="473"/>
      <c r="DP348" s="473"/>
      <c r="DQ348" s="473"/>
      <c r="DR348" s="473"/>
      <c r="DS348" s="473"/>
      <c r="DT348" s="473"/>
      <c r="DU348" s="473"/>
      <c r="DV348" s="473"/>
      <c r="DW348" s="473"/>
      <c r="DX348" s="473"/>
      <c r="DY348" s="473"/>
      <c r="DZ348" s="473"/>
      <c r="EA348" s="473"/>
      <c r="EB348" s="473"/>
      <c r="EC348" s="473"/>
      <c r="ED348" s="473"/>
      <c r="EE348" s="473"/>
      <c r="EF348" s="473"/>
      <c r="EG348" s="473"/>
      <c r="EH348" s="473"/>
      <c r="EI348" s="473"/>
      <c r="EJ348" s="473"/>
      <c r="EK348" s="473"/>
      <c r="EL348" s="473"/>
      <c r="EM348" s="473"/>
      <c r="EN348" s="473"/>
      <c r="EO348" s="473"/>
      <c r="EP348" s="473"/>
      <c r="EQ348" s="473"/>
      <c r="ER348" s="473"/>
      <c r="ES348" s="473"/>
      <c r="ET348" s="473"/>
      <c r="EU348" s="473"/>
      <c r="EV348" s="473"/>
      <c r="EW348" s="473"/>
      <c r="EX348" s="473"/>
      <c r="EY348" s="473"/>
      <c r="EZ348" s="473"/>
      <c r="FA348" s="473"/>
      <c r="FB348" s="473"/>
      <c r="FC348" s="473"/>
      <c r="FD348" s="473"/>
      <c r="FE348" s="473"/>
      <c r="FF348" s="473"/>
      <c r="FG348" s="473"/>
      <c r="FH348" s="473"/>
      <c r="FI348" s="473"/>
      <c r="FJ348" s="473"/>
      <c r="FK348" s="473"/>
      <c r="FL348" s="473"/>
      <c r="FM348" s="473"/>
      <c r="FN348" s="473"/>
      <c r="FO348" s="473"/>
      <c r="FP348" s="473"/>
      <c r="FQ348" s="473"/>
      <c r="FR348" s="473"/>
      <c r="FS348" s="473"/>
      <c r="FT348" s="473"/>
      <c r="FU348" s="473"/>
      <c r="FV348" s="473"/>
      <c r="FW348" s="473"/>
      <c r="FX348" s="473"/>
      <c r="FY348" s="473"/>
      <c r="FZ348" s="473"/>
      <c r="GA348" s="473"/>
      <c r="GB348" s="473"/>
      <c r="GC348" s="473"/>
      <c r="GD348" s="473"/>
      <c r="GE348" s="473"/>
      <c r="GF348" s="473"/>
      <c r="GG348" s="473"/>
      <c r="GH348" s="473"/>
      <c r="GI348" s="473"/>
      <c r="GJ348" s="473"/>
      <c r="GK348" s="473"/>
      <c r="GL348" s="473"/>
      <c r="GM348" s="473"/>
      <c r="GN348" s="473"/>
      <c r="GO348" s="473"/>
      <c r="GP348" s="473"/>
      <c r="GQ348" s="473"/>
      <c r="GR348" s="473"/>
      <c r="GS348" s="473"/>
      <c r="GT348" s="473"/>
      <c r="GU348" s="473"/>
      <c r="GV348" s="473"/>
    </row>
    <row r="349" spans="8:204" s="11" customFormat="1">
      <c r="H349" s="495"/>
      <c r="I349" s="495"/>
      <c r="J349" s="495"/>
      <c r="M349" s="495"/>
      <c r="N349" s="9"/>
      <c r="O349" s="9"/>
      <c r="P349" s="9"/>
      <c r="Q349" s="9"/>
      <c r="R349" s="473"/>
      <c r="S349" s="473"/>
      <c r="T349" s="473"/>
      <c r="U349" s="473"/>
      <c r="V349" s="473"/>
      <c r="W349" s="473"/>
      <c r="X349" s="473"/>
      <c r="Y349" s="473"/>
      <c r="Z349" s="473"/>
      <c r="AA349" s="473"/>
      <c r="AB349" s="473"/>
      <c r="AC349" s="473"/>
      <c r="AD349" s="473"/>
      <c r="AE349" s="473"/>
      <c r="AF349" s="473"/>
      <c r="AG349" s="473"/>
      <c r="AH349" s="473"/>
      <c r="AI349" s="473"/>
      <c r="AJ349" s="473"/>
      <c r="AK349" s="473"/>
      <c r="AL349" s="473"/>
      <c r="AM349" s="473"/>
      <c r="AN349" s="473"/>
      <c r="AO349" s="473"/>
      <c r="AP349" s="473"/>
      <c r="AQ349" s="473"/>
      <c r="AR349" s="473"/>
      <c r="AS349" s="473"/>
      <c r="AT349" s="473"/>
      <c r="AU349" s="473"/>
      <c r="AV349" s="473"/>
      <c r="AW349" s="473"/>
      <c r="AX349" s="473"/>
      <c r="AY349" s="473"/>
      <c r="AZ349" s="473"/>
      <c r="BA349" s="473"/>
      <c r="BB349" s="473"/>
      <c r="BC349" s="473"/>
      <c r="BD349" s="473"/>
      <c r="BE349" s="473"/>
      <c r="BF349" s="473"/>
      <c r="BG349" s="473"/>
      <c r="BH349" s="473"/>
      <c r="BI349" s="473"/>
      <c r="BJ349" s="473"/>
      <c r="BK349" s="473"/>
      <c r="BL349" s="473"/>
      <c r="BM349" s="473"/>
      <c r="BN349" s="473"/>
      <c r="BO349" s="473"/>
      <c r="BP349" s="473"/>
      <c r="BQ349" s="473"/>
      <c r="BR349" s="473"/>
      <c r="BS349" s="473"/>
      <c r="BT349" s="473"/>
      <c r="BU349" s="473"/>
      <c r="BV349" s="473"/>
      <c r="BW349" s="473"/>
      <c r="BX349" s="473"/>
      <c r="BY349" s="473"/>
      <c r="BZ349" s="473"/>
      <c r="CA349" s="473"/>
      <c r="CB349" s="473"/>
      <c r="CC349" s="473"/>
      <c r="CD349" s="473"/>
      <c r="CE349" s="473"/>
      <c r="CF349" s="473"/>
      <c r="CG349" s="473"/>
      <c r="CH349" s="473"/>
      <c r="CI349" s="473"/>
      <c r="CJ349" s="473"/>
      <c r="CK349" s="473"/>
      <c r="CL349" s="473"/>
      <c r="CM349" s="473"/>
      <c r="CN349" s="473"/>
      <c r="CO349" s="473"/>
      <c r="CP349" s="473"/>
      <c r="CQ349" s="473"/>
      <c r="CR349" s="473"/>
      <c r="CS349" s="473"/>
      <c r="CT349" s="473"/>
      <c r="CU349" s="473"/>
      <c r="CV349" s="473"/>
      <c r="CW349" s="473"/>
      <c r="CX349" s="473"/>
      <c r="CY349" s="473"/>
      <c r="CZ349" s="473"/>
      <c r="DA349" s="473"/>
      <c r="DB349" s="473"/>
      <c r="DC349" s="473"/>
      <c r="DD349" s="473"/>
      <c r="DE349" s="473"/>
      <c r="DF349" s="473"/>
      <c r="DG349" s="473"/>
      <c r="DH349" s="473"/>
      <c r="DI349" s="473"/>
      <c r="DJ349" s="473"/>
      <c r="DK349" s="473"/>
      <c r="DL349" s="473"/>
      <c r="DM349" s="473"/>
      <c r="DN349" s="473"/>
      <c r="DO349" s="473"/>
      <c r="DP349" s="473"/>
      <c r="DQ349" s="473"/>
      <c r="DR349" s="473"/>
      <c r="DS349" s="473"/>
      <c r="DT349" s="473"/>
      <c r="DU349" s="473"/>
      <c r="DV349" s="473"/>
      <c r="DW349" s="473"/>
      <c r="DX349" s="473"/>
      <c r="DY349" s="473"/>
      <c r="DZ349" s="473"/>
      <c r="EA349" s="473"/>
      <c r="EB349" s="473"/>
      <c r="EC349" s="473"/>
      <c r="ED349" s="473"/>
      <c r="EE349" s="473"/>
      <c r="EF349" s="473"/>
      <c r="EG349" s="473"/>
      <c r="EH349" s="473"/>
      <c r="EI349" s="473"/>
      <c r="EJ349" s="473"/>
      <c r="EK349" s="473"/>
      <c r="EL349" s="473"/>
      <c r="EM349" s="473"/>
      <c r="EN349" s="473"/>
      <c r="EO349" s="473"/>
      <c r="EP349" s="473"/>
      <c r="EQ349" s="473"/>
      <c r="ER349" s="473"/>
      <c r="ES349" s="473"/>
      <c r="ET349" s="473"/>
      <c r="EU349" s="473"/>
      <c r="EV349" s="473"/>
      <c r="EW349" s="473"/>
      <c r="EX349" s="473"/>
      <c r="EY349" s="473"/>
      <c r="EZ349" s="473"/>
      <c r="FA349" s="473"/>
      <c r="FB349" s="473"/>
      <c r="FC349" s="473"/>
      <c r="FD349" s="473"/>
      <c r="FE349" s="473"/>
      <c r="FF349" s="473"/>
      <c r="FG349" s="473"/>
      <c r="FH349" s="473"/>
      <c r="FI349" s="473"/>
      <c r="FJ349" s="473"/>
      <c r="FK349" s="473"/>
      <c r="FL349" s="473"/>
      <c r="FM349" s="473"/>
      <c r="FN349" s="473"/>
      <c r="FO349" s="473"/>
      <c r="FP349" s="473"/>
      <c r="FQ349" s="473"/>
      <c r="FR349" s="473"/>
      <c r="FS349" s="473"/>
      <c r="FT349" s="473"/>
      <c r="FU349" s="473"/>
      <c r="FV349" s="473"/>
      <c r="FW349" s="473"/>
      <c r="FX349" s="473"/>
      <c r="FY349" s="473"/>
      <c r="FZ349" s="473"/>
      <c r="GA349" s="473"/>
      <c r="GB349" s="473"/>
      <c r="GC349" s="473"/>
      <c r="GD349" s="473"/>
      <c r="GE349" s="473"/>
      <c r="GF349" s="473"/>
      <c r="GG349" s="473"/>
      <c r="GH349" s="473"/>
      <c r="GI349" s="473"/>
      <c r="GJ349" s="473"/>
      <c r="GK349" s="473"/>
      <c r="GL349" s="473"/>
      <c r="GM349" s="473"/>
      <c r="GN349" s="473"/>
      <c r="GO349" s="473"/>
      <c r="GP349" s="473"/>
      <c r="GQ349" s="473"/>
      <c r="GR349" s="473"/>
      <c r="GS349" s="473"/>
      <c r="GT349" s="473"/>
      <c r="GU349" s="473"/>
      <c r="GV349" s="473"/>
    </row>
    <row r="350" spans="8:204" s="11" customFormat="1">
      <c r="H350" s="495"/>
      <c r="I350" s="495"/>
      <c r="J350" s="495"/>
      <c r="M350" s="495"/>
      <c r="N350" s="9"/>
      <c r="O350" s="9"/>
      <c r="P350" s="9"/>
      <c r="Q350" s="9"/>
      <c r="R350" s="473"/>
      <c r="S350" s="473"/>
      <c r="T350" s="473"/>
      <c r="U350" s="473"/>
      <c r="V350" s="473"/>
      <c r="W350" s="473"/>
      <c r="X350" s="473"/>
      <c r="Y350" s="473"/>
      <c r="Z350" s="473"/>
      <c r="AA350" s="473"/>
      <c r="AB350" s="473"/>
      <c r="AC350" s="473"/>
      <c r="AD350" s="473"/>
      <c r="AE350" s="473"/>
      <c r="AF350" s="473"/>
      <c r="AG350" s="473"/>
      <c r="AH350" s="473"/>
      <c r="AI350" s="473"/>
      <c r="AJ350" s="473"/>
      <c r="AK350" s="473"/>
      <c r="AL350" s="473"/>
      <c r="AM350" s="473"/>
      <c r="AN350" s="473"/>
      <c r="AO350" s="473"/>
      <c r="AP350" s="473"/>
      <c r="AQ350" s="473"/>
      <c r="AR350" s="473"/>
      <c r="AS350" s="473"/>
      <c r="AT350" s="473"/>
      <c r="AU350" s="473"/>
      <c r="AV350" s="473"/>
      <c r="AW350" s="473"/>
      <c r="AX350" s="473"/>
      <c r="AY350" s="473"/>
      <c r="AZ350" s="473"/>
      <c r="BA350" s="473"/>
      <c r="BB350" s="473"/>
      <c r="BC350" s="473"/>
      <c r="BD350" s="473"/>
      <c r="BE350" s="473"/>
      <c r="BF350" s="473"/>
      <c r="BG350" s="473"/>
      <c r="BH350" s="473"/>
      <c r="BI350" s="473"/>
      <c r="BJ350" s="473"/>
      <c r="BK350" s="473"/>
      <c r="BL350" s="473"/>
      <c r="BM350" s="473"/>
      <c r="BN350" s="473"/>
      <c r="BO350" s="473"/>
      <c r="BP350" s="473"/>
      <c r="BQ350" s="473"/>
      <c r="BR350" s="473"/>
      <c r="BS350" s="473"/>
      <c r="BT350" s="473"/>
      <c r="BU350" s="473"/>
      <c r="BV350" s="473"/>
      <c r="BW350" s="473"/>
      <c r="BX350" s="473"/>
      <c r="BY350" s="473"/>
      <c r="BZ350" s="473"/>
      <c r="CA350" s="473"/>
      <c r="CB350" s="473"/>
      <c r="CC350" s="473"/>
      <c r="CD350" s="473"/>
      <c r="CE350" s="473"/>
      <c r="CF350" s="473"/>
      <c r="CG350" s="473"/>
      <c r="CH350" s="473"/>
      <c r="CI350" s="473"/>
      <c r="CJ350" s="473"/>
      <c r="CK350" s="473"/>
      <c r="CL350" s="473"/>
      <c r="CM350" s="473"/>
      <c r="CN350" s="473"/>
      <c r="CO350" s="473"/>
      <c r="CP350" s="473"/>
      <c r="CQ350" s="473"/>
      <c r="CR350" s="473"/>
      <c r="CS350" s="473"/>
      <c r="CT350" s="473"/>
      <c r="CU350" s="473"/>
      <c r="CV350" s="473"/>
      <c r="CW350" s="473"/>
      <c r="CX350" s="473"/>
      <c r="CY350" s="473"/>
      <c r="CZ350" s="473"/>
      <c r="DA350" s="473"/>
      <c r="DB350" s="473"/>
      <c r="DC350" s="473"/>
      <c r="DD350" s="473"/>
      <c r="DE350" s="473"/>
      <c r="DF350" s="473"/>
      <c r="DG350" s="473"/>
      <c r="DH350" s="473"/>
      <c r="DI350" s="473"/>
      <c r="DJ350" s="473"/>
      <c r="DK350" s="473"/>
      <c r="DL350" s="473"/>
      <c r="DM350" s="473"/>
      <c r="DN350" s="473"/>
      <c r="DO350" s="473"/>
      <c r="DP350" s="473"/>
      <c r="DQ350" s="473"/>
      <c r="DR350" s="473"/>
      <c r="DS350" s="473"/>
      <c r="DT350" s="473"/>
      <c r="DU350" s="473"/>
      <c r="DV350" s="473"/>
      <c r="DW350" s="473"/>
      <c r="DX350" s="473"/>
      <c r="DY350" s="473"/>
      <c r="DZ350" s="473"/>
      <c r="EA350" s="473"/>
      <c r="EB350" s="473"/>
      <c r="EC350" s="473"/>
      <c r="ED350" s="473"/>
      <c r="EE350" s="473"/>
      <c r="EF350" s="473"/>
      <c r="EG350" s="473"/>
      <c r="EH350" s="473"/>
      <c r="EI350" s="473"/>
      <c r="EJ350" s="473"/>
      <c r="EK350" s="473"/>
      <c r="EL350" s="473"/>
      <c r="EM350" s="473"/>
      <c r="EN350" s="473"/>
      <c r="EO350" s="473"/>
      <c r="EP350" s="473"/>
      <c r="EQ350" s="473"/>
      <c r="ER350" s="473"/>
      <c r="ES350" s="473"/>
      <c r="ET350" s="473"/>
      <c r="EU350" s="473"/>
      <c r="EV350" s="473"/>
      <c r="EW350" s="473"/>
      <c r="EX350" s="473"/>
      <c r="EY350" s="473"/>
      <c r="EZ350" s="473"/>
      <c r="FA350" s="473"/>
      <c r="FB350" s="473"/>
      <c r="FC350" s="473"/>
      <c r="FD350" s="473"/>
      <c r="FE350" s="473"/>
      <c r="FF350" s="473"/>
      <c r="FG350" s="473"/>
      <c r="FH350" s="473"/>
      <c r="FI350" s="473"/>
      <c r="FJ350" s="473"/>
      <c r="FK350" s="473"/>
      <c r="FL350" s="473"/>
      <c r="FM350" s="473"/>
      <c r="FN350" s="473"/>
      <c r="FO350" s="473"/>
      <c r="FP350" s="473"/>
      <c r="FQ350" s="473"/>
      <c r="FR350" s="473"/>
      <c r="FS350" s="473"/>
      <c r="FT350" s="473"/>
      <c r="FU350" s="473"/>
      <c r="FV350" s="473"/>
      <c r="FW350" s="473"/>
      <c r="FX350" s="473"/>
      <c r="FY350" s="473"/>
      <c r="FZ350" s="473"/>
      <c r="GA350" s="473"/>
      <c r="GB350" s="473"/>
      <c r="GC350" s="473"/>
      <c r="GD350" s="473"/>
      <c r="GE350" s="473"/>
      <c r="GF350" s="473"/>
      <c r="GG350" s="473"/>
      <c r="GH350" s="473"/>
      <c r="GI350" s="473"/>
      <c r="GJ350" s="473"/>
      <c r="GK350" s="473"/>
      <c r="GL350" s="473"/>
      <c r="GM350" s="473"/>
      <c r="GN350" s="473"/>
      <c r="GO350" s="473"/>
      <c r="GP350" s="473"/>
      <c r="GQ350" s="473"/>
      <c r="GR350" s="473"/>
      <c r="GS350" s="473"/>
      <c r="GT350" s="473"/>
      <c r="GU350" s="473"/>
      <c r="GV350" s="473"/>
    </row>
    <row r="351" spans="8:204" s="11" customFormat="1">
      <c r="H351" s="495"/>
      <c r="I351" s="495"/>
      <c r="J351" s="495"/>
      <c r="M351" s="495"/>
      <c r="N351" s="9"/>
      <c r="O351" s="9"/>
      <c r="P351" s="9"/>
      <c r="Q351" s="9"/>
      <c r="R351" s="473"/>
      <c r="S351" s="473"/>
      <c r="T351" s="473"/>
      <c r="U351" s="473"/>
      <c r="V351" s="473"/>
      <c r="W351" s="473"/>
      <c r="X351" s="473"/>
      <c r="Y351" s="473"/>
      <c r="Z351" s="473"/>
      <c r="AA351" s="473"/>
      <c r="AB351" s="473"/>
      <c r="AC351" s="473"/>
      <c r="AD351" s="473"/>
      <c r="AE351" s="473"/>
      <c r="AF351" s="473"/>
      <c r="AG351" s="473"/>
      <c r="AH351" s="473"/>
      <c r="AI351" s="473"/>
      <c r="AJ351" s="473"/>
      <c r="AK351" s="473"/>
      <c r="AL351" s="473"/>
      <c r="AM351" s="473"/>
      <c r="AN351" s="473"/>
      <c r="AO351" s="473"/>
      <c r="AP351" s="473"/>
      <c r="AQ351" s="473"/>
      <c r="AR351" s="473"/>
      <c r="AS351" s="473"/>
      <c r="AT351" s="473"/>
      <c r="AU351" s="473"/>
      <c r="AV351" s="473"/>
      <c r="AW351" s="473"/>
      <c r="AX351" s="473"/>
      <c r="AY351" s="473"/>
      <c r="AZ351" s="473"/>
      <c r="BA351" s="473"/>
      <c r="BB351" s="473"/>
      <c r="BC351" s="473"/>
      <c r="BD351" s="473"/>
      <c r="BE351" s="473"/>
      <c r="BF351" s="473"/>
      <c r="BG351" s="473"/>
      <c r="BH351" s="473"/>
      <c r="BI351" s="473"/>
      <c r="BJ351" s="473"/>
      <c r="BK351" s="473"/>
      <c r="BL351" s="473"/>
      <c r="BM351" s="473"/>
      <c r="BN351" s="473"/>
      <c r="BO351" s="473"/>
      <c r="BP351" s="473"/>
      <c r="BQ351" s="473"/>
      <c r="BR351" s="473"/>
      <c r="BS351" s="473"/>
      <c r="BT351" s="473"/>
      <c r="BU351" s="473"/>
      <c r="BV351" s="473"/>
      <c r="BW351" s="473"/>
      <c r="BX351" s="473"/>
      <c r="BY351" s="473"/>
      <c r="BZ351" s="473"/>
      <c r="CA351" s="473"/>
      <c r="CB351" s="473"/>
      <c r="CC351" s="473"/>
      <c r="CD351" s="473"/>
      <c r="CE351" s="473"/>
      <c r="CF351" s="473"/>
      <c r="CG351" s="473"/>
      <c r="CH351" s="473"/>
      <c r="CI351" s="473"/>
      <c r="CJ351" s="473"/>
      <c r="CK351" s="473"/>
      <c r="CL351" s="473"/>
      <c r="CM351" s="473"/>
      <c r="CN351" s="473"/>
      <c r="CO351" s="473"/>
      <c r="CP351" s="473"/>
      <c r="CQ351" s="473"/>
      <c r="CR351" s="473"/>
      <c r="CS351" s="473"/>
      <c r="CT351" s="473"/>
      <c r="CU351" s="473"/>
      <c r="CV351" s="473"/>
      <c r="CW351" s="473"/>
      <c r="CX351" s="473"/>
      <c r="CY351" s="473"/>
      <c r="CZ351" s="473"/>
      <c r="DA351" s="473"/>
      <c r="DB351" s="473"/>
      <c r="DC351" s="473"/>
      <c r="DD351" s="473"/>
      <c r="DE351" s="473"/>
      <c r="DF351" s="473"/>
      <c r="DG351" s="473"/>
      <c r="DH351" s="473"/>
      <c r="DI351" s="473"/>
      <c r="DJ351" s="473"/>
      <c r="DK351" s="473"/>
      <c r="DL351" s="473"/>
      <c r="DM351" s="473"/>
      <c r="DN351" s="473"/>
      <c r="DO351" s="473"/>
      <c r="DP351" s="473"/>
      <c r="DQ351" s="473"/>
      <c r="DR351" s="473"/>
      <c r="DS351" s="473"/>
      <c r="DT351" s="473"/>
      <c r="DU351" s="473"/>
      <c r="DV351" s="473"/>
      <c r="DW351" s="473"/>
      <c r="DX351" s="473"/>
      <c r="DY351" s="473"/>
      <c r="DZ351" s="473"/>
      <c r="EA351" s="473"/>
      <c r="EB351" s="473"/>
      <c r="EC351" s="473"/>
      <c r="ED351" s="473"/>
      <c r="EE351" s="473"/>
      <c r="EF351" s="473"/>
      <c r="EG351" s="473"/>
      <c r="EH351" s="473"/>
      <c r="EI351" s="473"/>
      <c r="EJ351" s="473"/>
      <c r="EK351" s="473"/>
      <c r="EL351" s="473"/>
      <c r="EM351" s="473"/>
      <c r="EN351" s="473"/>
      <c r="EO351" s="473"/>
      <c r="EP351" s="473"/>
      <c r="EQ351" s="473"/>
      <c r="ER351" s="473"/>
      <c r="ES351" s="473"/>
      <c r="ET351" s="473"/>
      <c r="EU351" s="473"/>
      <c r="EV351" s="473"/>
      <c r="EW351" s="473"/>
      <c r="EX351" s="473"/>
      <c r="EY351" s="473"/>
      <c r="EZ351" s="473"/>
      <c r="FA351" s="473"/>
      <c r="FB351" s="473"/>
      <c r="FC351" s="473"/>
      <c r="FD351" s="473"/>
      <c r="FE351" s="473"/>
      <c r="FF351" s="473"/>
      <c r="FG351" s="473"/>
      <c r="FH351" s="473"/>
      <c r="FI351" s="473"/>
      <c r="FJ351" s="473"/>
      <c r="FK351" s="473"/>
      <c r="FL351" s="473"/>
      <c r="FM351" s="473"/>
      <c r="FN351" s="473"/>
      <c r="FO351" s="473"/>
      <c r="FP351" s="473"/>
      <c r="FQ351" s="473"/>
      <c r="FR351" s="473"/>
      <c r="FS351" s="473"/>
      <c r="FT351" s="473"/>
      <c r="FU351" s="473"/>
      <c r="FV351" s="473"/>
      <c r="FW351" s="473"/>
      <c r="FX351" s="473"/>
      <c r="FY351" s="473"/>
      <c r="FZ351" s="473"/>
      <c r="GA351" s="473"/>
      <c r="GB351" s="473"/>
      <c r="GC351" s="473"/>
      <c r="GD351" s="473"/>
      <c r="GE351" s="473"/>
      <c r="GF351" s="473"/>
      <c r="GG351" s="473"/>
      <c r="GH351" s="473"/>
      <c r="GI351" s="473"/>
      <c r="GJ351" s="473"/>
      <c r="GK351" s="473"/>
      <c r="GL351" s="473"/>
      <c r="GM351" s="473"/>
      <c r="GN351" s="473"/>
      <c r="GO351" s="473"/>
      <c r="GP351" s="473"/>
      <c r="GQ351" s="473"/>
      <c r="GR351" s="473"/>
      <c r="GS351" s="473"/>
      <c r="GT351" s="473"/>
      <c r="GU351" s="473"/>
      <c r="GV351" s="473"/>
    </row>
    <row r="352" spans="8:204" s="11" customFormat="1">
      <c r="H352" s="495"/>
      <c r="I352" s="495"/>
      <c r="J352" s="495"/>
      <c r="M352" s="495"/>
      <c r="N352" s="9"/>
      <c r="O352" s="9"/>
      <c r="P352" s="9"/>
      <c r="Q352" s="9"/>
      <c r="R352" s="473"/>
      <c r="S352" s="473"/>
      <c r="T352" s="473"/>
      <c r="U352" s="473"/>
      <c r="V352" s="473"/>
      <c r="W352" s="473"/>
      <c r="X352" s="473"/>
      <c r="Y352" s="473"/>
      <c r="Z352" s="473"/>
      <c r="AA352" s="473"/>
      <c r="AB352" s="473"/>
      <c r="AC352" s="473"/>
      <c r="AD352" s="473"/>
      <c r="AE352" s="473"/>
      <c r="AF352" s="473"/>
      <c r="AG352" s="473"/>
      <c r="AH352" s="473"/>
      <c r="AI352" s="473"/>
      <c r="AJ352" s="473"/>
      <c r="AK352" s="473"/>
      <c r="AL352" s="473"/>
      <c r="AM352" s="473"/>
      <c r="AN352" s="473"/>
      <c r="AO352" s="473"/>
      <c r="AP352" s="473"/>
      <c r="AQ352" s="473"/>
      <c r="AR352" s="473"/>
      <c r="AS352" s="473"/>
      <c r="AT352" s="473"/>
      <c r="AU352" s="473"/>
      <c r="AV352" s="473"/>
      <c r="AW352" s="473"/>
      <c r="AX352" s="473"/>
      <c r="AY352" s="473"/>
      <c r="AZ352" s="473"/>
      <c r="BA352" s="473"/>
      <c r="BB352" s="473"/>
      <c r="BC352" s="473"/>
      <c r="BD352" s="473"/>
      <c r="BE352" s="473"/>
      <c r="BF352" s="473"/>
      <c r="BG352" s="473"/>
      <c r="BH352" s="473"/>
      <c r="BI352" s="473"/>
      <c r="BJ352" s="473"/>
      <c r="BK352" s="473"/>
      <c r="BL352" s="473"/>
      <c r="BM352" s="473"/>
      <c r="BN352" s="473"/>
      <c r="BO352" s="473"/>
      <c r="BP352" s="473"/>
      <c r="BQ352" s="473"/>
      <c r="BR352" s="473"/>
      <c r="BS352" s="473"/>
      <c r="BT352" s="473"/>
      <c r="BU352" s="473"/>
      <c r="BV352" s="473"/>
      <c r="BW352" s="473"/>
      <c r="BX352" s="473"/>
      <c r="BY352" s="473"/>
      <c r="BZ352" s="473"/>
      <c r="CA352" s="473"/>
      <c r="CB352" s="473"/>
      <c r="CC352" s="473"/>
      <c r="CD352" s="473"/>
      <c r="CE352" s="473"/>
      <c r="CF352" s="473"/>
      <c r="CG352" s="473"/>
      <c r="CH352" s="473"/>
      <c r="CI352" s="473"/>
      <c r="CJ352" s="473"/>
      <c r="CK352" s="473"/>
      <c r="CL352" s="473"/>
      <c r="CM352" s="473"/>
      <c r="CN352" s="473"/>
      <c r="CO352" s="473"/>
      <c r="CP352" s="473"/>
      <c r="CQ352" s="473"/>
      <c r="CR352" s="473"/>
      <c r="CS352" s="473"/>
      <c r="CT352" s="473"/>
      <c r="CU352" s="473"/>
      <c r="CV352" s="473"/>
      <c r="CW352" s="473"/>
      <c r="CX352" s="473"/>
      <c r="CY352" s="473"/>
      <c r="CZ352" s="473"/>
      <c r="DA352" s="473"/>
      <c r="DB352" s="473"/>
      <c r="DC352" s="473"/>
      <c r="DD352" s="473"/>
      <c r="DE352" s="473"/>
      <c r="DF352" s="473"/>
      <c r="DG352" s="473"/>
      <c r="DH352" s="473"/>
      <c r="DI352" s="473"/>
      <c r="DJ352" s="473"/>
      <c r="DK352" s="473"/>
      <c r="DL352" s="473"/>
      <c r="DM352" s="473"/>
      <c r="DN352" s="473"/>
      <c r="DO352" s="473"/>
      <c r="DP352" s="473"/>
      <c r="DQ352" s="473"/>
      <c r="DR352" s="473"/>
      <c r="DS352" s="473"/>
      <c r="DT352" s="473"/>
      <c r="DU352" s="473"/>
      <c r="DV352" s="473"/>
      <c r="DW352" s="473"/>
      <c r="DX352" s="473"/>
      <c r="DY352" s="473"/>
      <c r="DZ352" s="473"/>
      <c r="EA352" s="473"/>
      <c r="EB352" s="473"/>
      <c r="EC352" s="473"/>
      <c r="ED352" s="473"/>
      <c r="EE352" s="473"/>
      <c r="EF352" s="473"/>
      <c r="EG352" s="473"/>
      <c r="EH352" s="473"/>
      <c r="EI352" s="473"/>
      <c r="EJ352" s="473"/>
      <c r="EK352" s="473"/>
      <c r="EL352" s="473"/>
      <c r="EM352" s="473"/>
      <c r="EN352" s="473"/>
      <c r="EO352" s="473"/>
      <c r="EP352" s="473"/>
      <c r="EQ352" s="473"/>
      <c r="ER352" s="473"/>
      <c r="ES352" s="473"/>
      <c r="ET352" s="473"/>
      <c r="EU352" s="473"/>
      <c r="EV352" s="473"/>
      <c r="EW352" s="473"/>
      <c r="EX352" s="473"/>
      <c r="EY352" s="473"/>
      <c r="EZ352" s="473"/>
      <c r="FA352" s="473"/>
      <c r="FB352" s="473"/>
      <c r="FC352" s="473"/>
      <c r="FD352" s="473"/>
      <c r="FE352" s="473"/>
      <c r="FF352" s="473"/>
      <c r="FG352" s="473"/>
      <c r="FH352" s="473"/>
      <c r="FI352" s="473"/>
      <c r="FJ352" s="473"/>
      <c r="FK352" s="473"/>
      <c r="FL352" s="473"/>
      <c r="FM352" s="473"/>
      <c r="FN352" s="473"/>
      <c r="FO352" s="473"/>
      <c r="FP352" s="473"/>
      <c r="FQ352" s="473"/>
      <c r="FR352" s="473"/>
      <c r="FS352" s="473"/>
      <c r="FT352" s="473"/>
      <c r="FU352" s="473"/>
      <c r="FV352" s="473"/>
      <c r="FW352" s="473"/>
      <c r="FX352" s="473"/>
      <c r="FY352" s="473"/>
      <c r="FZ352" s="473"/>
      <c r="GA352" s="473"/>
      <c r="GB352" s="473"/>
      <c r="GC352" s="473"/>
      <c r="GD352" s="473"/>
      <c r="GE352" s="473"/>
      <c r="GF352" s="473"/>
      <c r="GG352" s="473"/>
      <c r="GH352" s="473"/>
      <c r="GI352" s="473"/>
      <c r="GJ352" s="473"/>
      <c r="GK352" s="473"/>
      <c r="GL352" s="473"/>
      <c r="GM352" s="473"/>
      <c r="GN352" s="473"/>
      <c r="GO352" s="473"/>
      <c r="GP352" s="473"/>
      <c r="GQ352" s="473"/>
      <c r="GR352" s="473"/>
      <c r="GS352" s="473"/>
      <c r="GT352" s="473"/>
      <c r="GU352" s="473"/>
      <c r="GV352" s="473"/>
    </row>
    <row r="353" spans="8:204" s="11" customFormat="1">
      <c r="H353" s="495"/>
      <c r="I353" s="495"/>
      <c r="J353" s="495"/>
      <c r="M353" s="495"/>
      <c r="N353" s="9"/>
      <c r="O353" s="9"/>
      <c r="P353" s="9"/>
      <c r="Q353" s="9"/>
      <c r="R353" s="473"/>
      <c r="S353" s="473"/>
      <c r="T353" s="473"/>
      <c r="U353" s="473"/>
      <c r="V353" s="473"/>
      <c r="W353" s="473"/>
      <c r="X353" s="473"/>
      <c r="Y353" s="473"/>
      <c r="Z353" s="473"/>
      <c r="AA353" s="473"/>
      <c r="AB353" s="473"/>
      <c r="AC353" s="473"/>
      <c r="AD353" s="473"/>
      <c r="AE353" s="473"/>
      <c r="AF353" s="473"/>
      <c r="AG353" s="473"/>
      <c r="AH353" s="473"/>
      <c r="AI353" s="473"/>
      <c r="AJ353" s="473"/>
      <c r="AK353" s="473"/>
      <c r="AL353" s="473"/>
      <c r="AM353" s="473"/>
      <c r="AN353" s="473"/>
      <c r="AO353" s="473"/>
      <c r="AP353" s="473"/>
      <c r="AQ353" s="473"/>
      <c r="AR353" s="473"/>
      <c r="AS353" s="473"/>
      <c r="AT353" s="473"/>
      <c r="AU353" s="473"/>
      <c r="AV353" s="473"/>
      <c r="AW353" s="473"/>
      <c r="AX353" s="473"/>
      <c r="AY353" s="473"/>
      <c r="AZ353" s="473"/>
      <c r="BA353" s="473"/>
      <c r="BB353" s="473"/>
      <c r="BC353" s="473"/>
      <c r="BD353" s="473"/>
      <c r="BE353" s="473"/>
      <c r="BF353" s="473"/>
      <c r="BG353" s="473"/>
      <c r="BH353" s="473"/>
      <c r="BI353" s="473"/>
      <c r="BJ353" s="473"/>
      <c r="BK353" s="473"/>
      <c r="BL353" s="473"/>
      <c r="BM353" s="473"/>
      <c r="BN353" s="473"/>
      <c r="BO353" s="473"/>
      <c r="BP353" s="473"/>
      <c r="BQ353" s="473"/>
      <c r="BR353" s="473"/>
      <c r="BS353" s="473"/>
      <c r="BT353" s="473"/>
      <c r="BU353" s="473"/>
      <c r="BV353" s="473"/>
      <c r="BW353" s="473"/>
      <c r="BX353" s="473"/>
      <c r="BY353" s="473"/>
      <c r="BZ353" s="473"/>
      <c r="CA353" s="473"/>
      <c r="CB353" s="473"/>
      <c r="CC353" s="473"/>
      <c r="CD353" s="473"/>
      <c r="CE353" s="473"/>
      <c r="CF353" s="473"/>
      <c r="CG353" s="473"/>
      <c r="CH353" s="473"/>
      <c r="CI353" s="473"/>
      <c r="CJ353" s="473"/>
      <c r="CK353" s="473"/>
      <c r="CL353" s="473"/>
      <c r="CM353" s="473"/>
      <c r="CN353" s="473"/>
      <c r="CO353" s="473"/>
      <c r="CP353" s="473"/>
      <c r="CQ353" s="473"/>
      <c r="CR353" s="473"/>
      <c r="CS353" s="473"/>
      <c r="CT353" s="473"/>
      <c r="CU353" s="473"/>
      <c r="CV353" s="473"/>
      <c r="CW353" s="473"/>
      <c r="CX353" s="473"/>
      <c r="CY353" s="473"/>
      <c r="CZ353" s="473"/>
      <c r="DA353" s="473"/>
      <c r="DB353" s="473"/>
      <c r="DC353" s="473"/>
      <c r="DD353" s="473"/>
      <c r="DE353" s="473"/>
      <c r="DF353" s="473"/>
      <c r="DG353" s="473"/>
      <c r="DH353" s="473"/>
      <c r="DI353" s="473"/>
      <c r="DJ353" s="473"/>
      <c r="DK353" s="473"/>
      <c r="DL353" s="473"/>
      <c r="DM353" s="473"/>
      <c r="DN353" s="473"/>
      <c r="DO353" s="473"/>
      <c r="DP353" s="473"/>
      <c r="DQ353" s="473"/>
      <c r="DR353" s="473"/>
      <c r="DS353" s="473"/>
      <c r="DT353" s="473"/>
      <c r="DU353" s="473"/>
      <c r="DV353" s="473"/>
      <c r="DW353" s="473"/>
      <c r="DX353" s="473"/>
      <c r="DY353" s="473"/>
      <c r="DZ353" s="473"/>
      <c r="EA353" s="473"/>
      <c r="EB353" s="473"/>
      <c r="EC353" s="473"/>
      <c r="ED353" s="473"/>
      <c r="EE353" s="473"/>
      <c r="EF353" s="473"/>
      <c r="EG353" s="473"/>
      <c r="EH353" s="473"/>
      <c r="EI353" s="473"/>
      <c r="EJ353" s="473"/>
      <c r="EK353" s="473"/>
      <c r="EL353" s="473"/>
      <c r="EM353" s="473"/>
      <c r="EN353" s="473"/>
      <c r="EO353" s="473"/>
      <c r="EP353" s="473"/>
      <c r="EQ353" s="473"/>
      <c r="ER353" s="473"/>
      <c r="ES353" s="473"/>
      <c r="ET353" s="473"/>
      <c r="EU353" s="473"/>
      <c r="EV353" s="473"/>
      <c r="EW353" s="473"/>
      <c r="EX353" s="473"/>
      <c r="EY353" s="473"/>
      <c r="EZ353" s="473"/>
      <c r="FA353" s="473"/>
      <c r="FB353" s="473"/>
      <c r="FC353" s="473"/>
      <c r="FD353" s="473"/>
      <c r="FE353" s="473"/>
      <c r="FF353" s="473"/>
      <c r="FG353" s="473"/>
      <c r="FH353" s="473"/>
      <c r="FI353" s="473"/>
      <c r="FJ353" s="473"/>
      <c r="FK353" s="473"/>
      <c r="FL353" s="473"/>
      <c r="FM353" s="473"/>
      <c r="FN353" s="473"/>
      <c r="FO353" s="473"/>
      <c r="FP353" s="473"/>
      <c r="FQ353" s="473"/>
      <c r="FR353" s="473"/>
      <c r="FS353" s="473"/>
      <c r="FT353" s="473"/>
      <c r="FU353" s="473"/>
      <c r="FV353" s="473"/>
      <c r="FW353" s="473"/>
      <c r="FX353" s="473"/>
      <c r="FY353" s="473"/>
      <c r="FZ353" s="473"/>
      <c r="GA353" s="473"/>
      <c r="GB353" s="473"/>
      <c r="GC353" s="473"/>
      <c r="GD353" s="473"/>
      <c r="GE353" s="473"/>
      <c r="GF353" s="473"/>
      <c r="GG353" s="473"/>
      <c r="GH353" s="473"/>
      <c r="GI353" s="473"/>
      <c r="GJ353" s="473"/>
      <c r="GK353" s="473"/>
      <c r="GL353" s="473"/>
      <c r="GM353" s="473"/>
      <c r="GN353" s="473"/>
      <c r="GO353" s="473"/>
      <c r="GP353" s="473"/>
      <c r="GQ353" s="473"/>
      <c r="GR353" s="473"/>
      <c r="GS353" s="473"/>
      <c r="GT353" s="473"/>
      <c r="GU353" s="473"/>
      <c r="GV353" s="473"/>
    </row>
    <row r="354" spans="8:204" s="11" customFormat="1">
      <c r="H354" s="495"/>
      <c r="I354" s="495"/>
      <c r="J354" s="495"/>
      <c r="M354" s="495"/>
      <c r="N354" s="9"/>
      <c r="O354" s="9"/>
      <c r="P354" s="9"/>
      <c r="Q354" s="9"/>
      <c r="R354" s="473"/>
      <c r="S354" s="473"/>
      <c r="T354" s="473"/>
      <c r="U354" s="473"/>
      <c r="V354" s="473"/>
      <c r="W354" s="473"/>
      <c r="X354" s="473"/>
      <c r="Y354" s="473"/>
      <c r="Z354" s="473"/>
      <c r="AA354" s="473"/>
      <c r="AB354" s="473"/>
      <c r="AC354" s="473"/>
      <c r="AD354" s="473"/>
      <c r="AE354" s="473"/>
      <c r="AF354" s="473"/>
      <c r="AG354" s="473"/>
      <c r="AH354" s="473"/>
      <c r="AI354" s="473"/>
      <c r="AJ354" s="473"/>
      <c r="AK354" s="473"/>
      <c r="AL354" s="473"/>
      <c r="AM354" s="473"/>
      <c r="AN354" s="473"/>
      <c r="AO354" s="473"/>
      <c r="AP354" s="473"/>
      <c r="AQ354" s="473"/>
      <c r="AR354" s="473"/>
      <c r="AS354" s="473"/>
      <c r="AT354" s="473"/>
      <c r="AU354" s="473"/>
      <c r="AV354" s="473"/>
      <c r="AW354" s="473"/>
      <c r="AX354" s="473"/>
      <c r="AY354" s="473"/>
      <c r="AZ354" s="473"/>
      <c r="BA354" s="473"/>
      <c r="BB354" s="473"/>
      <c r="BC354" s="473"/>
      <c r="BD354" s="473"/>
      <c r="BE354" s="473"/>
      <c r="BF354" s="473"/>
      <c r="BG354" s="473"/>
      <c r="BH354" s="473"/>
      <c r="BI354" s="473"/>
      <c r="BJ354" s="473"/>
      <c r="BK354" s="473"/>
      <c r="BL354" s="473"/>
      <c r="BM354" s="473"/>
      <c r="BN354" s="473"/>
      <c r="BO354" s="473"/>
      <c r="BP354" s="473"/>
      <c r="BQ354" s="473"/>
      <c r="BR354" s="473"/>
      <c r="BS354" s="473"/>
      <c r="BT354" s="473"/>
      <c r="BU354" s="473"/>
      <c r="BV354" s="473"/>
      <c r="BW354" s="473"/>
      <c r="BX354" s="473"/>
      <c r="BY354" s="473"/>
      <c r="BZ354" s="473"/>
      <c r="CA354" s="473"/>
      <c r="CB354" s="473"/>
      <c r="CC354" s="473"/>
      <c r="CD354" s="473"/>
      <c r="CE354" s="473"/>
      <c r="CF354" s="473"/>
      <c r="CG354" s="473"/>
      <c r="CH354" s="473"/>
      <c r="CI354" s="473"/>
      <c r="CJ354" s="473"/>
      <c r="CK354" s="473"/>
      <c r="CL354" s="473"/>
      <c r="CM354" s="473"/>
      <c r="CN354" s="473"/>
      <c r="CO354" s="473"/>
      <c r="CP354" s="473"/>
      <c r="CQ354" s="473"/>
      <c r="CR354" s="473"/>
      <c r="CS354" s="473"/>
      <c r="CT354" s="473"/>
      <c r="CU354" s="473"/>
      <c r="CV354" s="473"/>
      <c r="CW354" s="473"/>
      <c r="CX354" s="473"/>
      <c r="CY354" s="473"/>
      <c r="CZ354" s="473"/>
      <c r="DA354" s="473"/>
      <c r="DB354" s="473"/>
      <c r="DC354" s="473"/>
      <c r="DD354" s="473"/>
      <c r="DE354" s="473"/>
      <c r="DF354" s="473"/>
      <c r="DG354" s="473"/>
      <c r="DH354" s="473"/>
      <c r="DI354" s="473"/>
      <c r="DJ354" s="473"/>
      <c r="DK354" s="473"/>
      <c r="DL354" s="473"/>
      <c r="DM354" s="473"/>
      <c r="DN354" s="473"/>
      <c r="DO354" s="473"/>
      <c r="DP354" s="473"/>
      <c r="DQ354" s="473"/>
      <c r="DR354" s="473"/>
      <c r="DS354" s="473"/>
      <c r="DT354" s="473"/>
      <c r="DU354" s="473"/>
      <c r="DV354" s="473"/>
      <c r="DW354" s="473"/>
      <c r="DX354" s="473"/>
      <c r="DY354" s="473"/>
      <c r="DZ354" s="473"/>
      <c r="EA354" s="473"/>
      <c r="EB354" s="473"/>
      <c r="EC354" s="473"/>
      <c r="ED354" s="473"/>
      <c r="EE354" s="473"/>
      <c r="EF354" s="473"/>
      <c r="EG354" s="473"/>
      <c r="EH354" s="473"/>
      <c r="EI354" s="473"/>
      <c r="EJ354" s="473"/>
      <c r="EK354" s="473"/>
      <c r="EL354" s="473"/>
      <c r="EM354" s="473"/>
      <c r="EN354" s="473"/>
      <c r="EO354" s="473"/>
      <c r="EP354" s="473"/>
      <c r="EQ354" s="473"/>
      <c r="ER354" s="473"/>
      <c r="ES354" s="473"/>
      <c r="ET354" s="473"/>
      <c r="EU354" s="473"/>
      <c r="EV354" s="473"/>
      <c r="EW354" s="473"/>
      <c r="EX354" s="473"/>
      <c r="EY354" s="473"/>
      <c r="EZ354" s="473"/>
      <c r="FA354" s="473"/>
      <c r="FB354" s="473"/>
      <c r="FC354" s="473"/>
      <c r="FD354" s="473"/>
      <c r="FE354" s="473"/>
      <c r="FF354" s="473"/>
      <c r="FG354" s="473"/>
      <c r="FH354" s="473"/>
      <c r="FI354" s="473"/>
      <c r="FJ354" s="473"/>
      <c r="FK354" s="473"/>
      <c r="FL354" s="473"/>
      <c r="FM354" s="473"/>
      <c r="FN354" s="473"/>
      <c r="FO354" s="473"/>
      <c r="FP354" s="473"/>
      <c r="FQ354" s="473"/>
      <c r="FR354" s="473"/>
      <c r="FS354" s="473"/>
      <c r="FT354" s="473"/>
      <c r="FU354" s="473"/>
      <c r="FV354" s="473"/>
      <c r="FW354" s="473"/>
      <c r="FX354" s="473"/>
      <c r="FY354" s="473"/>
      <c r="FZ354" s="473"/>
      <c r="GA354" s="473"/>
      <c r="GB354" s="473"/>
      <c r="GC354" s="473"/>
      <c r="GD354" s="473"/>
      <c r="GE354" s="473"/>
      <c r="GF354" s="473"/>
      <c r="GG354" s="473"/>
      <c r="GH354" s="473"/>
      <c r="GI354" s="473"/>
      <c r="GJ354" s="473"/>
      <c r="GK354" s="473"/>
      <c r="GL354" s="473"/>
      <c r="GM354" s="473"/>
      <c r="GN354" s="473"/>
      <c r="GO354" s="473"/>
      <c r="GP354" s="473"/>
      <c r="GQ354" s="473"/>
      <c r="GR354" s="473"/>
      <c r="GS354" s="473"/>
      <c r="GT354" s="473"/>
      <c r="GU354" s="473"/>
      <c r="GV354" s="473"/>
    </row>
    <row r="355" spans="8:204" s="11" customFormat="1">
      <c r="H355" s="495"/>
      <c r="I355" s="495"/>
      <c r="J355" s="495"/>
      <c r="M355" s="495"/>
      <c r="N355" s="9"/>
      <c r="O355" s="9"/>
      <c r="P355" s="9"/>
      <c r="Q355" s="9"/>
      <c r="R355" s="473"/>
      <c r="S355" s="473"/>
      <c r="T355" s="473"/>
      <c r="U355" s="473"/>
      <c r="V355" s="473"/>
      <c r="W355" s="473"/>
      <c r="X355" s="473"/>
      <c r="Y355" s="473"/>
      <c r="Z355" s="473"/>
      <c r="AA355" s="473"/>
      <c r="AB355" s="473"/>
      <c r="AC355" s="473"/>
      <c r="AD355" s="473"/>
      <c r="AE355" s="473"/>
      <c r="AF355" s="473"/>
      <c r="AG355" s="473"/>
      <c r="AH355" s="473"/>
      <c r="AI355" s="473"/>
      <c r="AJ355" s="473"/>
      <c r="AK355" s="473"/>
      <c r="AL355" s="473"/>
      <c r="AM355" s="473"/>
      <c r="AN355" s="473"/>
      <c r="AO355" s="473"/>
      <c r="AP355" s="473"/>
      <c r="AQ355" s="473"/>
      <c r="AR355" s="473"/>
      <c r="AS355" s="473"/>
      <c r="AT355" s="473"/>
      <c r="AU355" s="473"/>
      <c r="AV355" s="473"/>
      <c r="AW355" s="473"/>
      <c r="AX355" s="473"/>
      <c r="AY355" s="473"/>
      <c r="AZ355" s="473"/>
      <c r="BA355" s="473"/>
      <c r="BB355" s="473"/>
      <c r="BC355" s="473"/>
      <c r="BD355" s="473"/>
      <c r="BE355" s="473"/>
      <c r="BF355" s="473"/>
      <c r="BG355" s="473"/>
      <c r="BH355" s="473"/>
      <c r="BI355" s="473"/>
      <c r="BJ355" s="473"/>
      <c r="BK355" s="473"/>
      <c r="BL355" s="473"/>
      <c r="BM355" s="473"/>
      <c r="BN355" s="473"/>
      <c r="BO355" s="473"/>
      <c r="BP355" s="473"/>
      <c r="BQ355" s="473"/>
      <c r="BR355" s="473"/>
      <c r="BS355" s="473"/>
      <c r="BT355" s="473"/>
      <c r="BU355" s="473"/>
      <c r="BV355" s="473"/>
      <c r="BW355" s="473"/>
      <c r="BX355" s="473"/>
      <c r="BY355" s="473"/>
      <c r="BZ355" s="473"/>
      <c r="CA355" s="473"/>
      <c r="CB355" s="473"/>
      <c r="CC355" s="473"/>
      <c r="CD355" s="473"/>
      <c r="CE355" s="473"/>
      <c r="CF355" s="473"/>
      <c r="CG355" s="473"/>
      <c r="CH355" s="473"/>
      <c r="CI355" s="473"/>
      <c r="CJ355" s="473"/>
      <c r="CK355" s="473"/>
      <c r="CL355" s="473"/>
      <c r="CM355" s="473"/>
      <c r="CN355" s="473"/>
      <c r="CO355" s="473"/>
      <c r="CP355" s="473"/>
      <c r="CQ355" s="473"/>
      <c r="CR355" s="473"/>
      <c r="CS355" s="473"/>
      <c r="CT355" s="473"/>
      <c r="CU355" s="473"/>
      <c r="CV355" s="473"/>
      <c r="CW355" s="473"/>
      <c r="CX355" s="473"/>
      <c r="CY355" s="473"/>
      <c r="CZ355" s="473"/>
      <c r="DA355" s="473"/>
      <c r="DB355" s="473"/>
      <c r="DC355" s="473"/>
      <c r="DD355" s="473"/>
      <c r="DE355" s="473"/>
      <c r="DF355" s="473"/>
      <c r="DG355" s="473"/>
      <c r="DH355" s="473"/>
      <c r="DI355" s="473"/>
      <c r="DJ355" s="473"/>
      <c r="DK355" s="473"/>
      <c r="DL355" s="473"/>
      <c r="DM355" s="473"/>
      <c r="DN355" s="473"/>
      <c r="DO355" s="473"/>
      <c r="DP355" s="473"/>
      <c r="DQ355" s="473"/>
      <c r="DR355" s="473"/>
      <c r="DS355" s="473"/>
      <c r="DT355" s="473"/>
      <c r="DU355" s="473"/>
      <c r="DV355" s="473"/>
      <c r="DW355" s="473"/>
      <c r="DX355" s="473"/>
      <c r="DY355" s="473"/>
      <c r="DZ355" s="473"/>
      <c r="EA355" s="473"/>
      <c r="EB355" s="473"/>
      <c r="EC355" s="473"/>
      <c r="ED355" s="473"/>
      <c r="EE355" s="473"/>
      <c r="EF355" s="473"/>
      <c r="EG355" s="473"/>
      <c r="EH355" s="473"/>
      <c r="EI355" s="473"/>
      <c r="EJ355" s="473"/>
      <c r="EK355" s="473"/>
      <c r="EL355" s="473"/>
      <c r="EM355" s="473"/>
      <c r="EN355" s="473"/>
      <c r="EO355" s="473"/>
      <c r="EP355" s="473"/>
      <c r="EQ355" s="473"/>
      <c r="ER355" s="473"/>
      <c r="ES355" s="473"/>
      <c r="ET355" s="473"/>
      <c r="EU355" s="473"/>
      <c r="EV355" s="473"/>
      <c r="EW355" s="473"/>
      <c r="EX355" s="473"/>
      <c r="EY355" s="473"/>
      <c r="EZ355" s="473"/>
      <c r="FA355" s="473"/>
      <c r="FB355" s="473"/>
      <c r="FC355" s="473"/>
      <c r="FD355" s="473"/>
      <c r="FE355" s="473"/>
      <c r="FF355" s="473"/>
      <c r="FG355" s="473"/>
      <c r="FH355" s="473"/>
      <c r="FI355" s="473"/>
      <c r="FJ355" s="473"/>
      <c r="FK355" s="473"/>
      <c r="FL355" s="473"/>
      <c r="FM355" s="473"/>
      <c r="FN355" s="473"/>
      <c r="FO355" s="473"/>
      <c r="FP355" s="473"/>
      <c r="FQ355" s="473"/>
      <c r="FR355" s="473"/>
      <c r="FS355" s="473"/>
      <c r="FT355" s="473"/>
      <c r="FU355" s="473"/>
      <c r="FV355" s="473"/>
      <c r="FW355" s="473"/>
      <c r="FX355" s="473"/>
      <c r="FY355" s="473"/>
      <c r="FZ355" s="473"/>
      <c r="GA355" s="473"/>
      <c r="GB355" s="473"/>
      <c r="GC355" s="473"/>
      <c r="GD355" s="473"/>
      <c r="GE355" s="473"/>
      <c r="GF355" s="473"/>
      <c r="GG355" s="473"/>
      <c r="GH355" s="473"/>
      <c r="GI355" s="473"/>
      <c r="GJ355" s="473"/>
      <c r="GK355" s="473"/>
      <c r="GL355" s="473"/>
      <c r="GM355" s="473"/>
      <c r="GN355" s="473"/>
      <c r="GO355" s="473"/>
      <c r="GP355" s="473"/>
      <c r="GQ355" s="473"/>
      <c r="GR355" s="473"/>
      <c r="GS355" s="473"/>
      <c r="GT355" s="473"/>
      <c r="GU355" s="473"/>
      <c r="GV355" s="473"/>
    </row>
    <row r="356" spans="8:204" s="11" customFormat="1">
      <c r="H356" s="495"/>
      <c r="I356" s="495"/>
      <c r="J356" s="495"/>
      <c r="M356" s="495"/>
      <c r="N356" s="9"/>
      <c r="O356" s="9"/>
      <c r="P356" s="9"/>
      <c r="Q356" s="9"/>
      <c r="R356" s="473"/>
      <c r="S356" s="473"/>
      <c r="T356" s="473"/>
      <c r="U356" s="473"/>
      <c r="V356" s="473"/>
      <c r="W356" s="473"/>
      <c r="X356" s="473"/>
      <c r="Y356" s="473"/>
      <c r="Z356" s="473"/>
      <c r="AA356" s="473"/>
      <c r="AB356" s="473"/>
      <c r="AC356" s="473"/>
      <c r="AD356" s="473"/>
      <c r="AE356" s="473"/>
      <c r="AF356" s="473"/>
      <c r="AG356" s="473"/>
      <c r="AH356" s="473"/>
      <c r="AI356" s="473"/>
      <c r="AJ356" s="473"/>
      <c r="AK356" s="473"/>
      <c r="AL356" s="473"/>
      <c r="AM356" s="473"/>
      <c r="AN356" s="473"/>
      <c r="AO356" s="473"/>
      <c r="AP356" s="473"/>
      <c r="AQ356" s="473"/>
      <c r="AR356" s="473"/>
      <c r="AS356" s="473"/>
      <c r="AT356" s="473"/>
      <c r="AU356" s="473"/>
      <c r="AV356" s="473"/>
      <c r="AW356" s="473"/>
      <c r="AX356" s="473"/>
      <c r="AY356" s="473"/>
      <c r="AZ356" s="473"/>
      <c r="BA356" s="473"/>
      <c r="BB356" s="473"/>
      <c r="BC356" s="473"/>
      <c r="BD356" s="473"/>
      <c r="BE356" s="473"/>
      <c r="BF356" s="473"/>
      <c r="BG356" s="473"/>
      <c r="BH356" s="473"/>
      <c r="BI356" s="473"/>
      <c r="BJ356" s="473"/>
      <c r="BK356" s="473"/>
      <c r="BL356" s="473"/>
      <c r="BM356" s="473"/>
      <c r="BN356" s="473"/>
      <c r="BO356" s="473"/>
      <c r="BP356" s="473"/>
      <c r="BQ356" s="473"/>
      <c r="BR356" s="473"/>
      <c r="BS356" s="473"/>
      <c r="BT356" s="473"/>
      <c r="BU356" s="473"/>
      <c r="BV356" s="473"/>
      <c r="BW356" s="473"/>
      <c r="BX356" s="473"/>
      <c r="BY356" s="473"/>
      <c r="BZ356" s="473"/>
      <c r="CA356" s="473"/>
      <c r="CB356" s="473"/>
      <c r="CC356" s="473"/>
      <c r="CD356" s="473"/>
      <c r="CE356" s="473"/>
      <c r="CF356" s="473"/>
      <c r="CG356" s="473"/>
      <c r="CH356" s="473"/>
      <c r="CI356" s="473"/>
      <c r="CJ356" s="473"/>
      <c r="CK356" s="473"/>
      <c r="CL356" s="473"/>
      <c r="CM356" s="473"/>
      <c r="CN356" s="473"/>
      <c r="CO356" s="473"/>
      <c r="CP356" s="473"/>
      <c r="CQ356" s="473"/>
      <c r="CR356" s="473"/>
      <c r="CS356" s="473"/>
      <c r="CT356" s="473"/>
      <c r="CU356" s="473"/>
      <c r="CV356" s="473"/>
      <c r="CW356" s="473"/>
      <c r="CX356" s="473"/>
      <c r="CY356" s="473"/>
      <c r="CZ356" s="473"/>
      <c r="DA356" s="473"/>
      <c r="DB356" s="473"/>
      <c r="DC356" s="473"/>
      <c r="DD356" s="473"/>
      <c r="DE356" s="473"/>
      <c r="DF356" s="473"/>
      <c r="DG356" s="473"/>
      <c r="DH356" s="473"/>
      <c r="DI356" s="473"/>
      <c r="DJ356" s="473"/>
      <c r="DK356" s="473"/>
      <c r="DL356" s="473"/>
      <c r="DM356" s="473"/>
      <c r="DN356" s="473"/>
      <c r="DO356" s="473"/>
      <c r="DP356" s="473"/>
      <c r="DQ356" s="473"/>
      <c r="DR356" s="473"/>
      <c r="DS356" s="473"/>
      <c r="DT356" s="473"/>
      <c r="DU356" s="473"/>
      <c r="DV356" s="473"/>
      <c r="DW356" s="473"/>
      <c r="DX356" s="473"/>
      <c r="DY356" s="473"/>
      <c r="DZ356" s="473"/>
      <c r="EA356" s="473"/>
      <c r="EB356" s="473"/>
      <c r="EC356" s="473"/>
      <c r="ED356" s="473"/>
      <c r="EE356" s="473"/>
      <c r="EF356" s="473"/>
      <c r="EG356" s="473"/>
      <c r="EH356" s="473"/>
      <c r="EI356" s="473"/>
      <c r="EJ356" s="473"/>
      <c r="EK356" s="473"/>
      <c r="EL356" s="473"/>
      <c r="EM356" s="473"/>
      <c r="EN356" s="473"/>
      <c r="EO356" s="473"/>
      <c r="EP356" s="473"/>
      <c r="EQ356" s="473"/>
      <c r="ER356" s="473"/>
      <c r="ES356" s="473"/>
      <c r="ET356" s="473"/>
      <c r="EU356" s="473"/>
      <c r="EV356" s="473"/>
      <c r="EW356" s="473"/>
      <c r="EX356" s="473"/>
      <c r="EY356" s="473"/>
      <c r="EZ356" s="473"/>
      <c r="FA356" s="473"/>
      <c r="FB356" s="473"/>
      <c r="FC356" s="473"/>
      <c r="FD356" s="473"/>
      <c r="FE356" s="473"/>
      <c r="FF356" s="473"/>
      <c r="FG356" s="473"/>
      <c r="FH356" s="473"/>
      <c r="FI356" s="473"/>
      <c r="FJ356" s="473"/>
      <c r="FK356" s="473"/>
      <c r="FL356" s="473"/>
      <c r="FM356" s="473"/>
      <c r="FN356" s="473"/>
      <c r="FO356" s="473"/>
      <c r="FP356" s="473"/>
      <c r="FQ356" s="473"/>
      <c r="FR356" s="473"/>
      <c r="FS356" s="473"/>
      <c r="FT356" s="473"/>
      <c r="FU356" s="473"/>
      <c r="FV356" s="473"/>
      <c r="FW356" s="473"/>
      <c r="FX356" s="473"/>
      <c r="FY356" s="473"/>
      <c r="FZ356" s="473"/>
      <c r="GA356" s="473"/>
      <c r="GB356" s="473"/>
      <c r="GC356" s="473"/>
      <c r="GD356" s="473"/>
      <c r="GE356" s="473"/>
      <c r="GF356" s="473"/>
      <c r="GG356" s="473"/>
      <c r="GH356" s="473"/>
      <c r="GI356" s="473"/>
      <c r="GJ356" s="473"/>
      <c r="GK356" s="473"/>
      <c r="GL356" s="473"/>
      <c r="GM356" s="473"/>
      <c r="GN356" s="473"/>
      <c r="GO356" s="473"/>
      <c r="GP356" s="473"/>
      <c r="GQ356" s="473"/>
      <c r="GR356" s="473"/>
      <c r="GS356" s="473"/>
      <c r="GT356" s="473"/>
      <c r="GU356" s="473"/>
      <c r="GV356" s="473"/>
    </row>
    <row r="357" spans="8:204" s="11" customFormat="1">
      <c r="H357" s="495"/>
      <c r="I357" s="495"/>
      <c r="J357" s="495"/>
      <c r="M357" s="495"/>
      <c r="N357" s="9"/>
      <c r="O357" s="9"/>
      <c r="P357" s="9"/>
      <c r="Q357" s="9"/>
      <c r="R357" s="473"/>
      <c r="S357" s="473"/>
      <c r="T357" s="473"/>
      <c r="U357" s="473"/>
      <c r="V357" s="473"/>
      <c r="W357" s="473"/>
      <c r="X357" s="473"/>
      <c r="Y357" s="473"/>
      <c r="Z357" s="473"/>
      <c r="AA357" s="473"/>
      <c r="AB357" s="473"/>
      <c r="AC357" s="473"/>
      <c r="AD357" s="473"/>
      <c r="AE357" s="473"/>
      <c r="AF357" s="473"/>
      <c r="AG357" s="473"/>
      <c r="AH357" s="473"/>
      <c r="AI357" s="473"/>
      <c r="AJ357" s="473"/>
      <c r="AK357" s="473"/>
      <c r="AL357" s="473"/>
      <c r="AM357" s="473"/>
      <c r="AN357" s="473"/>
      <c r="AO357" s="473"/>
      <c r="AP357" s="473"/>
      <c r="AQ357" s="473"/>
      <c r="AR357" s="473"/>
      <c r="AS357" s="473"/>
      <c r="AT357" s="473"/>
      <c r="AU357" s="473"/>
      <c r="AV357" s="473"/>
      <c r="AW357" s="473"/>
      <c r="AX357" s="473"/>
      <c r="AY357" s="473"/>
      <c r="AZ357" s="473"/>
      <c r="BA357" s="473"/>
      <c r="BB357" s="473"/>
      <c r="BC357" s="473"/>
      <c r="BD357" s="473"/>
      <c r="BE357" s="473"/>
      <c r="BF357" s="473"/>
      <c r="BG357" s="473"/>
      <c r="BH357" s="473"/>
      <c r="BI357" s="473"/>
      <c r="BJ357" s="473"/>
      <c r="BK357" s="473"/>
      <c r="BL357" s="473"/>
      <c r="BM357" s="473"/>
      <c r="BN357" s="473"/>
      <c r="BO357" s="473"/>
      <c r="BP357" s="473"/>
      <c r="BQ357" s="473"/>
      <c r="BR357" s="473"/>
      <c r="BS357" s="473"/>
      <c r="BT357" s="473"/>
      <c r="BU357" s="473"/>
      <c r="BV357" s="473"/>
      <c r="BW357" s="473"/>
      <c r="BX357" s="473"/>
      <c r="BY357" s="473"/>
      <c r="BZ357" s="473"/>
      <c r="CA357" s="473"/>
      <c r="CB357" s="473"/>
      <c r="CC357" s="473"/>
      <c r="CD357" s="473"/>
      <c r="CE357" s="473"/>
      <c r="CF357" s="473"/>
      <c r="CG357" s="473"/>
      <c r="CH357" s="473"/>
      <c r="CI357" s="473"/>
      <c r="CJ357" s="473"/>
      <c r="CK357" s="473"/>
      <c r="CL357" s="473"/>
      <c r="CM357" s="473"/>
      <c r="CN357" s="473"/>
      <c r="CO357" s="473"/>
      <c r="CP357" s="473"/>
      <c r="CQ357" s="473"/>
      <c r="CR357" s="473"/>
      <c r="CS357" s="473"/>
      <c r="CT357" s="473"/>
      <c r="CU357" s="473"/>
      <c r="CV357" s="473"/>
      <c r="CW357" s="473"/>
      <c r="CX357" s="473"/>
      <c r="CY357" s="473"/>
      <c r="CZ357" s="473"/>
      <c r="DA357" s="473"/>
      <c r="DB357" s="473"/>
      <c r="DC357" s="473"/>
      <c r="DD357" s="473"/>
      <c r="DE357" s="473"/>
      <c r="DF357" s="473"/>
      <c r="DG357" s="473"/>
      <c r="DH357" s="473"/>
      <c r="DI357" s="473"/>
      <c r="DJ357" s="473"/>
      <c r="DK357" s="473"/>
      <c r="DL357" s="473"/>
      <c r="DM357" s="473"/>
      <c r="DN357" s="473"/>
      <c r="DO357" s="473"/>
      <c r="DP357" s="473"/>
      <c r="DQ357" s="473"/>
      <c r="DR357" s="473"/>
      <c r="DS357" s="473"/>
      <c r="DT357" s="473"/>
      <c r="DU357" s="473"/>
      <c r="DV357" s="473"/>
      <c r="DW357" s="473"/>
      <c r="DX357" s="473"/>
      <c r="DY357" s="473"/>
      <c r="DZ357" s="473"/>
      <c r="EA357" s="473"/>
      <c r="EB357" s="473"/>
      <c r="EC357" s="473"/>
      <c r="ED357" s="473"/>
      <c r="EE357" s="473"/>
      <c r="EF357" s="473"/>
      <c r="EG357" s="473"/>
      <c r="EH357" s="473"/>
      <c r="EI357" s="473"/>
      <c r="EJ357" s="473"/>
      <c r="EK357" s="473"/>
      <c r="EL357" s="473"/>
      <c r="EM357" s="473"/>
      <c r="EN357" s="473"/>
      <c r="EO357" s="473"/>
      <c r="EP357" s="473"/>
      <c r="EQ357" s="473"/>
      <c r="ER357" s="473"/>
      <c r="ES357" s="473"/>
      <c r="ET357" s="473"/>
      <c r="EU357" s="473"/>
      <c r="EV357" s="473"/>
      <c r="EW357" s="473"/>
      <c r="EX357" s="473"/>
      <c r="EY357" s="473"/>
      <c r="EZ357" s="473"/>
      <c r="FA357" s="473"/>
      <c r="FB357" s="473"/>
      <c r="FC357" s="473"/>
      <c r="FD357" s="473"/>
      <c r="FE357" s="473"/>
      <c r="FF357" s="473"/>
      <c r="FG357" s="473"/>
      <c r="FH357" s="473"/>
      <c r="FI357" s="473"/>
      <c r="FJ357" s="473"/>
      <c r="FK357" s="473"/>
      <c r="FL357" s="473"/>
      <c r="FM357" s="473"/>
      <c r="FN357" s="473"/>
      <c r="FO357" s="473"/>
      <c r="FP357" s="473"/>
      <c r="FQ357" s="473"/>
      <c r="FR357" s="473"/>
      <c r="FS357" s="473"/>
      <c r="FT357" s="473"/>
      <c r="FU357" s="473"/>
      <c r="FV357" s="473"/>
      <c r="FW357" s="473"/>
      <c r="FX357" s="473"/>
      <c r="FY357" s="473"/>
      <c r="FZ357" s="473"/>
      <c r="GA357" s="473"/>
      <c r="GB357" s="473"/>
      <c r="GC357" s="473"/>
      <c r="GD357" s="473"/>
      <c r="GE357" s="473"/>
      <c r="GF357" s="473"/>
      <c r="GG357" s="473"/>
      <c r="GH357" s="473"/>
      <c r="GI357" s="473"/>
      <c r="GJ357" s="473"/>
      <c r="GK357" s="473"/>
      <c r="GL357" s="473"/>
      <c r="GM357" s="473"/>
      <c r="GN357" s="473"/>
      <c r="GO357" s="473"/>
      <c r="GP357" s="473"/>
      <c r="GQ357" s="473"/>
      <c r="GR357" s="473"/>
      <c r="GS357" s="473"/>
      <c r="GT357" s="473"/>
      <c r="GU357" s="473"/>
      <c r="GV357" s="473"/>
    </row>
    <row r="358" spans="8:204" s="11" customFormat="1">
      <c r="H358" s="495"/>
      <c r="I358" s="495"/>
      <c r="J358" s="495"/>
      <c r="M358" s="495"/>
      <c r="N358" s="9"/>
      <c r="O358" s="9"/>
      <c r="P358" s="9"/>
      <c r="Q358" s="9"/>
      <c r="R358" s="473"/>
      <c r="S358" s="473"/>
      <c r="T358" s="473"/>
      <c r="U358" s="473"/>
      <c r="V358" s="473"/>
      <c r="W358" s="473"/>
      <c r="X358" s="473"/>
      <c r="Y358" s="473"/>
      <c r="Z358" s="473"/>
      <c r="AA358" s="473"/>
      <c r="AB358" s="473"/>
      <c r="AC358" s="473"/>
      <c r="AD358" s="473"/>
      <c r="AE358" s="473"/>
      <c r="AF358" s="473"/>
      <c r="AG358" s="473"/>
      <c r="AH358" s="473"/>
      <c r="AI358" s="473"/>
      <c r="AJ358" s="473"/>
      <c r="AK358" s="473"/>
      <c r="AL358" s="473"/>
      <c r="AM358" s="473"/>
      <c r="AN358" s="473"/>
      <c r="AO358" s="473"/>
      <c r="AP358" s="473"/>
      <c r="AQ358" s="473"/>
      <c r="AR358" s="473"/>
      <c r="AS358" s="473"/>
      <c r="AT358" s="473"/>
      <c r="AU358" s="473"/>
      <c r="AV358" s="473"/>
      <c r="AW358" s="473"/>
      <c r="AX358" s="473"/>
      <c r="AY358" s="473"/>
      <c r="AZ358" s="473"/>
      <c r="BA358" s="473"/>
      <c r="BB358" s="473"/>
      <c r="BC358" s="473"/>
      <c r="BD358" s="473"/>
      <c r="BE358" s="473"/>
      <c r="BF358" s="473"/>
      <c r="BG358" s="473"/>
      <c r="BH358" s="473"/>
      <c r="BI358" s="473"/>
      <c r="BJ358" s="473"/>
      <c r="BK358" s="473"/>
      <c r="BL358" s="473"/>
      <c r="BM358" s="473"/>
      <c r="BN358" s="473"/>
      <c r="BO358" s="473"/>
      <c r="BP358" s="473"/>
      <c r="BQ358" s="473"/>
      <c r="BR358" s="473"/>
      <c r="BS358" s="473"/>
      <c r="BT358" s="473"/>
      <c r="BU358" s="473"/>
      <c r="BV358" s="473"/>
      <c r="BW358" s="473"/>
      <c r="BX358" s="473"/>
      <c r="BY358" s="473"/>
      <c r="BZ358" s="473"/>
      <c r="CA358" s="473"/>
      <c r="CB358" s="473"/>
      <c r="CC358" s="473"/>
      <c r="CD358" s="473"/>
      <c r="CE358" s="473"/>
      <c r="CF358" s="473"/>
      <c r="CG358" s="473"/>
      <c r="CH358" s="473"/>
      <c r="CI358" s="473"/>
      <c r="CJ358" s="473"/>
      <c r="CK358" s="473"/>
      <c r="CL358" s="473"/>
      <c r="CM358" s="473"/>
      <c r="CN358" s="473"/>
      <c r="CO358" s="473"/>
      <c r="CP358" s="473"/>
      <c r="CQ358" s="473"/>
      <c r="CR358" s="473"/>
      <c r="CS358" s="473"/>
      <c r="CT358" s="473"/>
      <c r="CU358" s="473"/>
      <c r="CV358" s="473"/>
      <c r="CW358" s="473"/>
      <c r="CX358" s="473"/>
      <c r="CY358" s="473"/>
      <c r="CZ358" s="473"/>
      <c r="DA358" s="473"/>
      <c r="DB358" s="473"/>
      <c r="DC358" s="473"/>
      <c r="DD358" s="473"/>
      <c r="DE358" s="473"/>
      <c r="DF358" s="473"/>
      <c r="DG358" s="473"/>
      <c r="DH358" s="473"/>
      <c r="DI358" s="473"/>
      <c r="DJ358" s="473"/>
      <c r="DK358" s="473"/>
      <c r="DL358" s="473"/>
      <c r="DM358" s="473"/>
      <c r="DN358" s="473"/>
      <c r="DO358" s="473"/>
      <c r="DP358" s="473"/>
      <c r="DQ358" s="473"/>
      <c r="DR358" s="473"/>
      <c r="DS358" s="473"/>
      <c r="DT358" s="473"/>
      <c r="DU358" s="473"/>
      <c r="DV358" s="473"/>
      <c r="DW358" s="473"/>
      <c r="DX358" s="473"/>
      <c r="DY358" s="473"/>
      <c r="DZ358" s="473"/>
      <c r="EA358" s="473"/>
      <c r="EB358" s="473"/>
      <c r="EC358" s="473"/>
      <c r="ED358" s="473"/>
      <c r="EE358" s="473"/>
      <c r="EF358" s="473"/>
      <c r="EG358" s="473"/>
      <c r="EH358" s="473"/>
      <c r="EI358" s="473"/>
      <c r="EJ358" s="473"/>
      <c r="EK358" s="473"/>
      <c r="EL358" s="473"/>
      <c r="EM358" s="473"/>
      <c r="EN358" s="473"/>
      <c r="EO358" s="473"/>
      <c r="EP358" s="473"/>
      <c r="EQ358" s="473"/>
      <c r="ER358" s="473"/>
      <c r="ES358" s="473"/>
      <c r="ET358" s="473"/>
      <c r="EU358" s="473"/>
      <c r="EV358" s="473"/>
      <c r="EW358" s="473"/>
      <c r="EX358" s="473"/>
      <c r="EY358" s="473"/>
      <c r="EZ358" s="473"/>
      <c r="FA358" s="473"/>
      <c r="FB358" s="473"/>
      <c r="FC358" s="473"/>
      <c r="FD358" s="473"/>
      <c r="FE358" s="473"/>
      <c r="FF358" s="473"/>
      <c r="FG358" s="473"/>
      <c r="FH358" s="473"/>
      <c r="FI358" s="473"/>
      <c r="FJ358" s="473"/>
      <c r="FK358" s="473"/>
      <c r="FL358" s="473"/>
      <c r="FM358" s="473"/>
      <c r="FN358" s="473"/>
      <c r="FO358" s="473"/>
      <c r="FP358" s="473"/>
      <c r="FQ358" s="473"/>
      <c r="FR358" s="473"/>
      <c r="FS358" s="473"/>
      <c r="FT358" s="473"/>
      <c r="FU358" s="473"/>
      <c r="FV358" s="473"/>
      <c r="FW358" s="473"/>
      <c r="FX358" s="473"/>
      <c r="FY358" s="473"/>
      <c r="FZ358" s="473"/>
      <c r="GA358" s="473"/>
      <c r="GB358" s="473"/>
      <c r="GC358" s="473"/>
      <c r="GD358" s="473"/>
      <c r="GE358" s="473"/>
      <c r="GF358" s="473"/>
      <c r="GG358" s="473"/>
      <c r="GH358" s="473"/>
      <c r="GI358" s="473"/>
      <c r="GJ358" s="473"/>
      <c r="GK358" s="473"/>
      <c r="GL358" s="473"/>
      <c r="GM358" s="473"/>
      <c r="GN358" s="473"/>
      <c r="GO358" s="473"/>
      <c r="GP358" s="473"/>
      <c r="GQ358" s="473"/>
      <c r="GR358" s="473"/>
      <c r="GS358" s="473"/>
      <c r="GT358" s="473"/>
      <c r="GU358" s="473"/>
      <c r="GV358" s="473"/>
    </row>
    <row r="359" spans="8:204" s="11" customFormat="1">
      <c r="H359" s="495"/>
      <c r="I359" s="495"/>
      <c r="J359" s="495"/>
      <c r="M359" s="495"/>
      <c r="N359" s="9"/>
      <c r="O359" s="9"/>
      <c r="P359" s="9"/>
      <c r="Q359" s="9"/>
      <c r="R359" s="473"/>
      <c r="S359" s="473"/>
      <c r="T359" s="473"/>
      <c r="U359" s="473"/>
      <c r="V359" s="473"/>
      <c r="W359" s="473"/>
      <c r="X359" s="473"/>
      <c r="Y359" s="473"/>
      <c r="Z359" s="473"/>
      <c r="AA359" s="473"/>
      <c r="AB359" s="473"/>
      <c r="AC359" s="473"/>
      <c r="AD359" s="473"/>
      <c r="AE359" s="473"/>
      <c r="AF359" s="473"/>
      <c r="AG359" s="473"/>
      <c r="AH359" s="473"/>
      <c r="AI359" s="473"/>
      <c r="AJ359" s="473"/>
      <c r="AK359" s="473"/>
      <c r="AL359" s="473"/>
      <c r="AM359" s="473"/>
      <c r="AN359" s="473"/>
      <c r="AO359" s="473"/>
      <c r="AP359" s="473"/>
      <c r="AQ359" s="473"/>
      <c r="AR359" s="473"/>
      <c r="AS359" s="473"/>
      <c r="AT359" s="473"/>
      <c r="AU359" s="473"/>
      <c r="AV359" s="473"/>
      <c r="AW359" s="473"/>
      <c r="AX359" s="473"/>
      <c r="AY359" s="473"/>
      <c r="AZ359" s="473"/>
      <c r="BA359" s="473"/>
      <c r="BB359" s="473"/>
      <c r="BC359" s="473"/>
      <c r="BD359" s="473"/>
      <c r="BE359" s="473"/>
      <c r="BF359" s="473"/>
      <c r="BG359" s="473"/>
      <c r="BH359" s="473"/>
      <c r="BI359" s="473"/>
      <c r="BJ359" s="473"/>
      <c r="BK359" s="473"/>
      <c r="BL359" s="473"/>
      <c r="BM359" s="473"/>
      <c r="BN359" s="473"/>
      <c r="BO359" s="473"/>
      <c r="BP359" s="473"/>
      <c r="BQ359" s="473"/>
      <c r="BR359" s="473"/>
      <c r="BS359" s="473"/>
      <c r="BT359" s="473"/>
      <c r="BU359" s="473"/>
      <c r="BV359" s="473"/>
      <c r="BW359" s="473"/>
      <c r="BX359" s="473"/>
      <c r="BY359" s="473"/>
      <c r="BZ359" s="473"/>
      <c r="CA359" s="473"/>
      <c r="CB359" s="473"/>
      <c r="CC359" s="473"/>
      <c r="CD359" s="473"/>
      <c r="CE359" s="473"/>
      <c r="CF359" s="473"/>
      <c r="CG359" s="473"/>
      <c r="CH359" s="473"/>
      <c r="CI359" s="473"/>
      <c r="CJ359" s="473"/>
      <c r="CK359" s="473"/>
      <c r="CL359" s="473"/>
      <c r="CM359" s="473"/>
      <c r="CN359" s="473"/>
      <c r="CO359" s="473"/>
      <c r="CP359" s="473"/>
      <c r="CQ359" s="473"/>
      <c r="CR359" s="473"/>
      <c r="CS359" s="473"/>
      <c r="CT359" s="473"/>
      <c r="CU359" s="473"/>
      <c r="CV359" s="473"/>
      <c r="CW359" s="473"/>
      <c r="CX359" s="473"/>
      <c r="CY359" s="473"/>
      <c r="CZ359" s="473"/>
      <c r="DA359" s="473"/>
      <c r="DB359" s="473"/>
      <c r="DC359" s="473"/>
      <c r="DD359" s="473"/>
      <c r="DE359" s="473"/>
      <c r="DF359" s="473"/>
      <c r="DG359" s="473"/>
      <c r="DH359" s="473"/>
      <c r="DI359" s="473"/>
      <c r="DJ359" s="473"/>
      <c r="DK359" s="473"/>
      <c r="DL359" s="473"/>
      <c r="DM359" s="473"/>
      <c r="DN359" s="473"/>
      <c r="DO359" s="473"/>
      <c r="DP359" s="473"/>
      <c r="DQ359" s="473"/>
      <c r="DR359" s="473"/>
      <c r="DS359" s="473"/>
      <c r="DT359" s="473"/>
      <c r="DU359" s="473"/>
      <c r="DV359" s="473"/>
      <c r="DW359" s="473"/>
      <c r="DX359" s="473"/>
      <c r="DY359" s="473"/>
      <c r="DZ359" s="473"/>
      <c r="EA359" s="473"/>
      <c r="EB359" s="473"/>
      <c r="EC359" s="473"/>
      <c r="ED359" s="473"/>
      <c r="EE359" s="473"/>
      <c r="EF359" s="473"/>
      <c r="EG359" s="473"/>
      <c r="EH359" s="473"/>
      <c r="EI359" s="473"/>
      <c r="EJ359" s="473"/>
      <c r="EK359" s="473"/>
      <c r="EL359" s="473"/>
      <c r="EM359" s="473"/>
      <c r="EN359" s="473"/>
      <c r="EO359" s="473"/>
      <c r="EP359" s="473"/>
      <c r="EQ359" s="473"/>
      <c r="ER359" s="473"/>
      <c r="ES359" s="473"/>
      <c r="ET359" s="473"/>
      <c r="EU359" s="473"/>
      <c r="EV359" s="473"/>
      <c r="EW359" s="473"/>
      <c r="EX359" s="473"/>
      <c r="EY359" s="473"/>
      <c r="EZ359" s="473"/>
      <c r="FA359" s="473"/>
      <c r="FB359" s="473"/>
      <c r="FC359" s="473"/>
      <c r="FD359" s="473"/>
      <c r="FE359" s="473"/>
      <c r="FF359" s="473"/>
      <c r="FG359" s="473"/>
      <c r="FH359" s="473"/>
      <c r="FI359" s="473"/>
      <c r="FJ359" s="473"/>
      <c r="FK359" s="473"/>
      <c r="FL359" s="473"/>
      <c r="FM359" s="473"/>
      <c r="FN359" s="473"/>
      <c r="FO359" s="473"/>
      <c r="FP359" s="473"/>
      <c r="FQ359" s="473"/>
      <c r="FR359" s="473"/>
      <c r="FS359" s="473"/>
      <c r="FT359" s="473"/>
      <c r="FU359" s="473"/>
      <c r="FV359" s="473"/>
      <c r="FW359" s="473"/>
      <c r="FX359" s="473"/>
      <c r="FY359" s="473"/>
      <c r="FZ359" s="473"/>
      <c r="GA359" s="473"/>
      <c r="GB359" s="473"/>
      <c r="GC359" s="473"/>
      <c r="GD359" s="473"/>
      <c r="GE359" s="473"/>
      <c r="GF359" s="473"/>
      <c r="GG359" s="473"/>
      <c r="GH359" s="473"/>
      <c r="GI359" s="473"/>
      <c r="GJ359" s="473"/>
      <c r="GK359" s="473"/>
      <c r="GL359" s="473"/>
      <c r="GM359" s="473"/>
      <c r="GN359" s="473"/>
      <c r="GO359" s="473"/>
      <c r="GP359" s="473"/>
      <c r="GQ359" s="473"/>
      <c r="GR359" s="473"/>
      <c r="GS359" s="473"/>
      <c r="GT359" s="473"/>
      <c r="GU359" s="473"/>
      <c r="GV359" s="473"/>
    </row>
    <row r="360" spans="8:204" s="11" customFormat="1">
      <c r="H360" s="495"/>
      <c r="I360" s="495"/>
      <c r="J360" s="495"/>
      <c r="M360" s="495"/>
      <c r="N360" s="9"/>
      <c r="O360" s="9"/>
      <c r="P360" s="9"/>
      <c r="Q360" s="9"/>
      <c r="R360" s="473"/>
      <c r="S360" s="473"/>
      <c r="T360" s="473"/>
      <c r="U360" s="473"/>
      <c r="V360" s="473"/>
      <c r="W360" s="473"/>
      <c r="X360" s="473"/>
      <c r="Y360" s="473"/>
      <c r="Z360" s="473"/>
      <c r="AA360" s="473"/>
      <c r="AB360" s="473"/>
      <c r="AC360" s="473"/>
      <c r="AD360" s="473"/>
      <c r="AE360" s="473"/>
      <c r="AF360" s="473"/>
      <c r="AG360" s="473"/>
      <c r="AH360" s="473"/>
      <c r="AI360" s="473"/>
      <c r="AJ360" s="473"/>
      <c r="AK360" s="473"/>
      <c r="AL360" s="473"/>
      <c r="AM360" s="473"/>
      <c r="AN360" s="473"/>
      <c r="AO360" s="473"/>
      <c r="AP360" s="473"/>
      <c r="AQ360" s="473"/>
      <c r="AR360" s="473"/>
      <c r="AS360" s="473"/>
      <c r="AT360" s="473"/>
      <c r="AU360" s="473"/>
      <c r="AV360" s="473"/>
      <c r="AW360" s="473"/>
      <c r="AX360" s="473"/>
      <c r="AY360" s="473"/>
      <c r="AZ360" s="473"/>
      <c r="BA360" s="473"/>
      <c r="BB360" s="473"/>
      <c r="BC360" s="473"/>
      <c r="BD360" s="473"/>
      <c r="BE360" s="473"/>
      <c r="BF360" s="473"/>
      <c r="BG360" s="473"/>
      <c r="BH360" s="473"/>
      <c r="BI360" s="473"/>
      <c r="BJ360" s="473"/>
      <c r="BK360" s="473"/>
      <c r="BL360" s="473"/>
      <c r="BM360" s="473"/>
      <c r="BN360" s="473"/>
      <c r="BO360" s="473"/>
      <c r="BP360" s="473"/>
      <c r="BQ360" s="473"/>
      <c r="BR360" s="473"/>
      <c r="BS360" s="473"/>
      <c r="BT360" s="473"/>
      <c r="BU360" s="473"/>
      <c r="BV360" s="473"/>
      <c r="BW360" s="473"/>
      <c r="BX360" s="473"/>
      <c r="BY360" s="473"/>
      <c r="BZ360" s="473"/>
      <c r="CA360" s="473"/>
      <c r="CB360" s="473"/>
      <c r="CC360" s="473"/>
      <c r="CD360" s="473"/>
      <c r="CE360" s="473"/>
      <c r="CF360" s="473"/>
      <c r="CG360" s="473"/>
      <c r="CH360" s="473"/>
      <c r="CI360" s="473"/>
      <c r="CJ360" s="473"/>
      <c r="CK360" s="473"/>
      <c r="CL360" s="473"/>
      <c r="CM360" s="473"/>
      <c r="CN360" s="473"/>
      <c r="CO360" s="473"/>
      <c r="CP360" s="473"/>
      <c r="CQ360" s="473"/>
      <c r="CR360" s="473"/>
      <c r="CS360" s="473"/>
      <c r="CT360" s="473"/>
      <c r="CU360" s="473"/>
      <c r="CV360" s="473"/>
      <c r="CW360" s="473"/>
      <c r="CX360" s="473"/>
      <c r="CY360" s="473"/>
      <c r="CZ360" s="473"/>
      <c r="DA360" s="473"/>
      <c r="DB360" s="473"/>
      <c r="DC360" s="473"/>
      <c r="DD360" s="473"/>
      <c r="DE360" s="473"/>
      <c r="DF360" s="473"/>
      <c r="DG360" s="473"/>
      <c r="DH360" s="473"/>
      <c r="DI360" s="473"/>
      <c r="DJ360" s="473"/>
      <c r="DK360" s="473"/>
      <c r="DL360" s="473"/>
      <c r="DM360" s="473"/>
      <c r="DN360" s="473"/>
      <c r="DO360" s="473"/>
      <c r="DP360" s="473"/>
      <c r="DQ360" s="473"/>
      <c r="DR360" s="473"/>
      <c r="DS360" s="473"/>
      <c r="DT360" s="473"/>
      <c r="DU360" s="473"/>
      <c r="DV360" s="473"/>
      <c r="DW360" s="473"/>
      <c r="DX360" s="473"/>
      <c r="DY360" s="473"/>
      <c r="DZ360" s="473"/>
      <c r="EA360" s="473"/>
      <c r="EB360" s="473"/>
      <c r="EC360" s="473"/>
      <c r="ED360" s="473"/>
      <c r="EE360" s="473"/>
      <c r="EF360" s="473"/>
      <c r="EG360" s="473"/>
      <c r="EH360" s="473"/>
      <c r="EI360" s="473"/>
      <c r="EJ360" s="473"/>
      <c r="EK360" s="473"/>
      <c r="EL360" s="473"/>
      <c r="EM360" s="473"/>
      <c r="EN360" s="473"/>
      <c r="EO360" s="473"/>
      <c r="EP360" s="473"/>
      <c r="EQ360" s="473"/>
      <c r="ER360" s="473"/>
      <c r="ES360" s="473"/>
      <c r="ET360" s="473"/>
      <c r="EU360" s="473"/>
      <c r="EV360" s="473"/>
      <c r="EW360" s="473"/>
      <c r="EX360" s="473"/>
      <c r="EY360" s="473"/>
      <c r="EZ360" s="473"/>
      <c r="FA360" s="473"/>
      <c r="FB360" s="473"/>
      <c r="FC360" s="473"/>
      <c r="FD360" s="473"/>
      <c r="FE360" s="473"/>
      <c r="FF360" s="473"/>
      <c r="FG360" s="473"/>
      <c r="FH360" s="473"/>
      <c r="FI360" s="473"/>
      <c r="FJ360" s="473"/>
      <c r="FK360" s="473"/>
      <c r="FL360" s="473"/>
      <c r="FM360" s="473"/>
      <c r="FN360" s="473"/>
      <c r="FO360" s="473"/>
      <c r="FP360" s="473"/>
      <c r="FQ360" s="473"/>
      <c r="FR360" s="473"/>
      <c r="FS360" s="473"/>
      <c r="FT360" s="473"/>
      <c r="FU360" s="473"/>
      <c r="FV360" s="473"/>
      <c r="FW360" s="473"/>
      <c r="FX360" s="473"/>
      <c r="FY360" s="473"/>
      <c r="FZ360" s="473"/>
      <c r="GA360" s="473"/>
      <c r="GB360" s="473"/>
      <c r="GC360" s="473"/>
      <c r="GD360" s="473"/>
      <c r="GE360" s="473"/>
      <c r="GF360" s="473"/>
      <c r="GG360" s="473"/>
      <c r="GH360" s="473"/>
      <c r="GI360" s="473"/>
      <c r="GJ360" s="473"/>
      <c r="GK360" s="473"/>
      <c r="GL360" s="473"/>
      <c r="GM360" s="473"/>
      <c r="GN360" s="473"/>
      <c r="GO360" s="473"/>
      <c r="GP360" s="473"/>
      <c r="GQ360" s="473"/>
      <c r="GR360" s="473"/>
      <c r="GS360" s="473"/>
      <c r="GT360" s="473"/>
      <c r="GU360" s="473"/>
      <c r="GV360" s="473"/>
    </row>
    <row r="361" spans="8:204" s="11" customFormat="1">
      <c r="H361" s="495"/>
      <c r="I361" s="495"/>
      <c r="J361" s="495"/>
      <c r="M361" s="495"/>
      <c r="N361" s="9"/>
      <c r="O361" s="9"/>
      <c r="P361" s="9"/>
      <c r="Q361" s="9"/>
      <c r="R361" s="473"/>
      <c r="S361" s="473"/>
      <c r="T361" s="473"/>
      <c r="U361" s="473"/>
      <c r="V361" s="473"/>
      <c r="W361" s="473"/>
      <c r="X361" s="473"/>
      <c r="Y361" s="473"/>
      <c r="Z361" s="473"/>
      <c r="AA361" s="473"/>
      <c r="AB361" s="473"/>
      <c r="AC361" s="473"/>
      <c r="AD361" s="473"/>
      <c r="AE361" s="473"/>
      <c r="AF361" s="473"/>
      <c r="AG361" s="473"/>
      <c r="AH361" s="473"/>
      <c r="AI361" s="473"/>
      <c r="AJ361" s="473"/>
      <c r="AK361" s="473"/>
      <c r="AL361" s="473"/>
      <c r="AM361" s="473"/>
      <c r="AN361" s="473"/>
      <c r="AO361" s="473"/>
      <c r="AP361" s="473"/>
      <c r="AQ361" s="473"/>
      <c r="AR361" s="473"/>
      <c r="AS361" s="473"/>
      <c r="AT361" s="473"/>
      <c r="AU361" s="473"/>
      <c r="AV361" s="473"/>
      <c r="AW361" s="473"/>
      <c r="AX361" s="473"/>
      <c r="AY361" s="473"/>
      <c r="AZ361" s="473"/>
      <c r="BA361" s="473"/>
      <c r="BB361" s="473"/>
      <c r="BC361" s="473"/>
      <c r="BD361" s="473"/>
      <c r="BE361" s="473"/>
      <c r="BF361" s="473"/>
      <c r="BG361" s="473"/>
      <c r="BH361" s="473"/>
      <c r="BI361" s="473"/>
      <c r="BJ361" s="473"/>
      <c r="BK361" s="473"/>
      <c r="BL361" s="473"/>
      <c r="BM361" s="473"/>
      <c r="BN361" s="473"/>
      <c r="BO361" s="473"/>
      <c r="BP361" s="473"/>
      <c r="BQ361" s="473"/>
      <c r="BR361" s="473"/>
      <c r="BS361" s="473"/>
      <c r="BT361" s="473"/>
      <c r="BU361" s="473"/>
      <c r="BV361" s="473"/>
      <c r="BW361" s="473"/>
      <c r="BX361" s="473"/>
      <c r="BY361" s="473"/>
      <c r="BZ361" s="473"/>
      <c r="CA361" s="473"/>
      <c r="CB361" s="473"/>
      <c r="CC361" s="473"/>
      <c r="CD361" s="473"/>
      <c r="CE361" s="473"/>
      <c r="CF361" s="473"/>
      <c r="CG361" s="473"/>
      <c r="CH361" s="473"/>
      <c r="CI361" s="473"/>
      <c r="CJ361" s="473"/>
      <c r="CK361" s="473"/>
      <c r="CL361" s="473"/>
      <c r="CM361" s="473"/>
      <c r="CN361" s="473"/>
      <c r="CO361" s="473"/>
      <c r="CP361" s="473"/>
      <c r="CQ361" s="473"/>
      <c r="CR361" s="473"/>
      <c r="CS361" s="473"/>
      <c r="CT361" s="473"/>
      <c r="CU361" s="473"/>
      <c r="CV361" s="473"/>
      <c r="CW361" s="473"/>
      <c r="CX361" s="473"/>
      <c r="CY361" s="473"/>
      <c r="CZ361" s="473"/>
      <c r="DA361" s="473"/>
      <c r="DB361" s="473"/>
      <c r="DC361" s="473"/>
      <c r="DD361" s="473"/>
      <c r="DE361" s="473"/>
      <c r="DF361" s="473"/>
      <c r="DG361" s="473"/>
      <c r="DH361" s="473"/>
      <c r="DI361" s="473"/>
      <c r="DJ361" s="473"/>
      <c r="DK361" s="473"/>
      <c r="DL361" s="473"/>
      <c r="DM361" s="473"/>
      <c r="DN361" s="473"/>
      <c r="DO361" s="473"/>
      <c r="DP361" s="473"/>
      <c r="DQ361" s="473"/>
      <c r="DR361" s="473"/>
      <c r="DS361" s="473"/>
      <c r="DT361" s="473"/>
      <c r="DU361" s="473"/>
      <c r="DV361" s="473"/>
      <c r="DW361" s="473"/>
      <c r="DX361" s="473"/>
      <c r="DY361" s="473"/>
      <c r="DZ361" s="473"/>
      <c r="EA361" s="473"/>
      <c r="EB361" s="473"/>
      <c r="EC361" s="473"/>
      <c r="ED361" s="473"/>
      <c r="EE361" s="473"/>
      <c r="EF361" s="473"/>
      <c r="EG361" s="473"/>
      <c r="EH361" s="473"/>
      <c r="EI361" s="473"/>
      <c r="EJ361" s="473"/>
      <c r="EK361" s="473"/>
      <c r="EL361" s="473"/>
      <c r="EM361" s="473"/>
      <c r="EN361" s="473"/>
      <c r="EO361" s="473"/>
      <c r="EP361" s="473"/>
      <c r="EQ361" s="473"/>
      <c r="ER361" s="473"/>
      <c r="ES361" s="473"/>
      <c r="ET361" s="473"/>
      <c r="EU361" s="473"/>
      <c r="EV361" s="473"/>
      <c r="EW361" s="473"/>
      <c r="EX361" s="473"/>
      <c r="EY361" s="473"/>
      <c r="EZ361" s="473"/>
      <c r="FA361" s="473"/>
      <c r="FB361" s="473"/>
      <c r="FC361" s="473"/>
      <c r="FD361" s="473"/>
      <c r="FE361" s="473"/>
      <c r="FF361" s="473"/>
      <c r="FG361" s="473"/>
      <c r="FH361" s="473"/>
      <c r="FI361" s="473"/>
      <c r="FJ361" s="473"/>
      <c r="FK361" s="473"/>
      <c r="FL361" s="473"/>
      <c r="FM361" s="473"/>
      <c r="FN361" s="473"/>
      <c r="FO361" s="473"/>
      <c r="FP361" s="473"/>
      <c r="FQ361" s="473"/>
      <c r="FR361" s="473"/>
      <c r="FS361" s="473"/>
      <c r="FT361" s="473"/>
      <c r="FU361" s="473"/>
      <c r="FV361" s="473"/>
      <c r="FW361" s="473"/>
      <c r="FX361" s="473"/>
      <c r="FY361" s="473"/>
      <c r="FZ361" s="473"/>
      <c r="GA361" s="473"/>
      <c r="GB361" s="473"/>
      <c r="GC361" s="473"/>
      <c r="GD361" s="473"/>
      <c r="GE361" s="473"/>
      <c r="GF361" s="473"/>
      <c r="GG361" s="473"/>
      <c r="GH361" s="473"/>
      <c r="GI361" s="473"/>
      <c r="GJ361" s="473"/>
      <c r="GK361" s="473"/>
      <c r="GL361" s="473"/>
      <c r="GM361" s="473"/>
      <c r="GN361" s="473"/>
      <c r="GO361" s="473"/>
      <c r="GP361" s="473"/>
      <c r="GQ361" s="473"/>
      <c r="GR361" s="473"/>
      <c r="GS361" s="473"/>
      <c r="GT361" s="473"/>
      <c r="GU361" s="473"/>
      <c r="GV361" s="473"/>
    </row>
    <row r="362" spans="8:204" s="11" customFormat="1">
      <c r="H362" s="495"/>
      <c r="I362" s="495"/>
      <c r="J362" s="495"/>
      <c r="M362" s="495"/>
      <c r="N362" s="9"/>
      <c r="O362" s="9"/>
      <c r="P362" s="9"/>
      <c r="Q362" s="9"/>
      <c r="R362" s="473"/>
      <c r="S362" s="473"/>
      <c r="T362" s="473"/>
      <c r="U362" s="473"/>
      <c r="V362" s="473"/>
      <c r="W362" s="473"/>
      <c r="X362" s="473"/>
      <c r="Y362" s="473"/>
      <c r="Z362" s="473"/>
      <c r="AA362" s="473"/>
      <c r="AB362" s="473"/>
      <c r="AC362" s="473"/>
      <c r="AD362" s="473"/>
      <c r="AE362" s="473"/>
      <c r="AF362" s="473"/>
      <c r="AG362" s="473"/>
      <c r="AH362" s="473"/>
      <c r="AI362" s="473"/>
      <c r="AJ362" s="473"/>
      <c r="AK362" s="473"/>
      <c r="AL362" s="473"/>
      <c r="AM362" s="473"/>
      <c r="AN362" s="473"/>
      <c r="AO362" s="473"/>
      <c r="AP362" s="473"/>
      <c r="AQ362" s="473"/>
      <c r="AR362" s="473"/>
      <c r="AS362" s="473"/>
      <c r="AT362" s="473"/>
      <c r="AU362" s="473"/>
      <c r="AV362" s="473"/>
      <c r="AW362" s="473"/>
      <c r="AX362" s="473"/>
      <c r="AY362" s="473"/>
      <c r="AZ362" s="473"/>
      <c r="BA362" s="473"/>
      <c r="BB362" s="473"/>
      <c r="BC362" s="473"/>
      <c r="BD362" s="473"/>
      <c r="BE362" s="473"/>
      <c r="BF362" s="473"/>
      <c r="BG362" s="473"/>
      <c r="BH362" s="473"/>
      <c r="BI362" s="473"/>
      <c r="BJ362" s="473"/>
      <c r="BK362" s="473"/>
      <c r="BL362" s="473"/>
      <c r="BM362" s="473"/>
      <c r="BN362" s="473"/>
      <c r="BO362" s="473"/>
      <c r="BP362" s="473"/>
      <c r="BQ362" s="473"/>
      <c r="BR362" s="473"/>
      <c r="BS362" s="473"/>
      <c r="BT362" s="473"/>
      <c r="BU362" s="473"/>
      <c r="BV362" s="473"/>
      <c r="BW362" s="473"/>
      <c r="BX362" s="473"/>
      <c r="BY362" s="473"/>
      <c r="BZ362" s="473"/>
      <c r="CA362" s="473"/>
      <c r="CB362" s="473"/>
      <c r="CC362" s="473"/>
      <c r="CD362" s="473"/>
      <c r="CE362" s="473"/>
      <c r="CF362" s="473"/>
      <c r="CG362" s="473"/>
      <c r="CH362" s="473"/>
      <c r="CI362" s="473"/>
      <c r="CJ362" s="473"/>
      <c r="CK362" s="473"/>
      <c r="CL362" s="473"/>
      <c r="CM362" s="473"/>
      <c r="CN362" s="473"/>
      <c r="CO362" s="473"/>
      <c r="CP362" s="473"/>
      <c r="CQ362" s="473"/>
      <c r="CR362" s="473"/>
      <c r="CS362" s="473"/>
      <c r="CT362" s="473"/>
      <c r="CU362" s="473"/>
      <c r="CV362" s="473"/>
      <c r="CW362" s="473"/>
      <c r="CX362" s="473"/>
      <c r="CY362" s="473"/>
      <c r="CZ362" s="473"/>
      <c r="DA362" s="473"/>
      <c r="DB362" s="473"/>
      <c r="DC362" s="473"/>
      <c r="DD362" s="473"/>
      <c r="DE362" s="473"/>
      <c r="DF362" s="473"/>
      <c r="DG362" s="473"/>
      <c r="DH362" s="473"/>
      <c r="DI362" s="473"/>
      <c r="DJ362" s="473"/>
      <c r="DK362" s="473"/>
      <c r="DL362" s="473"/>
      <c r="DM362" s="473"/>
      <c r="DN362" s="473"/>
      <c r="DO362" s="473"/>
      <c r="DP362" s="473"/>
      <c r="DQ362" s="473"/>
      <c r="DR362" s="473"/>
      <c r="DS362" s="473"/>
      <c r="DT362" s="473"/>
      <c r="DU362" s="473"/>
      <c r="DV362" s="473"/>
      <c r="DW362" s="473"/>
      <c r="DX362" s="473"/>
      <c r="DY362" s="473"/>
      <c r="DZ362" s="473"/>
      <c r="EA362" s="473"/>
      <c r="EB362" s="473"/>
      <c r="EC362" s="473"/>
      <c r="ED362" s="473"/>
      <c r="EE362" s="473"/>
      <c r="EF362" s="473"/>
      <c r="EG362" s="473"/>
      <c r="EH362" s="473"/>
      <c r="EI362" s="473"/>
      <c r="EJ362" s="473"/>
      <c r="EK362" s="473"/>
      <c r="EL362" s="473"/>
      <c r="EM362" s="473"/>
      <c r="EN362" s="473"/>
      <c r="EO362" s="473"/>
      <c r="EP362" s="473"/>
      <c r="EQ362" s="473"/>
      <c r="ER362" s="473"/>
      <c r="ES362" s="473"/>
      <c r="ET362" s="473"/>
      <c r="EU362" s="473"/>
      <c r="EV362" s="473"/>
      <c r="EW362" s="473"/>
      <c r="EX362" s="473"/>
      <c r="EY362" s="473"/>
      <c r="EZ362" s="473"/>
      <c r="FA362" s="473"/>
      <c r="FB362" s="473"/>
      <c r="FC362" s="473"/>
      <c r="FD362" s="473"/>
      <c r="FE362" s="473"/>
      <c r="FF362" s="473"/>
      <c r="FG362" s="473"/>
      <c r="FH362" s="473"/>
      <c r="FI362" s="473"/>
      <c r="FJ362" s="473"/>
      <c r="FK362" s="473"/>
      <c r="FL362" s="473"/>
      <c r="FM362" s="473"/>
      <c r="FN362" s="473"/>
      <c r="FO362" s="473"/>
      <c r="FP362" s="473"/>
      <c r="FQ362" s="473"/>
      <c r="FR362" s="473"/>
      <c r="FS362" s="473"/>
      <c r="FT362" s="473"/>
      <c r="FU362" s="473"/>
      <c r="FV362" s="473"/>
      <c r="FW362" s="473"/>
      <c r="FX362" s="473"/>
      <c r="FY362" s="473"/>
      <c r="FZ362" s="473"/>
      <c r="GA362" s="473"/>
      <c r="GB362" s="473"/>
      <c r="GC362" s="473"/>
      <c r="GD362" s="473"/>
      <c r="GE362" s="473"/>
      <c r="GF362" s="473"/>
      <c r="GG362" s="473"/>
      <c r="GH362" s="473"/>
      <c r="GI362" s="473"/>
      <c r="GJ362" s="473"/>
      <c r="GK362" s="473"/>
      <c r="GL362" s="473"/>
      <c r="GM362" s="473"/>
      <c r="GN362" s="473"/>
      <c r="GO362" s="473"/>
      <c r="GP362" s="473"/>
      <c r="GQ362" s="473"/>
      <c r="GR362" s="473"/>
      <c r="GS362" s="473"/>
      <c r="GT362" s="473"/>
      <c r="GU362" s="473"/>
      <c r="GV362" s="473"/>
    </row>
    <row r="363" spans="8:204" s="11" customFormat="1">
      <c r="H363" s="495"/>
      <c r="I363" s="495"/>
      <c r="J363" s="495"/>
      <c r="M363" s="495"/>
      <c r="N363" s="9"/>
      <c r="O363" s="9"/>
      <c r="P363" s="9"/>
      <c r="Q363" s="9"/>
      <c r="R363" s="473"/>
      <c r="S363" s="473"/>
      <c r="T363" s="473"/>
      <c r="U363" s="473"/>
      <c r="V363" s="473"/>
      <c r="W363" s="473"/>
      <c r="X363" s="473"/>
      <c r="Y363" s="473"/>
      <c r="Z363" s="473"/>
      <c r="AA363" s="473"/>
      <c r="AB363" s="473"/>
      <c r="AC363" s="473"/>
      <c r="AD363" s="473"/>
      <c r="AE363" s="473"/>
      <c r="AF363" s="473"/>
      <c r="AG363" s="473"/>
      <c r="AH363" s="473"/>
      <c r="AI363" s="473"/>
      <c r="AJ363" s="473"/>
      <c r="AK363" s="473"/>
      <c r="AL363" s="473"/>
      <c r="AM363" s="473"/>
      <c r="AN363" s="473"/>
      <c r="AO363" s="473"/>
      <c r="AP363" s="473"/>
      <c r="AQ363" s="473"/>
      <c r="AR363" s="473"/>
      <c r="AS363" s="473"/>
      <c r="AT363" s="473"/>
      <c r="AU363" s="473"/>
      <c r="AV363" s="473"/>
      <c r="AW363" s="473"/>
      <c r="AX363" s="473"/>
      <c r="AY363" s="473"/>
      <c r="AZ363" s="473"/>
      <c r="BA363" s="473"/>
      <c r="BB363" s="473"/>
      <c r="BC363" s="473"/>
      <c r="BD363" s="473"/>
      <c r="BE363" s="473"/>
      <c r="BF363" s="473"/>
      <c r="BG363" s="473"/>
      <c r="BH363" s="473"/>
      <c r="BI363" s="473"/>
      <c r="BJ363" s="473"/>
      <c r="BK363" s="473"/>
      <c r="BL363" s="473"/>
      <c r="BM363" s="473"/>
      <c r="BN363" s="473"/>
      <c r="BO363" s="473"/>
      <c r="BP363" s="473"/>
      <c r="BQ363" s="473"/>
      <c r="BR363" s="473"/>
      <c r="BS363" s="473"/>
      <c r="BT363" s="473"/>
      <c r="BU363" s="473"/>
      <c r="BV363" s="473"/>
      <c r="BW363" s="473"/>
      <c r="BX363" s="473"/>
      <c r="BY363" s="473"/>
      <c r="BZ363" s="473"/>
      <c r="CA363" s="473"/>
      <c r="CB363" s="473"/>
      <c r="CC363" s="473"/>
      <c r="CD363" s="473"/>
      <c r="CE363" s="473"/>
      <c r="CF363" s="473"/>
      <c r="CG363" s="473"/>
      <c r="CH363" s="473"/>
      <c r="CI363" s="473"/>
      <c r="CJ363" s="473"/>
      <c r="CK363" s="473"/>
      <c r="CL363" s="473"/>
      <c r="CM363" s="473"/>
      <c r="CN363" s="473"/>
      <c r="CO363" s="473"/>
      <c r="CP363" s="473"/>
      <c r="CQ363" s="473"/>
      <c r="CR363" s="473"/>
      <c r="CS363" s="473"/>
      <c r="CT363" s="473"/>
      <c r="CU363" s="473"/>
      <c r="CV363" s="473"/>
      <c r="CW363" s="473"/>
      <c r="CX363" s="473"/>
      <c r="CY363" s="473"/>
      <c r="CZ363" s="473"/>
      <c r="DA363" s="473"/>
      <c r="DB363" s="473"/>
      <c r="DC363" s="473"/>
      <c r="DD363" s="473"/>
      <c r="DE363" s="473"/>
      <c r="DF363" s="473"/>
      <c r="DG363" s="473"/>
      <c r="DH363" s="473"/>
      <c r="DI363" s="473"/>
      <c r="DJ363" s="473"/>
      <c r="DK363" s="473"/>
      <c r="DL363" s="473"/>
      <c r="DM363" s="473"/>
      <c r="DN363" s="473"/>
      <c r="DO363" s="473"/>
      <c r="DP363" s="473"/>
      <c r="DQ363" s="473"/>
      <c r="DR363" s="473"/>
      <c r="DS363" s="473"/>
      <c r="DT363" s="473"/>
      <c r="DU363" s="473"/>
      <c r="DV363" s="473"/>
      <c r="DW363" s="473"/>
      <c r="DX363" s="473"/>
      <c r="DY363" s="473"/>
      <c r="DZ363" s="473"/>
      <c r="EA363" s="473"/>
      <c r="EB363" s="473"/>
      <c r="EC363" s="473"/>
      <c r="ED363" s="473"/>
      <c r="EE363" s="473"/>
      <c r="EF363" s="473"/>
      <c r="EG363" s="473"/>
      <c r="EH363" s="473"/>
      <c r="EI363" s="473"/>
      <c r="EJ363" s="473"/>
      <c r="EK363" s="473"/>
      <c r="EL363" s="473"/>
      <c r="EM363" s="473"/>
      <c r="EN363" s="473"/>
      <c r="EO363" s="473"/>
      <c r="EP363" s="473"/>
      <c r="EQ363" s="473"/>
      <c r="ER363" s="473"/>
      <c r="ES363" s="473"/>
      <c r="ET363" s="473"/>
      <c r="EU363" s="473"/>
      <c r="EV363" s="473"/>
      <c r="EW363" s="473"/>
      <c r="EX363" s="473"/>
      <c r="EY363" s="473"/>
      <c r="EZ363" s="473"/>
      <c r="FA363" s="473"/>
      <c r="FB363" s="473"/>
      <c r="FC363" s="473"/>
      <c r="FD363" s="473"/>
      <c r="FE363" s="473"/>
      <c r="FF363" s="473"/>
      <c r="FG363" s="473"/>
      <c r="FH363" s="473"/>
      <c r="FI363" s="473"/>
      <c r="FJ363" s="473"/>
      <c r="FK363" s="473"/>
      <c r="FL363" s="473"/>
      <c r="FM363" s="473"/>
      <c r="FN363" s="473"/>
      <c r="FO363" s="473"/>
      <c r="FP363" s="473"/>
      <c r="FQ363" s="473"/>
      <c r="FR363" s="473"/>
      <c r="FS363" s="473"/>
      <c r="FT363" s="473"/>
      <c r="FU363" s="473"/>
      <c r="FV363" s="473"/>
      <c r="FW363" s="473"/>
      <c r="FX363" s="473"/>
      <c r="FY363" s="473"/>
      <c r="FZ363" s="473"/>
      <c r="GA363" s="473"/>
      <c r="GB363" s="473"/>
      <c r="GC363" s="473"/>
      <c r="GD363" s="473"/>
      <c r="GE363" s="473"/>
      <c r="GF363" s="473"/>
      <c r="GG363" s="473"/>
      <c r="GH363" s="473"/>
      <c r="GI363" s="473"/>
      <c r="GJ363" s="473"/>
      <c r="GK363" s="473"/>
      <c r="GL363" s="473"/>
      <c r="GM363" s="473"/>
      <c r="GN363" s="473"/>
      <c r="GO363" s="473"/>
      <c r="GP363" s="473"/>
      <c r="GQ363" s="473"/>
      <c r="GR363" s="473"/>
      <c r="GS363" s="473"/>
      <c r="GT363" s="473"/>
      <c r="GU363" s="473"/>
      <c r="GV363" s="473"/>
    </row>
    <row r="364" spans="8:204" s="11" customFormat="1">
      <c r="H364" s="495"/>
      <c r="I364" s="495"/>
      <c r="J364" s="495"/>
      <c r="M364" s="495"/>
      <c r="N364" s="9"/>
      <c r="O364" s="9"/>
      <c r="P364" s="9"/>
      <c r="Q364" s="9"/>
      <c r="R364" s="473"/>
      <c r="S364" s="473"/>
      <c r="T364" s="473"/>
      <c r="U364" s="473"/>
      <c r="V364" s="473"/>
      <c r="W364" s="473"/>
      <c r="X364" s="473"/>
      <c r="Y364" s="473"/>
      <c r="Z364" s="473"/>
      <c r="AA364" s="473"/>
      <c r="AB364" s="473"/>
      <c r="AC364" s="473"/>
      <c r="AD364" s="473"/>
      <c r="AE364" s="473"/>
      <c r="AF364" s="473"/>
      <c r="AG364" s="473"/>
      <c r="AH364" s="473"/>
      <c r="AI364" s="473"/>
      <c r="AJ364" s="473"/>
      <c r="AK364" s="473"/>
      <c r="AL364" s="473"/>
      <c r="AM364" s="473"/>
      <c r="AN364" s="473"/>
      <c r="AO364" s="473"/>
      <c r="AP364" s="473"/>
      <c r="AQ364" s="473"/>
      <c r="AR364" s="473"/>
      <c r="AS364" s="473"/>
      <c r="AT364" s="473"/>
      <c r="AU364" s="473"/>
      <c r="AV364" s="473"/>
      <c r="AW364" s="473"/>
      <c r="AX364" s="473"/>
      <c r="AY364" s="473"/>
      <c r="AZ364" s="473"/>
      <c r="BA364" s="473"/>
      <c r="BB364" s="473"/>
      <c r="BC364" s="473"/>
      <c r="BD364" s="473"/>
      <c r="BE364" s="473"/>
      <c r="BF364" s="473"/>
      <c r="BG364" s="473"/>
      <c r="BH364" s="473"/>
      <c r="BI364" s="473"/>
      <c r="BJ364" s="473"/>
      <c r="BK364" s="473"/>
      <c r="BL364" s="473"/>
      <c r="BM364" s="473"/>
      <c r="BN364" s="473"/>
      <c r="BO364" s="473"/>
      <c r="BP364" s="473"/>
      <c r="BQ364" s="473"/>
      <c r="BR364" s="473"/>
      <c r="BS364" s="473"/>
      <c r="BT364" s="473"/>
      <c r="BU364" s="473"/>
      <c r="BV364" s="473"/>
      <c r="BW364" s="473"/>
      <c r="BX364" s="473"/>
      <c r="BY364" s="473"/>
      <c r="BZ364" s="473"/>
      <c r="CA364" s="473"/>
      <c r="CB364" s="473"/>
      <c r="CC364" s="473"/>
      <c r="CD364" s="473"/>
      <c r="CE364" s="473"/>
      <c r="CF364" s="473"/>
      <c r="CG364" s="473"/>
      <c r="CH364" s="473"/>
      <c r="CI364" s="473"/>
      <c r="CJ364" s="473"/>
      <c r="CK364" s="473"/>
      <c r="CL364" s="473"/>
      <c r="CM364" s="473"/>
      <c r="CN364" s="473"/>
      <c r="CO364" s="473"/>
      <c r="CP364" s="473"/>
      <c r="CQ364" s="473"/>
      <c r="CR364" s="473"/>
      <c r="CS364" s="473"/>
      <c r="CT364" s="473"/>
      <c r="CU364" s="473"/>
      <c r="CV364" s="473"/>
      <c r="CW364" s="473"/>
      <c r="CX364" s="473"/>
      <c r="CY364" s="473"/>
      <c r="CZ364" s="473"/>
      <c r="DA364" s="473"/>
      <c r="DB364" s="473"/>
      <c r="DC364" s="473"/>
      <c r="DD364" s="473"/>
      <c r="DE364" s="473"/>
      <c r="DF364" s="473"/>
      <c r="DG364" s="473"/>
      <c r="DH364" s="473"/>
      <c r="DI364" s="473"/>
      <c r="DJ364" s="473"/>
      <c r="DK364" s="473"/>
      <c r="DL364" s="473"/>
      <c r="DM364" s="473"/>
      <c r="DN364" s="473"/>
      <c r="DO364" s="473"/>
      <c r="DP364" s="473"/>
      <c r="DQ364" s="473"/>
      <c r="DR364" s="473"/>
      <c r="DS364" s="473"/>
      <c r="DT364" s="473"/>
      <c r="DU364" s="473"/>
      <c r="DV364" s="473"/>
      <c r="DW364" s="473"/>
      <c r="DX364" s="473"/>
      <c r="DY364" s="473"/>
      <c r="DZ364" s="473"/>
      <c r="EA364" s="473"/>
      <c r="EB364" s="473"/>
      <c r="EC364" s="473"/>
      <c r="ED364" s="473"/>
      <c r="EE364" s="473"/>
      <c r="EF364" s="473"/>
      <c r="EG364" s="473"/>
      <c r="EH364" s="473"/>
      <c r="EI364" s="473"/>
      <c r="EJ364" s="473"/>
      <c r="EK364" s="473"/>
      <c r="EL364" s="473"/>
      <c r="EM364" s="473"/>
      <c r="EN364" s="473"/>
      <c r="EO364" s="473"/>
      <c r="EP364" s="473"/>
      <c r="EQ364" s="473"/>
      <c r="ER364" s="473"/>
      <c r="ES364" s="473"/>
      <c r="ET364" s="473"/>
      <c r="EU364" s="473"/>
      <c r="EV364" s="473"/>
      <c r="EW364" s="473"/>
      <c r="EX364" s="473"/>
      <c r="EY364" s="473"/>
      <c r="EZ364" s="473"/>
      <c r="FA364" s="473"/>
      <c r="FB364" s="473"/>
      <c r="FC364" s="473"/>
      <c r="FD364" s="473"/>
      <c r="FE364" s="473"/>
      <c r="FF364" s="473"/>
      <c r="FG364" s="473"/>
      <c r="FH364" s="473"/>
      <c r="FI364" s="473"/>
      <c r="FJ364" s="473"/>
      <c r="FK364" s="473"/>
      <c r="FL364" s="473"/>
      <c r="FM364" s="473"/>
      <c r="FN364" s="473"/>
      <c r="FO364" s="473"/>
      <c r="FP364" s="473"/>
      <c r="FQ364" s="473"/>
      <c r="FR364" s="473"/>
      <c r="FS364" s="473"/>
      <c r="FT364" s="473"/>
      <c r="FU364" s="473"/>
      <c r="FV364" s="473"/>
      <c r="FW364" s="473"/>
      <c r="FX364" s="473"/>
      <c r="FY364" s="473"/>
      <c r="FZ364" s="473"/>
      <c r="GA364" s="473"/>
      <c r="GB364" s="473"/>
      <c r="GC364" s="473"/>
      <c r="GD364" s="473"/>
      <c r="GE364" s="473"/>
      <c r="GF364" s="473"/>
      <c r="GG364" s="473"/>
      <c r="GH364" s="473"/>
      <c r="GI364" s="473"/>
      <c r="GJ364" s="473"/>
      <c r="GK364" s="473"/>
      <c r="GL364" s="473"/>
      <c r="GM364" s="473"/>
      <c r="GN364" s="473"/>
      <c r="GO364" s="473"/>
      <c r="GP364" s="473"/>
      <c r="GQ364" s="473"/>
      <c r="GR364" s="473"/>
      <c r="GS364" s="473"/>
      <c r="GT364" s="473"/>
      <c r="GU364" s="473"/>
      <c r="GV364" s="473"/>
    </row>
    <row r="365" spans="8:204" s="11" customFormat="1">
      <c r="H365" s="495"/>
      <c r="I365" s="495"/>
      <c r="J365" s="495"/>
      <c r="M365" s="495"/>
      <c r="N365" s="9"/>
      <c r="O365" s="9"/>
      <c r="P365" s="9"/>
      <c r="Q365" s="9"/>
      <c r="R365" s="473"/>
      <c r="S365" s="473"/>
      <c r="T365" s="473"/>
      <c r="U365" s="473"/>
      <c r="V365" s="473"/>
      <c r="W365" s="473"/>
      <c r="X365" s="473"/>
      <c r="Y365" s="473"/>
      <c r="Z365" s="473"/>
      <c r="AA365" s="473"/>
      <c r="AB365" s="473"/>
      <c r="AC365" s="473"/>
      <c r="AD365" s="473"/>
      <c r="AE365" s="473"/>
      <c r="AF365" s="473"/>
      <c r="AG365" s="473"/>
      <c r="AH365" s="473"/>
      <c r="AI365" s="473"/>
      <c r="AJ365" s="473"/>
      <c r="AK365" s="473"/>
      <c r="AL365" s="473"/>
      <c r="AM365" s="473"/>
      <c r="AN365" s="473"/>
      <c r="AO365" s="473"/>
      <c r="AP365" s="473"/>
      <c r="AQ365" s="473"/>
      <c r="AR365" s="473"/>
      <c r="AS365" s="473"/>
      <c r="AT365" s="473"/>
      <c r="AU365" s="473"/>
      <c r="AV365" s="473"/>
      <c r="AW365" s="473"/>
      <c r="AX365" s="473"/>
      <c r="AY365" s="473"/>
      <c r="AZ365" s="473"/>
      <c r="BA365" s="473"/>
      <c r="BB365" s="473"/>
      <c r="BC365" s="473"/>
      <c r="BD365" s="473"/>
      <c r="BE365" s="473"/>
      <c r="BF365" s="473"/>
      <c r="BG365" s="473"/>
      <c r="BH365" s="473"/>
      <c r="BI365" s="473"/>
      <c r="BJ365" s="473"/>
      <c r="BK365" s="473"/>
      <c r="BL365" s="473"/>
      <c r="BM365" s="473"/>
      <c r="BN365" s="473"/>
      <c r="BO365" s="473"/>
      <c r="BP365" s="473"/>
      <c r="BQ365" s="473"/>
      <c r="BR365" s="473"/>
      <c r="BS365" s="473"/>
      <c r="BT365" s="473"/>
      <c r="BU365" s="473"/>
      <c r="BV365" s="473"/>
      <c r="BW365" s="473"/>
      <c r="BX365" s="473"/>
      <c r="BY365" s="473"/>
      <c r="BZ365" s="473"/>
      <c r="CA365" s="473"/>
      <c r="CB365" s="473"/>
      <c r="CC365" s="473"/>
      <c r="CD365" s="473"/>
      <c r="CE365" s="473"/>
      <c r="CF365" s="473"/>
      <c r="CG365" s="473"/>
      <c r="CH365" s="473"/>
      <c r="CI365" s="473"/>
      <c r="CJ365" s="473"/>
      <c r="CK365" s="473"/>
      <c r="CL365" s="473"/>
      <c r="CM365" s="473"/>
      <c r="CN365" s="473"/>
      <c r="CO365" s="473"/>
      <c r="CP365" s="473"/>
      <c r="CQ365" s="473"/>
      <c r="CR365" s="473"/>
      <c r="CS365" s="473"/>
      <c r="CT365" s="473"/>
      <c r="CU365" s="473"/>
      <c r="CV365" s="473"/>
      <c r="CW365" s="473"/>
      <c r="CX365" s="473"/>
      <c r="CY365" s="473"/>
      <c r="CZ365" s="473"/>
      <c r="DA365" s="473"/>
      <c r="DB365" s="473"/>
      <c r="DC365" s="473"/>
      <c r="DD365" s="473"/>
      <c r="DE365" s="473"/>
      <c r="DF365" s="473"/>
      <c r="DG365" s="473"/>
      <c r="DH365" s="473"/>
      <c r="DI365" s="473"/>
      <c r="DJ365" s="473"/>
      <c r="DK365" s="473"/>
      <c r="DL365" s="473"/>
      <c r="DM365" s="473"/>
      <c r="DN365" s="473"/>
      <c r="DO365" s="473"/>
      <c r="DP365" s="473"/>
      <c r="DQ365" s="473"/>
      <c r="DR365" s="473"/>
      <c r="DS365" s="473"/>
      <c r="DT365" s="473"/>
      <c r="DU365" s="473"/>
      <c r="DV365" s="473"/>
      <c r="DW365" s="473"/>
      <c r="DX365" s="473"/>
      <c r="DY365" s="473"/>
      <c r="DZ365" s="473"/>
      <c r="EA365" s="473"/>
      <c r="EB365" s="473"/>
      <c r="EC365" s="473"/>
      <c r="ED365" s="473"/>
      <c r="EE365" s="473"/>
      <c r="EF365" s="473"/>
      <c r="EG365" s="473"/>
      <c r="EH365" s="473"/>
      <c r="EI365" s="473"/>
      <c r="EJ365" s="473"/>
      <c r="EK365" s="473"/>
      <c r="EL365" s="473"/>
      <c r="EM365" s="473"/>
      <c r="EN365" s="473"/>
      <c r="EO365" s="473"/>
      <c r="EP365" s="473"/>
      <c r="EQ365" s="473"/>
      <c r="ER365" s="473"/>
      <c r="ES365" s="473"/>
      <c r="ET365" s="473"/>
      <c r="EU365" s="473"/>
      <c r="EV365" s="473"/>
      <c r="EW365" s="473"/>
      <c r="EX365" s="473"/>
      <c r="EY365" s="473"/>
      <c r="EZ365" s="473"/>
      <c r="FA365" s="473"/>
      <c r="FB365" s="473"/>
      <c r="FC365" s="473"/>
      <c r="FD365" s="473"/>
      <c r="FE365" s="473"/>
      <c r="FF365" s="473"/>
      <c r="FG365" s="473"/>
      <c r="FH365" s="473"/>
      <c r="FI365" s="473"/>
      <c r="FJ365" s="473"/>
      <c r="FK365" s="473"/>
      <c r="FL365" s="473"/>
      <c r="FM365" s="473"/>
      <c r="FN365" s="473"/>
      <c r="FO365" s="473"/>
      <c r="FP365" s="473"/>
      <c r="FQ365" s="473"/>
      <c r="FR365" s="473"/>
      <c r="FS365" s="473"/>
      <c r="FT365" s="473"/>
      <c r="FU365" s="473"/>
      <c r="FV365" s="473"/>
      <c r="FW365" s="473"/>
      <c r="FX365" s="473"/>
      <c r="FY365" s="473"/>
      <c r="FZ365" s="473"/>
      <c r="GA365" s="473"/>
      <c r="GB365" s="473"/>
      <c r="GC365" s="473"/>
      <c r="GD365" s="473"/>
      <c r="GE365" s="473"/>
      <c r="GF365" s="473"/>
      <c r="GG365" s="473"/>
      <c r="GH365" s="473"/>
      <c r="GI365" s="473"/>
      <c r="GJ365" s="473"/>
      <c r="GK365" s="473"/>
      <c r="GL365" s="473"/>
      <c r="GM365" s="473"/>
      <c r="GN365" s="473"/>
      <c r="GO365" s="473"/>
      <c r="GP365" s="473"/>
      <c r="GQ365" s="473"/>
      <c r="GR365" s="473"/>
      <c r="GS365" s="473"/>
      <c r="GT365" s="473"/>
      <c r="GU365" s="473"/>
      <c r="GV365" s="473"/>
    </row>
    <row r="366" spans="8:204" s="11" customFormat="1">
      <c r="H366" s="495"/>
      <c r="I366" s="495"/>
      <c r="J366" s="495"/>
      <c r="M366" s="495"/>
      <c r="N366" s="9"/>
      <c r="O366" s="9"/>
      <c r="P366" s="9"/>
      <c r="Q366" s="9"/>
      <c r="R366" s="473"/>
      <c r="S366" s="473"/>
      <c r="T366" s="473"/>
      <c r="U366" s="473"/>
      <c r="V366" s="473"/>
      <c r="W366" s="473"/>
      <c r="X366" s="473"/>
      <c r="Y366" s="473"/>
      <c r="Z366" s="473"/>
      <c r="AA366" s="473"/>
      <c r="AB366" s="473"/>
      <c r="AC366" s="473"/>
      <c r="AD366" s="473"/>
      <c r="AE366" s="473"/>
      <c r="AF366" s="473"/>
      <c r="AG366" s="473"/>
      <c r="AH366" s="473"/>
      <c r="AI366" s="473"/>
      <c r="AJ366" s="473"/>
      <c r="AK366" s="473"/>
      <c r="AL366" s="473"/>
      <c r="AM366" s="473"/>
      <c r="AN366" s="473"/>
      <c r="AO366" s="473"/>
      <c r="AP366" s="473"/>
      <c r="AQ366" s="473"/>
      <c r="AR366" s="473"/>
      <c r="AS366" s="473"/>
      <c r="AT366" s="473"/>
      <c r="AU366" s="473"/>
      <c r="AV366" s="473"/>
      <c r="AW366" s="473"/>
      <c r="AX366" s="473"/>
      <c r="AY366" s="473"/>
      <c r="AZ366" s="473"/>
      <c r="BA366" s="473"/>
      <c r="BB366" s="473"/>
      <c r="BC366" s="473"/>
      <c r="BD366" s="473"/>
      <c r="BE366" s="473"/>
      <c r="BF366" s="473"/>
      <c r="BG366" s="473"/>
      <c r="BH366" s="473"/>
      <c r="BI366" s="473"/>
      <c r="BJ366" s="473"/>
      <c r="BK366" s="473"/>
      <c r="BL366" s="473"/>
      <c r="BM366" s="473"/>
      <c r="BN366" s="473"/>
      <c r="BO366" s="473"/>
      <c r="BP366" s="473"/>
      <c r="BQ366" s="473"/>
      <c r="BR366" s="473"/>
      <c r="BS366" s="473"/>
      <c r="BT366" s="473"/>
      <c r="BU366" s="473"/>
      <c r="BV366" s="473"/>
      <c r="BW366" s="473"/>
      <c r="BX366" s="473"/>
      <c r="BY366" s="473"/>
      <c r="BZ366" s="473"/>
      <c r="CA366" s="473"/>
      <c r="CB366" s="473"/>
      <c r="CC366" s="473"/>
      <c r="CD366" s="473"/>
      <c r="CE366" s="473"/>
      <c r="CF366" s="473"/>
      <c r="CG366" s="473"/>
      <c r="CH366" s="473"/>
      <c r="CI366" s="473"/>
      <c r="CJ366" s="473"/>
      <c r="CK366" s="473"/>
      <c r="CL366" s="473"/>
      <c r="CM366" s="473"/>
      <c r="CN366" s="473"/>
      <c r="CO366" s="473"/>
      <c r="CP366" s="473"/>
      <c r="CQ366" s="473"/>
      <c r="CR366" s="473"/>
      <c r="CS366" s="473"/>
      <c r="CT366" s="473"/>
      <c r="CU366" s="473"/>
      <c r="CV366" s="473"/>
      <c r="CW366" s="473"/>
      <c r="CX366" s="473"/>
      <c r="CY366" s="473"/>
      <c r="CZ366" s="473"/>
      <c r="DA366" s="473"/>
      <c r="DB366" s="473"/>
      <c r="DC366" s="473"/>
      <c r="DD366" s="473"/>
      <c r="DE366" s="473"/>
      <c r="DF366" s="473"/>
      <c r="DG366" s="473"/>
      <c r="DH366" s="473"/>
      <c r="DI366" s="473"/>
      <c r="DJ366" s="473"/>
      <c r="DK366" s="473"/>
      <c r="DL366" s="473"/>
      <c r="DM366" s="473"/>
      <c r="DN366" s="473"/>
      <c r="DO366" s="473"/>
      <c r="DP366" s="473"/>
      <c r="DQ366" s="473"/>
      <c r="DR366" s="473"/>
      <c r="DS366" s="473"/>
      <c r="DT366" s="473"/>
      <c r="DU366" s="473"/>
      <c r="DV366" s="473"/>
      <c r="DW366" s="473"/>
      <c r="DX366" s="473"/>
      <c r="DY366" s="473"/>
      <c r="DZ366" s="473"/>
      <c r="EA366" s="473"/>
      <c r="EB366" s="473"/>
      <c r="EC366" s="473"/>
      <c r="ED366" s="473"/>
      <c r="EE366" s="473"/>
      <c r="EF366" s="473"/>
      <c r="EG366" s="473"/>
      <c r="EH366" s="473"/>
      <c r="EI366" s="473"/>
      <c r="EJ366" s="473"/>
      <c r="EK366" s="473"/>
      <c r="EL366" s="473"/>
      <c r="EM366" s="473"/>
      <c r="EN366" s="473"/>
      <c r="EO366" s="473"/>
      <c r="EP366" s="473"/>
      <c r="EQ366" s="473"/>
      <c r="ER366" s="473"/>
      <c r="ES366" s="473"/>
      <c r="ET366" s="473"/>
      <c r="EU366" s="473"/>
      <c r="EV366" s="473"/>
      <c r="EW366" s="473"/>
      <c r="EX366" s="473"/>
      <c r="EY366" s="473"/>
      <c r="EZ366" s="473"/>
      <c r="FA366" s="473"/>
      <c r="FB366" s="473"/>
      <c r="FC366" s="473"/>
      <c r="FD366" s="473"/>
      <c r="FE366" s="473"/>
      <c r="FF366" s="473"/>
      <c r="FG366" s="473"/>
      <c r="FH366" s="473"/>
      <c r="FI366" s="473"/>
      <c r="FJ366" s="473"/>
      <c r="FK366" s="473"/>
      <c r="FL366" s="473"/>
      <c r="FM366" s="473"/>
      <c r="FN366" s="473"/>
      <c r="FO366" s="473"/>
      <c r="FP366" s="473"/>
      <c r="FQ366" s="473"/>
      <c r="FR366" s="473"/>
      <c r="FS366" s="473"/>
      <c r="FT366" s="473"/>
      <c r="FU366" s="473"/>
      <c r="FV366" s="473"/>
      <c r="FW366" s="473"/>
      <c r="FX366" s="473"/>
      <c r="FY366" s="473"/>
      <c r="FZ366" s="473"/>
      <c r="GA366" s="473"/>
      <c r="GB366" s="473"/>
      <c r="GC366" s="473"/>
      <c r="GD366" s="473"/>
      <c r="GE366" s="473"/>
      <c r="GF366" s="473"/>
      <c r="GG366" s="473"/>
      <c r="GH366" s="473"/>
      <c r="GI366" s="473"/>
      <c r="GJ366" s="473"/>
      <c r="GK366" s="473"/>
      <c r="GL366" s="473"/>
      <c r="GM366" s="473"/>
      <c r="GN366" s="473"/>
      <c r="GO366" s="473"/>
      <c r="GP366" s="473"/>
      <c r="GQ366" s="473"/>
      <c r="GR366" s="473"/>
      <c r="GS366" s="473"/>
      <c r="GT366" s="473"/>
      <c r="GU366" s="473"/>
      <c r="GV366" s="473"/>
    </row>
    <row r="367" spans="8:204" s="11" customFormat="1">
      <c r="H367" s="495"/>
      <c r="I367" s="495"/>
      <c r="J367" s="495"/>
      <c r="M367" s="495"/>
      <c r="N367" s="9"/>
      <c r="O367" s="9"/>
      <c r="P367" s="9"/>
      <c r="Q367" s="9"/>
      <c r="R367" s="473"/>
      <c r="S367" s="473"/>
      <c r="T367" s="473"/>
      <c r="U367" s="473"/>
      <c r="V367" s="473"/>
      <c r="W367" s="473"/>
      <c r="X367" s="473"/>
      <c r="Y367" s="473"/>
      <c r="Z367" s="473"/>
      <c r="AA367" s="473"/>
      <c r="AB367" s="473"/>
      <c r="AC367" s="473"/>
      <c r="AD367" s="473"/>
      <c r="AE367" s="473"/>
      <c r="AF367" s="473"/>
      <c r="AG367" s="473"/>
      <c r="AH367" s="473"/>
      <c r="AI367" s="473"/>
      <c r="AJ367" s="473"/>
      <c r="AK367" s="473"/>
      <c r="AL367" s="473"/>
      <c r="AM367" s="473"/>
      <c r="AN367" s="473"/>
      <c r="AO367" s="473"/>
      <c r="AP367" s="473"/>
      <c r="AQ367" s="473"/>
      <c r="AR367" s="473"/>
      <c r="AS367" s="473"/>
      <c r="AT367" s="473"/>
      <c r="AU367" s="473"/>
      <c r="AV367" s="473"/>
      <c r="AW367" s="473"/>
      <c r="AX367" s="473"/>
      <c r="AY367" s="473"/>
      <c r="AZ367" s="473"/>
      <c r="BA367" s="473"/>
      <c r="BB367" s="473"/>
      <c r="BC367" s="473"/>
      <c r="BD367" s="473"/>
      <c r="BE367" s="473"/>
      <c r="BF367" s="473"/>
      <c r="BG367" s="473"/>
      <c r="BH367" s="473"/>
      <c r="BI367" s="473"/>
      <c r="BJ367" s="473"/>
      <c r="BK367" s="473"/>
      <c r="BL367" s="473"/>
      <c r="BM367" s="473"/>
      <c r="BN367" s="473"/>
      <c r="BO367" s="473"/>
      <c r="BP367" s="473"/>
      <c r="BQ367" s="473"/>
      <c r="BR367" s="473"/>
      <c r="BS367" s="473"/>
      <c r="BT367" s="473"/>
      <c r="BU367" s="473"/>
      <c r="BV367" s="473"/>
      <c r="BW367" s="473"/>
      <c r="BX367" s="473"/>
      <c r="BY367" s="473"/>
      <c r="BZ367" s="473"/>
      <c r="CA367" s="473"/>
      <c r="CB367" s="473"/>
      <c r="CC367" s="473"/>
      <c r="CD367" s="473"/>
      <c r="CE367" s="473"/>
      <c r="CF367" s="473"/>
      <c r="CG367" s="473"/>
      <c r="CH367" s="473"/>
      <c r="CI367" s="473"/>
      <c r="CJ367" s="473"/>
      <c r="CK367" s="473"/>
      <c r="CL367" s="473"/>
      <c r="CM367" s="473"/>
      <c r="CN367" s="473"/>
      <c r="CO367" s="473"/>
      <c r="CP367" s="473"/>
      <c r="CQ367" s="473"/>
      <c r="CR367" s="473"/>
      <c r="CS367" s="473"/>
      <c r="CT367" s="473"/>
      <c r="CU367" s="473"/>
      <c r="CV367" s="473"/>
      <c r="CW367" s="473"/>
      <c r="CX367" s="473"/>
      <c r="CY367" s="473"/>
      <c r="CZ367" s="473"/>
      <c r="DA367" s="473"/>
      <c r="DB367" s="473"/>
      <c r="DC367" s="473"/>
      <c r="DD367" s="473"/>
      <c r="DE367" s="473"/>
      <c r="DF367" s="473"/>
      <c r="DG367" s="473"/>
      <c r="DH367" s="473"/>
      <c r="DI367" s="473"/>
      <c r="DJ367" s="473"/>
      <c r="DK367" s="473"/>
      <c r="DL367" s="473"/>
      <c r="DM367" s="473"/>
      <c r="DN367" s="473"/>
      <c r="DO367" s="473"/>
      <c r="DP367" s="473"/>
      <c r="DQ367" s="473"/>
      <c r="DR367" s="473"/>
      <c r="DS367" s="473"/>
      <c r="DT367" s="473"/>
      <c r="DU367" s="473"/>
      <c r="DV367" s="473"/>
      <c r="DW367" s="473"/>
      <c r="DX367" s="473"/>
      <c r="DY367" s="473"/>
      <c r="DZ367" s="473"/>
      <c r="EA367" s="473"/>
      <c r="EB367" s="473"/>
      <c r="EC367" s="473"/>
      <c r="ED367" s="473"/>
      <c r="EE367" s="473"/>
      <c r="EF367" s="473"/>
      <c r="EG367" s="473"/>
      <c r="EH367" s="473"/>
      <c r="EI367" s="473"/>
      <c r="EJ367" s="473"/>
      <c r="EK367" s="473"/>
      <c r="EL367" s="473"/>
      <c r="EM367" s="473"/>
      <c r="EN367" s="473"/>
      <c r="EO367" s="473"/>
      <c r="EP367" s="473"/>
      <c r="EQ367" s="473"/>
      <c r="ER367" s="473"/>
      <c r="ES367" s="473"/>
      <c r="ET367" s="473"/>
      <c r="EU367" s="473"/>
      <c r="EV367" s="473"/>
      <c r="EW367" s="473"/>
      <c r="EX367" s="473"/>
      <c r="EY367" s="473"/>
      <c r="EZ367" s="473"/>
      <c r="FA367" s="473"/>
      <c r="FB367" s="473"/>
      <c r="FC367" s="473"/>
      <c r="FD367" s="473"/>
      <c r="FE367" s="473"/>
      <c r="FF367" s="473"/>
      <c r="FG367" s="473"/>
      <c r="FH367" s="473"/>
      <c r="FI367" s="473"/>
      <c r="FJ367" s="473"/>
      <c r="FK367" s="473"/>
      <c r="FL367" s="473"/>
      <c r="FM367" s="473"/>
      <c r="FN367" s="473"/>
      <c r="FO367" s="473"/>
      <c r="FP367" s="473"/>
      <c r="FQ367" s="473"/>
      <c r="FR367" s="473"/>
      <c r="FS367" s="473"/>
      <c r="FT367" s="473"/>
      <c r="FU367" s="473"/>
      <c r="FV367" s="473"/>
      <c r="FW367" s="473"/>
      <c r="FX367" s="473"/>
      <c r="FY367" s="473"/>
      <c r="FZ367" s="473"/>
      <c r="GA367" s="473"/>
      <c r="GB367" s="473"/>
      <c r="GC367" s="473"/>
      <c r="GD367" s="473"/>
      <c r="GE367" s="473"/>
      <c r="GF367" s="473"/>
      <c r="GG367" s="473"/>
      <c r="GH367" s="473"/>
      <c r="GI367" s="473"/>
      <c r="GJ367" s="473"/>
      <c r="GK367" s="473"/>
      <c r="GL367" s="473"/>
      <c r="GM367" s="473"/>
      <c r="GN367" s="473"/>
      <c r="GO367" s="473"/>
      <c r="GP367" s="473"/>
      <c r="GQ367" s="473"/>
      <c r="GR367" s="473"/>
      <c r="GS367" s="473"/>
      <c r="GT367" s="473"/>
      <c r="GU367" s="473"/>
      <c r="GV367" s="473"/>
    </row>
    <row r="368" spans="8:204" s="11" customFormat="1">
      <c r="H368" s="495"/>
      <c r="I368" s="495"/>
      <c r="J368" s="495"/>
      <c r="M368" s="495"/>
      <c r="N368" s="9"/>
      <c r="O368" s="9"/>
      <c r="P368" s="9"/>
      <c r="Q368" s="9"/>
      <c r="R368" s="473"/>
      <c r="S368" s="473"/>
      <c r="T368" s="473"/>
      <c r="U368" s="473"/>
      <c r="V368" s="473"/>
      <c r="W368" s="473"/>
      <c r="X368" s="473"/>
      <c r="Y368" s="473"/>
      <c r="Z368" s="473"/>
      <c r="AA368" s="473"/>
      <c r="AB368" s="473"/>
      <c r="AC368" s="473"/>
      <c r="AD368" s="473"/>
      <c r="AE368" s="473"/>
      <c r="AF368" s="473"/>
      <c r="AG368" s="473"/>
      <c r="AH368" s="473"/>
      <c r="AI368" s="473"/>
      <c r="AJ368" s="473"/>
      <c r="AK368" s="473"/>
      <c r="AL368" s="473"/>
      <c r="AM368" s="473"/>
      <c r="AN368" s="473"/>
      <c r="AO368" s="473"/>
      <c r="AP368" s="473"/>
      <c r="AQ368" s="473"/>
      <c r="AR368" s="473"/>
      <c r="AS368" s="473"/>
      <c r="AT368" s="473"/>
      <c r="AU368" s="473"/>
      <c r="AV368" s="473"/>
      <c r="AW368" s="473"/>
      <c r="AX368" s="473"/>
      <c r="AY368" s="473"/>
      <c r="AZ368" s="473"/>
      <c r="BA368" s="473"/>
      <c r="BB368" s="473"/>
      <c r="BC368" s="473"/>
      <c r="BD368" s="473"/>
      <c r="BE368" s="473"/>
      <c r="BF368" s="473"/>
      <c r="BG368" s="473"/>
      <c r="BH368" s="473"/>
      <c r="BI368" s="473"/>
      <c r="BJ368" s="473"/>
      <c r="BK368" s="473"/>
      <c r="BL368" s="473"/>
      <c r="BM368" s="473"/>
      <c r="BN368" s="473"/>
      <c r="BO368" s="473"/>
      <c r="BP368" s="473"/>
      <c r="BQ368" s="473"/>
      <c r="BR368" s="473"/>
      <c r="BS368" s="473"/>
      <c r="BT368" s="473"/>
      <c r="BU368" s="473"/>
      <c r="BV368" s="473"/>
      <c r="BW368" s="473"/>
      <c r="BX368" s="473"/>
      <c r="BY368" s="473"/>
      <c r="BZ368" s="473"/>
      <c r="CA368" s="473"/>
      <c r="CB368" s="473"/>
      <c r="CC368" s="473"/>
      <c r="CD368" s="473"/>
      <c r="CE368" s="473"/>
      <c r="CF368" s="473"/>
      <c r="CG368" s="473"/>
      <c r="CH368" s="473"/>
      <c r="CI368" s="473"/>
      <c r="CJ368" s="473"/>
      <c r="CK368" s="473"/>
      <c r="CL368" s="473"/>
      <c r="CM368" s="473"/>
      <c r="CN368" s="473"/>
      <c r="CO368" s="473"/>
      <c r="CP368" s="473"/>
      <c r="CQ368" s="473"/>
      <c r="CR368" s="473"/>
      <c r="CS368" s="473"/>
      <c r="CT368" s="473"/>
      <c r="CU368" s="473"/>
      <c r="CV368" s="473"/>
      <c r="CW368" s="473"/>
      <c r="CX368" s="473"/>
      <c r="CY368" s="473"/>
      <c r="CZ368" s="473"/>
      <c r="DA368" s="473"/>
      <c r="DB368" s="473"/>
      <c r="DC368" s="473"/>
      <c r="DD368" s="473"/>
      <c r="DE368" s="473"/>
      <c r="DF368" s="473"/>
      <c r="DG368" s="473"/>
      <c r="DH368" s="473"/>
      <c r="DI368" s="473"/>
      <c r="DJ368" s="473"/>
      <c r="DK368" s="473"/>
      <c r="DL368" s="473"/>
      <c r="DM368" s="473"/>
      <c r="DN368" s="473"/>
      <c r="DO368" s="473"/>
      <c r="DP368" s="473"/>
      <c r="DQ368" s="473"/>
      <c r="DR368" s="473"/>
      <c r="DS368" s="473"/>
      <c r="DT368" s="473"/>
      <c r="DU368" s="473"/>
      <c r="DV368" s="473"/>
      <c r="DW368" s="473"/>
      <c r="DX368" s="473"/>
      <c r="DY368" s="473"/>
      <c r="DZ368" s="473"/>
      <c r="EA368" s="473"/>
      <c r="EB368" s="473"/>
      <c r="EC368" s="473"/>
      <c r="ED368" s="473"/>
      <c r="EE368" s="473"/>
      <c r="EF368" s="473"/>
      <c r="EG368" s="473"/>
      <c r="EH368" s="473"/>
      <c r="EI368" s="473"/>
      <c r="EJ368" s="473"/>
      <c r="EK368" s="473"/>
      <c r="EL368" s="473"/>
      <c r="EM368" s="473"/>
      <c r="EN368" s="473"/>
      <c r="EO368" s="473"/>
      <c r="EP368" s="473"/>
      <c r="EQ368" s="473"/>
      <c r="ER368" s="473"/>
      <c r="ES368" s="473"/>
      <c r="ET368" s="473"/>
      <c r="EU368" s="473"/>
      <c r="EV368" s="473"/>
      <c r="EW368" s="473"/>
      <c r="EX368" s="473"/>
      <c r="EY368" s="473"/>
      <c r="EZ368" s="473"/>
      <c r="FA368" s="473"/>
      <c r="FB368" s="473"/>
      <c r="FC368" s="473"/>
      <c r="FD368" s="473"/>
      <c r="FE368" s="473"/>
      <c r="FF368" s="473"/>
      <c r="FG368" s="473"/>
      <c r="FH368" s="473"/>
      <c r="FI368" s="473"/>
      <c r="FJ368" s="473"/>
      <c r="FK368" s="473"/>
      <c r="FL368" s="473"/>
      <c r="FM368" s="473"/>
      <c r="FN368" s="473"/>
      <c r="FO368" s="473"/>
      <c r="FP368" s="473"/>
      <c r="FQ368" s="473"/>
      <c r="FR368" s="473"/>
      <c r="FS368" s="473"/>
      <c r="FT368" s="473"/>
      <c r="FU368" s="473"/>
      <c r="FV368" s="473"/>
      <c r="FW368" s="473"/>
      <c r="FX368" s="473"/>
      <c r="FY368" s="473"/>
      <c r="FZ368" s="473"/>
      <c r="GA368" s="473"/>
      <c r="GB368" s="473"/>
      <c r="GC368" s="473"/>
      <c r="GD368" s="473"/>
      <c r="GE368" s="473"/>
      <c r="GF368" s="473"/>
      <c r="GG368" s="473"/>
      <c r="GH368" s="473"/>
      <c r="GI368" s="473"/>
      <c r="GJ368" s="473"/>
      <c r="GK368" s="473"/>
      <c r="GL368" s="473"/>
      <c r="GM368" s="473"/>
      <c r="GN368" s="473"/>
      <c r="GO368" s="473"/>
      <c r="GP368" s="473"/>
      <c r="GQ368" s="473"/>
      <c r="GR368" s="473"/>
      <c r="GS368" s="473"/>
      <c r="GT368" s="473"/>
      <c r="GU368" s="473"/>
      <c r="GV368" s="473"/>
    </row>
    <row r="369" spans="8:204" s="11" customFormat="1">
      <c r="H369" s="495"/>
      <c r="I369" s="495"/>
      <c r="J369" s="495"/>
      <c r="M369" s="495"/>
      <c r="N369" s="9"/>
      <c r="O369" s="9"/>
      <c r="P369" s="9"/>
      <c r="Q369" s="9"/>
      <c r="R369" s="473"/>
      <c r="S369" s="473"/>
      <c r="T369" s="473"/>
      <c r="U369" s="473"/>
      <c r="V369" s="473"/>
      <c r="W369" s="473"/>
      <c r="X369" s="473"/>
      <c r="Y369" s="473"/>
      <c r="Z369" s="473"/>
      <c r="AA369" s="473"/>
      <c r="AB369" s="473"/>
      <c r="AC369" s="473"/>
      <c r="AD369" s="473"/>
      <c r="AE369" s="473"/>
      <c r="AF369" s="473"/>
      <c r="AG369" s="473"/>
      <c r="AH369" s="473"/>
      <c r="AI369" s="473"/>
      <c r="AJ369" s="473"/>
      <c r="AK369" s="473"/>
      <c r="AL369" s="473"/>
      <c r="AM369" s="473"/>
      <c r="AN369" s="473"/>
      <c r="AO369" s="473"/>
      <c r="AP369" s="473"/>
      <c r="AQ369" s="473"/>
      <c r="AR369" s="473"/>
      <c r="AS369" s="473"/>
      <c r="AT369" s="473"/>
      <c r="AU369" s="473"/>
      <c r="AV369" s="473"/>
      <c r="AW369" s="473"/>
      <c r="AX369" s="473"/>
      <c r="AY369" s="473"/>
      <c r="AZ369" s="473"/>
      <c r="BA369" s="473"/>
      <c r="BB369" s="473"/>
      <c r="BC369" s="473"/>
      <c r="BD369" s="473"/>
      <c r="BE369" s="473"/>
      <c r="BF369" s="473"/>
      <c r="BG369" s="473"/>
      <c r="BH369" s="473"/>
      <c r="BI369" s="473"/>
      <c r="BJ369" s="473"/>
      <c r="BK369" s="473"/>
      <c r="BL369" s="473"/>
      <c r="BM369" s="473"/>
      <c r="BN369" s="473"/>
      <c r="BO369" s="473"/>
      <c r="BP369" s="473"/>
      <c r="BQ369" s="473"/>
      <c r="BR369" s="473"/>
      <c r="BS369" s="473"/>
      <c r="BT369" s="473"/>
      <c r="BU369" s="473"/>
      <c r="BV369" s="473"/>
      <c r="BW369" s="473"/>
      <c r="BX369" s="473"/>
      <c r="BY369" s="473"/>
      <c r="BZ369" s="473"/>
      <c r="CA369" s="473"/>
      <c r="CB369" s="473"/>
      <c r="CC369" s="473"/>
      <c r="CD369" s="473"/>
      <c r="CE369" s="473"/>
      <c r="CF369" s="473"/>
      <c r="CG369" s="473"/>
      <c r="CH369" s="473"/>
      <c r="CI369" s="473"/>
      <c r="CJ369" s="473"/>
      <c r="CK369" s="473"/>
      <c r="CL369" s="473"/>
      <c r="CM369" s="473"/>
      <c r="CN369" s="473"/>
      <c r="CO369" s="473"/>
      <c r="CP369" s="473"/>
      <c r="CQ369" s="473"/>
      <c r="CR369" s="473"/>
      <c r="CS369" s="473"/>
      <c r="CT369" s="473"/>
      <c r="CU369" s="473"/>
      <c r="CV369" s="473"/>
      <c r="CW369" s="473"/>
      <c r="CX369" s="473"/>
      <c r="CY369" s="473"/>
      <c r="CZ369" s="473"/>
      <c r="DA369" s="473"/>
      <c r="DB369" s="473"/>
      <c r="DC369" s="473"/>
      <c r="DD369" s="473"/>
      <c r="DE369" s="473"/>
      <c r="DF369" s="473"/>
      <c r="DG369" s="473"/>
      <c r="DH369" s="473"/>
      <c r="DI369" s="473"/>
      <c r="DJ369" s="473"/>
      <c r="DK369" s="473"/>
      <c r="DL369" s="473"/>
      <c r="DM369" s="473"/>
      <c r="DN369" s="473"/>
      <c r="DO369" s="473"/>
      <c r="DP369" s="473"/>
      <c r="DQ369" s="473"/>
      <c r="DR369" s="473"/>
      <c r="DS369" s="473"/>
      <c r="DT369" s="473"/>
      <c r="DU369" s="473"/>
      <c r="DV369" s="473"/>
      <c r="DW369" s="473"/>
      <c r="DX369" s="473"/>
      <c r="DY369" s="473"/>
      <c r="DZ369" s="473"/>
      <c r="EA369" s="473"/>
      <c r="EB369" s="473"/>
      <c r="EC369" s="473"/>
      <c r="ED369" s="473"/>
      <c r="EE369" s="473"/>
      <c r="EF369" s="473"/>
      <c r="EG369" s="473"/>
      <c r="EH369" s="473"/>
      <c r="EI369" s="473"/>
      <c r="EJ369" s="473"/>
      <c r="EK369" s="473"/>
      <c r="EL369" s="473"/>
      <c r="EM369" s="473"/>
      <c r="EN369" s="473"/>
      <c r="EO369" s="473"/>
      <c r="EP369" s="473"/>
      <c r="EQ369" s="473"/>
      <c r="ER369" s="473"/>
      <c r="ES369" s="473"/>
      <c r="ET369" s="473"/>
      <c r="EU369" s="473"/>
      <c r="EV369" s="473"/>
      <c r="EW369" s="473"/>
      <c r="EX369" s="473"/>
      <c r="EY369" s="473"/>
      <c r="EZ369" s="473"/>
      <c r="FA369" s="473"/>
      <c r="FB369" s="473"/>
      <c r="FC369" s="473"/>
      <c r="FD369" s="473"/>
      <c r="FE369" s="473"/>
      <c r="FF369" s="473"/>
      <c r="FG369" s="473"/>
      <c r="FH369" s="473"/>
      <c r="FI369" s="473"/>
      <c r="FJ369" s="473"/>
      <c r="FK369" s="473"/>
      <c r="FL369" s="473"/>
      <c r="FM369" s="473"/>
      <c r="FN369" s="473"/>
      <c r="FO369" s="473"/>
      <c r="FP369" s="473"/>
      <c r="FQ369" s="473"/>
      <c r="FR369" s="473"/>
      <c r="FS369" s="473"/>
      <c r="FT369" s="473"/>
      <c r="FU369" s="473"/>
      <c r="FV369" s="473"/>
      <c r="FW369" s="473"/>
      <c r="FX369" s="473"/>
      <c r="FY369" s="473"/>
      <c r="FZ369" s="473"/>
      <c r="GA369" s="473"/>
      <c r="GB369" s="473"/>
      <c r="GC369" s="473"/>
      <c r="GD369" s="473"/>
      <c r="GE369" s="473"/>
      <c r="GF369" s="473"/>
      <c r="GG369" s="473"/>
      <c r="GH369" s="473"/>
      <c r="GI369" s="473"/>
      <c r="GJ369" s="473"/>
      <c r="GK369" s="473"/>
      <c r="GL369" s="473"/>
      <c r="GM369" s="473"/>
      <c r="GN369" s="473"/>
      <c r="GO369" s="473"/>
      <c r="GP369" s="473"/>
      <c r="GQ369" s="473"/>
      <c r="GR369" s="473"/>
      <c r="GS369" s="473"/>
      <c r="GT369" s="473"/>
      <c r="GU369" s="473"/>
      <c r="GV369" s="473"/>
    </row>
    <row r="370" spans="8:204" s="11" customFormat="1">
      <c r="H370" s="495"/>
      <c r="I370" s="495"/>
      <c r="J370" s="495"/>
      <c r="M370" s="495"/>
      <c r="N370" s="9"/>
      <c r="O370" s="9"/>
      <c r="P370" s="9"/>
      <c r="Q370" s="9"/>
      <c r="R370" s="473"/>
      <c r="S370" s="473"/>
      <c r="T370" s="473"/>
      <c r="U370" s="473"/>
      <c r="V370" s="473"/>
      <c r="W370" s="473"/>
      <c r="X370" s="473"/>
      <c r="Y370" s="473"/>
      <c r="Z370" s="473"/>
      <c r="AA370" s="473"/>
      <c r="AB370" s="473"/>
      <c r="AC370" s="473"/>
      <c r="AD370" s="473"/>
      <c r="AE370" s="473"/>
      <c r="AF370" s="473"/>
      <c r="AG370" s="473"/>
      <c r="AH370" s="473"/>
      <c r="AI370" s="473"/>
      <c r="AJ370" s="473"/>
      <c r="AK370" s="473"/>
      <c r="AL370" s="473"/>
      <c r="AM370" s="473"/>
      <c r="AN370" s="473"/>
      <c r="AO370" s="473"/>
      <c r="AP370" s="473"/>
      <c r="AQ370" s="473"/>
      <c r="AR370" s="473"/>
      <c r="AS370" s="473"/>
      <c r="AT370" s="473"/>
      <c r="AU370" s="473"/>
      <c r="AV370" s="473"/>
      <c r="AW370" s="473"/>
      <c r="AX370" s="473"/>
      <c r="AY370" s="473"/>
      <c r="AZ370" s="473"/>
      <c r="BA370" s="473"/>
      <c r="BB370" s="473"/>
      <c r="BC370" s="473"/>
      <c r="BD370" s="473"/>
      <c r="BE370" s="473"/>
      <c r="BF370" s="473"/>
      <c r="BG370" s="473"/>
      <c r="BH370" s="473"/>
      <c r="BI370" s="473"/>
      <c r="BJ370" s="473"/>
      <c r="BK370" s="473"/>
      <c r="BL370" s="473"/>
      <c r="BM370" s="473"/>
      <c r="BN370" s="473"/>
      <c r="BO370" s="473"/>
      <c r="BP370" s="473"/>
      <c r="BQ370" s="473"/>
      <c r="BR370" s="473"/>
      <c r="BS370" s="473"/>
      <c r="BT370" s="473"/>
      <c r="BU370" s="473"/>
      <c r="BV370" s="473"/>
      <c r="BW370" s="473"/>
      <c r="BX370" s="473"/>
      <c r="BY370" s="473"/>
      <c r="BZ370" s="473"/>
      <c r="CA370" s="473"/>
      <c r="CB370" s="473"/>
      <c r="CC370" s="473"/>
      <c r="CD370" s="473"/>
      <c r="CE370" s="473"/>
      <c r="CF370" s="473"/>
      <c r="CG370" s="473"/>
      <c r="CH370" s="473"/>
      <c r="CI370" s="473"/>
      <c r="CJ370" s="473"/>
      <c r="CK370" s="473"/>
      <c r="CL370" s="473"/>
      <c r="CM370" s="473"/>
      <c r="CN370" s="473"/>
      <c r="CO370" s="473"/>
      <c r="CP370" s="473"/>
      <c r="CQ370" s="473"/>
      <c r="CR370" s="473"/>
      <c r="CS370" s="473"/>
      <c r="CT370" s="473"/>
      <c r="CU370" s="473"/>
      <c r="CV370" s="473"/>
      <c r="CW370" s="473"/>
      <c r="CX370" s="473"/>
      <c r="CY370" s="473"/>
      <c r="CZ370" s="473"/>
      <c r="DA370" s="473"/>
      <c r="DB370" s="473"/>
      <c r="DC370" s="473"/>
      <c r="DD370" s="473"/>
      <c r="DE370" s="473"/>
      <c r="DF370" s="473"/>
      <c r="DG370" s="473"/>
      <c r="DH370" s="473"/>
      <c r="DI370" s="473"/>
      <c r="DJ370" s="473"/>
      <c r="DK370" s="473"/>
      <c r="DL370" s="473"/>
      <c r="DM370" s="473"/>
      <c r="DN370" s="473"/>
      <c r="DO370" s="473"/>
      <c r="DP370" s="473"/>
      <c r="DQ370" s="473"/>
      <c r="DR370" s="473"/>
      <c r="DS370" s="473"/>
      <c r="DT370" s="473"/>
      <c r="DU370" s="473"/>
      <c r="DV370" s="473"/>
      <c r="DW370" s="473"/>
      <c r="DX370" s="473"/>
      <c r="DY370" s="473"/>
      <c r="DZ370" s="473"/>
      <c r="EA370" s="473"/>
      <c r="EB370" s="473"/>
      <c r="EC370" s="473"/>
      <c r="ED370" s="473"/>
      <c r="EE370" s="473"/>
      <c r="EF370" s="473"/>
      <c r="EG370" s="473"/>
      <c r="EH370" s="473"/>
      <c r="EI370" s="473"/>
      <c r="EJ370" s="473"/>
      <c r="EK370" s="473"/>
      <c r="EL370" s="473"/>
      <c r="EM370" s="473"/>
      <c r="EN370" s="473"/>
      <c r="EO370" s="473"/>
      <c r="EP370" s="473"/>
      <c r="EQ370" s="473"/>
      <c r="ER370" s="473"/>
      <c r="ES370" s="473"/>
      <c r="ET370" s="473"/>
      <c r="EU370" s="473"/>
      <c r="EV370" s="473"/>
      <c r="EW370" s="473"/>
      <c r="EX370" s="473"/>
      <c r="EY370" s="473"/>
      <c r="EZ370" s="473"/>
      <c r="FA370" s="473"/>
      <c r="FB370" s="473"/>
      <c r="FC370" s="473"/>
      <c r="FD370" s="473"/>
      <c r="FE370" s="473"/>
      <c r="FF370" s="473"/>
      <c r="FG370" s="473"/>
      <c r="FH370" s="473"/>
      <c r="FI370" s="473"/>
      <c r="FJ370" s="473"/>
      <c r="FK370" s="473"/>
      <c r="FL370" s="473"/>
      <c r="FM370" s="473"/>
      <c r="FN370" s="473"/>
      <c r="FO370" s="473"/>
      <c r="FP370" s="473"/>
      <c r="FQ370" s="473"/>
      <c r="FR370" s="473"/>
      <c r="FS370" s="473"/>
      <c r="FT370" s="473"/>
      <c r="FU370" s="473"/>
      <c r="FV370" s="473"/>
      <c r="FW370" s="473"/>
      <c r="FX370" s="473"/>
      <c r="FY370" s="473"/>
      <c r="FZ370" s="473"/>
      <c r="GA370" s="473"/>
      <c r="GB370" s="473"/>
      <c r="GC370" s="473"/>
      <c r="GD370" s="473"/>
      <c r="GE370" s="473"/>
      <c r="GF370" s="473"/>
      <c r="GG370" s="473"/>
      <c r="GH370" s="473"/>
      <c r="GI370" s="473"/>
      <c r="GJ370" s="473"/>
      <c r="GK370" s="473"/>
      <c r="GL370" s="473"/>
      <c r="GM370" s="473"/>
      <c r="GN370" s="473"/>
      <c r="GO370" s="473"/>
      <c r="GP370" s="473"/>
      <c r="GQ370" s="473"/>
      <c r="GR370" s="473"/>
      <c r="GS370" s="473"/>
      <c r="GT370" s="473"/>
      <c r="GU370" s="473"/>
      <c r="GV370" s="473"/>
    </row>
    <row r="371" spans="8:204" s="11" customFormat="1">
      <c r="H371" s="495"/>
      <c r="I371" s="495"/>
      <c r="J371" s="495"/>
      <c r="M371" s="495"/>
      <c r="N371" s="9"/>
      <c r="O371" s="9"/>
      <c r="P371" s="9"/>
      <c r="Q371" s="9"/>
      <c r="R371" s="473"/>
      <c r="S371" s="473"/>
      <c r="T371" s="473"/>
      <c r="U371" s="473"/>
      <c r="V371" s="473"/>
      <c r="W371" s="473"/>
      <c r="X371" s="473"/>
      <c r="Y371" s="473"/>
      <c r="Z371" s="473"/>
      <c r="AA371" s="473"/>
      <c r="AB371" s="473"/>
      <c r="AC371" s="473"/>
      <c r="AD371" s="473"/>
      <c r="AE371" s="473"/>
      <c r="AF371" s="473"/>
      <c r="AG371" s="473"/>
      <c r="AH371" s="473"/>
      <c r="AI371" s="473"/>
      <c r="AJ371" s="473"/>
      <c r="AK371" s="473"/>
      <c r="AL371" s="473"/>
      <c r="AM371" s="473"/>
      <c r="AN371" s="473"/>
      <c r="AO371" s="473"/>
      <c r="AP371" s="473"/>
      <c r="AQ371" s="473"/>
      <c r="AR371" s="473"/>
      <c r="AS371" s="473"/>
      <c r="AT371" s="473"/>
      <c r="AU371" s="473"/>
      <c r="AV371" s="473"/>
      <c r="AW371" s="473"/>
      <c r="AX371" s="473"/>
      <c r="AY371" s="473"/>
      <c r="AZ371" s="473"/>
      <c r="BA371" s="473"/>
      <c r="BB371" s="473"/>
      <c r="BC371" s="473"/>
      <c r="BD371" s="473"/>
      <c r="BE371" s="473"/>
      <c r="BF371" s="473"/>
      <c r="BG371" s="473"/>
      <c r="BH371" s="473"/>
      <c r="BI371" s="473"/>
      <c r="BJ371" s="473"/>
      <c r="BK371" s="473"/>
      <c r="BL371" s="473"/>
      <c r="BM371" s="473"/>
      <c r="BN371" s="473"/>
      <c r="BO371" s="473"/>
      <c r="BP371" s="473"/>
      <c r="BQ371" s="473"/>
      <c r="BR371" s="473"/>
      <c r="BS371" s="473"/>
      <c r="BT371" s="473"/>
      <c r="BU371" s="473"/>
      <c r="BV371" s="473"/>
      <c r="BW371" s="473"/>
      <c r="BX371" s="473"/>
      <c r="BY371" s="473"/>
      <c r="BZ371" s="473"/>
      <c r="CA371" s="473"/>
      <c r="CB371" s="473"/>
      <c r="CC371" s="473"/>
      <c r="CD371" s="473"/>
      <c r="CE371" s="473"/>
      <c r="CF371" s="473"/>
      <c r="CG371" s="473"/>
      <c r="CH371" s="473"/>
      <c r="CI371" s="473"/>
      <c r="CJ371" s="473"/>
      <c r="CK371" s="473"/>
      <c r="CL371" s="473"/>
      <c r="CM371" s="473"/>
      <c r="CN371" s="473"/>
      <c r="CO371" s="473"/>
      <c r="CP371" s="473"/>
      <c r="CQ371" s="473"/>
      <c r="CR371" s="473"/>
      <c r="CS371" s="473"/>
      <c r="CT371" s="473"/>
      <c r="CU371" s="473"/>
      <c r="CV371" s="473"/>
      <c r="CW371" s="473"/>
      <c r="CX371" s="473"/>
      <c r="CY371" s="473"/>
      <c r="CZ371" s="473"/>
      <c r="DA371" s="473"/>
      <c r="DB371" s="473"/>
      <c r="DC371" s="473"/>
      <c r="DD371" s="473"/>
      <c r="DE371" s="473"/>
      <c r="DF371" s="473"/>
      <c r="DG371" s="473"/>
      <c r="DH371" s="473"/>
      <c r="DI371" s="473"/>
      <c r="DJ371" s="473"/>
      <c r="DK371" s="473"/>
      <c r="DL371" s="473"/>
      <c r="DM371" s="473"/>
      <c r="DN371" s="473"/>
      <c r="DO371" s="473"/>
      <c r="DP371" s="473"/>
      <c r="DQ371" s="473"/>
      <c r="DR371" s="473"/>
      <c r="DS371" s="473"/>
      <c r="DT371" s="473"/>
      <c r="DU371" s="473"/>
      <c r="DV371" s="473"/>
      <c r="DW371" s="473"/>
      <c r="DX371" s="473"/>
      <c r="DY371" s="473"/>
      <c r="DZ371" s="473"/>
      <c r="EA371" s="473"/>
      <c r="EB371" s="473"/>
      <c r="EC371" s="473"/>
      <c r="ED371" s="473"/>
      <c r="EE371" s="473"/>
      <c r="EF371" s="473"/>
      <c r="EG371" s="473"/>
      <c r="EH371" s="473"/>
      <c r="EI371" s="473"/>
      <c r="EJ371" s="473"/>
      <c r="EK371" s="473"/>
      <c r="EL371" s="473"/>
      <c r="EM371" s="473"/>
      <c r="EN371" s="473"/>
      <c r="EO371" s="473"/>
      <c r="EP371" s="473"/>
      <c r="EQ371" s="473"/>
      <c r="ER371" s="473"/>
      <c r="ES371" s="473"/>
      <c r="ET371" s="473"/>
      <c r="EU371" s="473"/>
      <c r="EV371" s="473"/>
      <c r="EW371" s="473"/>
      <c r="EX371" s="473"/>
      <c r="EY371" s="473"/>
      <c r="EZ371" s="473"/>
      <c r="FA371" s="473"/>
      <c r="FB371" s="473"/>
      <c r="FC371" s="473"/>
      <c r="FD371" s="473"/>
      <c r="FE371" s="473"/>
      <c r="FF371" s="473"/>
      <c r="FG371" s="473"/>
      <c r="FH371" s="473"/>
      <c r="FI371" s="473"/>
      <c r="FJ371" s="473"/>
      <c r="FK371" s="473"/>
      <c r="FL371" s="473"/>
      <c r="FM371" s="473"/>
      <c r="FN371" s="473"/>
      <c r="FO371" s="473"/>
      <c r="FP371" s="473"/>
      <c r="FQ371" s="473"/>
      <c r="FR371" s="473"/>
      <c r="FS371" s="473"/>
      <c r="FT371" s="473"/>
      <c r="FU371" s="473"/>
      <c r="FV371" s="473"/>
      <c r="FW371" s="473"/>
      <c r="FX371" s="473"/>
      <c r="FY371" s="473"/>
      <c r="FZ371" s="473"/>
      <c r="GA371" s="473"/>
      <c r="GB371" s="473"/>
      <c r="GC371" s="473"/>
      <c r="GD371" s="473"/>
      <c r="GE371" s="473"/>
      <c r="GF371" s="473"/>
      <c r="GG371" s="473"/>
      <c r="GH371" s="473"/>
      <c r="GI371" s="473"/>
      <c r="GJ371" s="473"/>
      <c r="GK371" s="473"/>
      <c r="GL371" s="473"/>
      <c r="GM371" s="473"/>
      <c r="GN371" s="473"/>
      <c r="GO371" s="473"/>
      <c r="GP371" s="473"/>
      <c r="GQ371" s="473"/>
      <c r="GR371" s="473"/>
      <c r="GS371" s="473"/>
      <c r="GT371" s="473"/>
      <c r="GU371" s="473"/>
      <c r="GV371" s="473"/>
    </row>
    <row r="372" spans="8:204" s="11" customFormat="1">
      <c r="H372" s="495"/>
      <c r="I372" s="495"/>
      <c r="J372" s="495"/>
      <c r="M372" s="495"/>
      <c r="N372" s="9"/>
      <c r="O372" s="9"/>
      <c r="P372" s="9"/>
      <c r="Q372" s="9"/>
      <c r="R372" s="473"/>
      <c r="S372" s="473"/>
      <c r="T372" s="473"/>
      <c r="U372" s="473"/>
      <c r="V372" s="473"/>
      <c r="W372" s="473"/>
      <c r="X372" s="473"/>
      <c r="Y372" s="473"/>
      <c r="Z372" s="473"/>
      <c r="AA372" s="473"/>
      <c r="AB372" s="473"/>
      <c r="AC372" s="473"/>
      <c r="AD372" s="473"/>
      <c r="AE372" s="473"/>
      <c r="AF372" s="473"/>
      <c r="AG372" s="473"/>
      <c r="AH372" s="473"/>
      <c r="AI372" s="473"/>
      <c r="AJ372" s="473"/>
      <c r="AK372" s="473"/>
      <c r="AL372" s="473"/>
      <c r="AM372" s="473"/>
      <c r="AN372" s="473"/>
      <c r="AO372" s="473"/>
      <c r="AP372" s="473"/>
      <c r="AQ372" s="473"/>
      <c r="AR372" s="473"/>
      <c r="AS372" s="473"/>
      <c r="AT372" s="473"/>
      <c r="AU372" s="473"/>
      <c r="AV372" s="473"/>
      <c r="AW372" s="473"/>
      <c r="AX372" s="473"/>
      <c r="AY372" s="473"/>
      <c r="AZ372" s="473"/>
      <c r="BA372" s="473"/>
      <c r="BB372" s="473"/>
      <c r="BC372" s="473"/>
      <c r="BD372" s="473"/>
      <c r="BE372" s="473"/>
      <c r="BF372" s="473"/>
      <c r="BG372" s="473"/>
      <c r="BH372" s="473"/>
      <c r="BI372" s="473"/>
      <c r="BJ372" s="473"/>
      <c r="BK372" s="473"/>
      <c r="BL372" s="473"/>
      <c r="BM372" s="473"/>
      <c r="BN372" s="473"/>
      <c r="BO372" s="473"/>
      <c r="BP372" s="473"/>
      <c r="BQ372" s="473"/>
      <c r="BR372" s="473"/>
      <c r="BS372" s="473"/>
      <c r="BT372" s="473"/>
      <c r="BU372" s="473"/>
      <c r="BV372" s="473"/>
      <c r="BW372" s="473"/>
      <c r="BX372" s="473"/>
      <c r="BY372" s="473"/>
      <c r="BZ372" s="473"/>
      <c r="CA372" s="473"/>
      <c r="CB372" s="473"/>
      <c r="CC372" s="473"/>
      <c r="CD372" s="473"/>
      <c r="CE372" s="473"/>
      <c r="CF372" s="473"/>
      <c r="CG372" s="473"/>
      <c r="CH372" s="473"/>
      <c r="CI372" s="473"/>
      <c r="CJ372" s="473"/>
      <c r="CK372" s="473"/>
      <c r="CL372" s="473"/>
      <c r="CM372" s="473"/>
      <c r="CN372" s="473"/>
      <c r="CO372" s="473"/>
      <c r="CP372" s="473"/>
      <c r="CQ372" s="473"/>
      <c r="CR372" s="473"/>
      <c r="CS372" s="473"/>
      <c r="CT372" s="473"/>
      <c r="CU372" s="473"/>
      <c r="CV372" s="473"/>
      <c r="CW372" s="473"/>
      <c r="CX372" s="473"/>
      <c r="CY372" s="473"/>
      <c r="CZ372" s="473"/>
      <c r="DA372" s="473"/>
      <c r="DB372" s="473"/>
      <c r="DC372" s="473"/>
      <c r="DD372" s="473"/>
      <c r="DE372" s="473"/>
      <c r="DF372" s="473"/>
      <c r="DG372" s="473"/>
      <c r="DH372" s="473"/>
      <c r="DI372" s="473"/>
      <c r="DJ372" s="473"/>
      <c r="DK372" s="473"/>
      <c r="DL372" s="473"/>
      <c r="DM372" s="473"/>
      <c r="DN372" s="473"/>
      <c r="DO372" s="473"/>
      <c r="DP372" s="473"/>
      <c r="DQ372" s="473"/>
      <c r="DR372" s="473"/>
      <c r="DS372" s="473"/>
      <c r="DT372" s="473"/>
      <c r="DU372" s="473"/>
      <c r="DV372" s="473"/>
      <c r="DW372" s="473"/>
      <c r="DX372" s="473"/>
      <c r="DY372" s="473"/>
      <c r="DZ372" s="473"/>
      <c r="EA372" s="473"/>
      <c r="EB372" s="473"/>
      <c r="EC372" s="473"/>
      <c r="ED372" s="473"/>
      <c r="EE372" s="473"/>
      <c r="EF372" s="473"/>
      <c r="EG372" s="473"/>
      <c r="EH372" s="473"/>
      <c r="EI372" s="473"/>
      <c r="EJ372" s="473"/>
      <c r="EK372" s="473"/>
      <c r="EL372" s="473"/>
      <c r="EM372" s="473"/>
      <c r="EN372" s="473"/>
      <c r="EO372" s="473"/>
      <c r="EP372" s="473"/>
      <c r="EQ372" s="473"/>
      <c r="ER372" s="473"/>
      <c r="ES372" s="473"/>
      <c r="ET372" s="473"/>
      <c r="EU372" s="473"/>
      <c r="EV372" s="473"/>
      <c r="EW372" s="473"/>
      <c r="EX372" s="473"/>
      <c r="EY372" s="473"/>
      <c r="EZ372" s="473"/>
      <c r="FA372" s="473"/>
      <c r="FB372" s="473"/>
      <c r="FC372" s="473"/>
      <c r="FD372" s="473"/>
      <c r="FE372" s="473"/>
      <c r="FF372" s="473"/>
      <c r="FG372" s="473"/>
      <c r="FH372" s="473"/>
      <c r="FI372" s="473"/>
      <c r="FJ372" s="473"/>
      <c r="FK372" s="473"/>
      <c r="FL372" s="473"/>
      <c r="FM372" s="473"/>
      <c r="FN372" s="473"/>
      <c r="FO372" s="473"/>
      <c r="FP372" s="473"/>
      <c r="FQ372" s="473"/>
      <c r="FR372" s="473"/>
      <c r="FS372" s="473"/>
      <c r="FT372" s="473"/>
      <c r="FU372" s="473"/>
      <c r="FV372" s="473"/>
      <c r="FW372" s="473"/>
      <c r="FX372" s="473"/>
      <c r="FY372" s="473"/>
      <c r="FZ372" s="473"/>
      <c r="GA372" s="473"/>
      <c r="GB372" s="473"/>
      <c r="GC372" s="473"/>
      <c r="GD372" s="473"/>
      <c r="GE372" s="473"/>
      <c r="GF372" s="473"/>
      <c r="GG372" s="473"/>
      <c r="GH372" s="473"/>
      <c r="GI372" s="473"/>
      <c r="GJ372" s="473"/>
      <c r="GK372" s="473"/>
      <c r="GL372" s="473"/>
      <c r="GM372" s="473"/>
      <c r="GN372" s="473"/>
      <c r="GO372" s="473"/>
      <c r="GP372" s="473"/>
      <c r="GQ372" s="473"/>
      <c r="GR372" s="473"/>
      <c r="GS372" s="473"/>
      <c r="GT372" s="473"/>
      <c r="GU372" s="473"/>
      <c r="GV372" s="473"/>
    </row>
    <row r="373" spans="8:204" s="11" customFormat="1">
      <c r="H373" s="495"/>
      <c r="I373" s="495"/>
      <c r="J373" s="495"/>
      <c r="M373" s="495"/>
      <c r="N373" s="9"/>
      <c r="O373" s="9"/>
      <c r="P373" s="9"/>
      <c r="Q373" s="9"/>
      <c r="R373" s="473"/>
      <c r="S373" s="473"/>
      <c r="T373" s="473"/>
      <c r="U373" s="473"/>
      <c r="V373" s="473"/>
      <c r="W373" s="473"/>
      <c r="X373" s="473"/>
      <c r="Y373" s="473"/>
      <c r="Z373" s="473"/>
      <c r="AA373" s="473"/>
      <c r="AB373" s="473"/>
      <c r="AC373" s="473"/>
      <c r="AD373" s="473"/>
      <c r="AE373" s="473"/>
      <c r="AF373" s="473"/>
      <c r="AG373" s="473"/>
      <c r="AH373" s="473"/>
      <c r="AI373" s="473"/>
      <c r="AJ373" s="473"/>
      <c r="AK373" s="473"/>
      <c r="AL373" s="473"/>
      <c r="AM373" s="473"/>
      <c r="AN373" s="473"/>
      <c r="AO373" s="473"/>
      <c r="AP373" s="473"/>
      <c r="AQ373" s="473"/>
      <c r="AR373" s="473"/>
      <c r="AS373" s="473"/>
      <c r="AT373" s="473"/>
      <c r="AU373" s="473"/>
      <c r="AV373" s="473"/>
      <c r="AW373" s="473"/>
      <c r="AX373" s="473"/>
      <c r="AY373" s="473"/>
      <c r="AZ373" s="473"/>
      <c r="BA373" s="473"/>
      <c r="BB373" s="473"/>
      <c r="BC373" s="473"/>
      <c r="BD373" s="473"/>
      <c r="BE373" s="473"/>
      <c r="BF373" s="473"/>
      <c r="BG373" s="473"/>
      <c r="BH373" s="473"/>
      <c r="BI373" s="473"/>
      <c r="BJ373" s="473"/>
      <c r="BK373" s="473"/>
      <c r="BL373" s="473"/>
      <c r="BM373" s="473"/>
      <c r="BN373" s="473"/>
      <c r="BO373" s="473"/>
      <c r="BP373" s="473"/>
      <c r="BQ373" s="473"/>
      <c r="BR373" s="473"/>
      <c r="BS373" s="473"/>
      <c r="BT373" s="473"/>
      <c r="BU373" s="473"/>
      <c r="BV373" s="473"/>
      <c r="BW373" s="473"/>
      <c r="BX373" s="473"/>
      <c r="BY373" s="473"/>
      <c r="BZ373" s="473"/>
      <c r="CA373" s="473"/>
      <c r="CB373" s="473"/>
      <c r="CC373" s="473"/>
      <c r="CD373" s="473"/>
      <c r="CE373" s="473"/>
      <c r="CF373" s="473"/>
      <c r="CG373" s="473"/>
      <c r="CH373" s="473"/>
      <c r="CI373" s="473"/>
      <c r="CJ373" s="473"/>
      <c r="CK373" s="473"/>
      <c r="CL373" s="473"/>
      <c r="CM373" s="473"/>
      <c r="CN373" s="473"/>
      <c r="CO373" s="473"/>
      <c r="CP373" s="473"/>
      <c r="CQ373" s="473"/>
      <c r="CR373" s="473"/>
      <c r="CS373" s="473"/>
      <c r="CT373" s="473"/>
      <c r="CU373" s="473"/>
      <c r="CV373" s="473"/>
      <c r="CW373" s="473"/>
      <c r="CX373" s="473"/>
      <c r="CY373" s="473"/>
      <c r="CZ373" s="473"/>
      <c r="DA373" s="473"/>
      <c r="DB373" s="473"/>
      <c r="DC373" s="473"/>
      <c r="DD373" s="473"/>
      <c r="DE373" s="473"/>
      <c r="DF373" s="473"/>
      <c r="DG373" s="473"/>
      <c r="DH373" s="473"/>
      <c r="DI373" s="473"/>
      <c r="DJ373" s="473"/>
      <c r="DK373" s="473"/>
      <c r="DL373" s="473"/>
      <c r="DM373" s="473"/>
      <c r="DN373" s="473"/>
      <c r="DO373" s="473"/>
      <c r="DP373" s="473"/>
      <c r="DQ373" s="473"/>
      <c r="DR373" s="473"/>
      <c r="DS373" s="473"/>
      <c r="DT373" s="473"/>
      <c r="DU373" s="473"/>
      <c r="DV373" s="473"/>
      <c r="DW373" s="473"/>
      <c r="DX373" s="473"/>
      <c r="DY373" s="473"/>
      <c r="DZ373" s="473"/>
      <c r="EA373" s="473"/>
      <c r="EB373" s="473"/>
      <c r="EC373" s="473"/>
      <c r="ED373" s="473"/>
      <c r="EE373" s="473"/>
      <c r="EF373" s="473"/>
      <c r="EG373" s="473"/>
      <c r="EH373" s="473"/>
      <c r="EI373" s="473"/>
      <c r="EJ373" s="473"/>
      <c r="EK373" s="473"/>
      <c r="EL373" s="473"/>
      <c r="EM373" s="473"/>
      <c r="EN373" s="473"/>
      <c r="EO373" s="473"/>
      <c r="EP373" s="473"/>
      <c r="EQ373" s="473"/>
      <c r="ER373" s="473"/>
      <c r="ES373" s="473"/>
      <c r="ET373" s="473"/>
      <c r="EU373" s="473"/>
      <c r="EV373" s="473"/>
      <c r="EW373" s="473"/>
      <c r="EX373" s="473"/>
      <c r="EY373" s="473"/>
      <c r="EZ373" s="473"/>
      <c r="FA373" s="473"/>
      <c r="FB373" s="473"/>
      <c r="FC373" s="473"/>
      <c r="FD373" s="473"/>
      <c r="FE373" s="473"/>
      <c r="FF373" s="473"/>
      <c r="FG373" s="473"/>
      <c r="FH373" s="473"/>
      <c r="FI373" s="473"/>
      <c r="FJ373" s="473"/>
      <c r="FK373" s="473"/>
      <c r="FL373" s="473"/>
      <c r="FM373" s="473"/>
      <c r="FN373" s="473"/>
      <c r="FO373" s="473"/>
      <c r="FP373" s="473"/>
      <c r="FQ373" s="473"/>
      <c r="FR373" s="473"/>
      <c r="FS373" s="473"/>
      <c r="FT373" s="473"/>
      <c r="FU373" s="473"/>
      <c r="FV373" s="473"/>
      <c r="FW373" s="473"/>
      <c r="FX373" s="473"/>
      <c r="FY373" s="473"/>
      <c r="FZ373" s="473"/>
      <c r="GA373" s="473"/>
      <c r="GB373" s="473"/>
      <c r="GC373" s="473"/>
      <c r="GD373" s="473"/>
      <c r="GE373" s="473"/>
      <c r="GF373" s="473"/>
      <c r="GG373" s="473"/>
      <c r="GH373" s="473"/>
      <c r="GI373" s="473"/>
      <c r="GJ373" s="473"/>
      <c r="GK373" s="473"/>
      <c r="GL373" s="473"/>
      <c r="GM373" s="473"/>
      <c r="GN373" s="473"/>
      <c r="GO373" s="473"/>
      <c r="GP373" s="473"/>
      <c r="GQ373" s="473"/>
      <c r="GR373" s="473"/>
      <c r="GS373" s="473"/>
      <c r="GT373" s="473"/>
      <c r="GU373" s="473"/>
      <c r="GV373" s="473"/>
    </row>
    <row r="374" spans="8:204" s="11" customFormat="1">
      <c r="H374" s="495"/>
      <c r="I374" s="495"/>
      <c r="J374" s="495"/>
      <c r="M374" s="495"/>
      <c r="N374" s="9"/>
      <c r="O374" s="9"/>
      <c r="P374" s="9"/>
      <c r="Q374" s="9"/>
      <c r="R374" s="473"/>
      <c r="S374" s="473"/>
      <c r="T374" s="473"/>
      <c r="U374" s="473"/>
      <c r="V374" s="473"/>
      <c r="W374" s="473"/>
      <c r="X374" s="473"/>
      <c r="Y374" s="473"/>
      <c r="Z374" s="473"/>
      <c r="AA374" s="473"/>
      <c r="AB374" s="473"/>
      <c r="AC374" s="473"/>
      <c r="AD374" s="473"/>
      <c r="AE374" s="473"/>
      <c r="AF374" s="473"/>
      <c r="AG374" s="473"/>
      <c r="AH374" s="473"/>
      <c r="AI374" s="473"/>
      <c r="AJ374" s="473"/>
      <c r="AK374" s="473"/>
      <c r="AL374" s="473"/>
      <c r="AM374" s="473"/>
      <c r="AN374" s="473"/>
      <c r="AO374" s="473"/>
      <c r="AP374" s="473"/>
      <c r="AQ374" s="473"/>
      <c r="AR374" s="473"/>
      <c r="AS374" s="473"/>
      <c r="AT374" s="473"/>
      <c r="AU374" s="473"/>
      <c r="AV374" s="473"/>
      <c r="AW374" s="473"/>
      <c r="AX374" s="473"/>
      <c r="AY374" s="473"/>
      <c r="AZ374" s="473"/>
      <c r="BA374" s="473"/>
      <c r="BB374" s="473"/>
      <c r="BC374" s="473"/>
      <c r="BD374" s="473"/>
      <c r="BE374" s="473"/>
      <c r="BF374" s="473"/>
      <c r="BG374" s="473"/>
      <c r="BH374" s="473"/>
      <c r="BI374" s="473"/>
      <c r="BJ374" s="473"/>
      <c r="BK374" s="473"/>
      <c r="BL374" s="473"/>
      <c r="BM374" s="473"/>
      <c r="BN374" s="473"/>
      <c r="BO374" s="473"/>
      <c r="BP374" s="473"/>
      <c r="BQ374" s="473"/>
      <c r="BR374" s="473"/>
      <c r="BS374" s="473"/>
      <c r="BT374" s="473"/>
      <c r="BU374" s="473"/>
      <c r="BV374" s="473"/>
      <c r="BW374" s="473"/>
      <c r="BX374" s="473"/>
      <c r="BY374" s="473"/>
      <c r="BZ374" s="473"/>
      <c r="CA374" s="473"/>
      <c r="CB374" s="473"/>
      <c r="CC374" s="473"/>
      <c r="CD374" s="473"/>
      <c r="CE374" s="473"/>
      <c r="CF374" s="473"/>
      <c r="CG374" s="473"/>
      <c r="CH374" s="473"/>
      <c r="CI374" s="473"/>
      <c r="CJ374" s="473"/>
      <c r="CK374" s="473"/>
      <c r="CL374" s="473"/>
      <c r="CM374" s="473"/>
      <c r="CN374" s="473"/>
      <c r="CO374" s="473"/>
      <c r="CP374" s="473"/>
      <c r="CQ374" s="473"/>
      <c r="CR374" s="473"/>
      <c r="CS374" s="473"/>
      <c r="CT374" s="473"/>
      <c r="CU374" s="473"/>
      <c r="CV374" s="473"/>
      <c r="CW374" s="473"/>
      <c r="CX374" s="473"/>
      <c r="CY374" s="473"/>
      <c r="CZ374" s="473"/>
      <c r="DA374" s="473"/>
      <c r="DB374" s="473"/>
      <c r="DC374" s="473"/>
      <c r="DD374" s="473"/>
      <c r="DE374" s="473"/>
      <c r="DF374" s="473"/>
      <c r="DG374" s="473"/>
      <c r="DH374" s="473"/>
      <c r="DI374" s="473"/>
      <c r="DJ374" s="473"/>
      <c r="DK374" s="473"/>
      <c r="DL374" s="473"/>
      <c r="DM374" s="473"/>
      <c r="DN374" s="473"/>
      <c r="DO374" s="473"/>
      <c r="DP374" s="473"/>
      <c r="DQ374" s="473"/>
      <c r="DR374" s="473"/>
      <c r="DS374" s="473"/>
      <c r="DT374" s="473"/>
      <c r="DU374" s="473"/>
      <c r="DV374" s="473"/>
      <c r="DW374" s="473"/>
      <c r="DX374" s="473"/>
      <c r="DY374" s="473"/>
      <c r="DZ374" s="473"/>
      <c r="EA374" s="473"/>
      <c r="EB374" s="473"/>
      <c r="EC374" s="473"/>
      <c r="ED374" s="473"/>
      <c r="EE374" s="473"/>
      <c r="EF374" s="473"/>
      <c r="EG374" s="473"/>
      <c r="EH374" s="473"/>
      <c r="EI374" s="473"/>
      <c r="EJ374" s="473"/>
      <c r="EK374" s="473"/>
      <c r="EL374" s="473"/>
      <c r="EM374" s="473"/>
      <c r="EN374" s="473"/>
      <c r="EO374" s="473"/>
      <c r="EP374" s="473"/>
      <c r="EQ374" s="473"/>
      <c r="ER374" s="473"/>
      <c r="ES374" s="473"/>
      <c r="ET374" s="473"/>
      <c r="EU374" s="473"/>
      <c r="EV374" s="473"/>
      <c r="EW374" s="473"/>
      <c r="EX374" s="473"/>
      <c r="EY374" s="473"/>
      <c r="EZ374" s="473"/>
      <c r="FA374" s="473"/>
      <c r="FB374" s="473"/>
      <c r="FC374" s="473"/>
      <c r="FD374" s="473"/>
      <c r="FE374" s="473"/>
      <c r="FF374" s="473"/>
      <c r="FG374" s="473"/>
      <c r="FH374" s="473"/>
      <c r="FI374" s="473"/>
      <c r="FJ374" s="473"/>
      <c r="FK374" s="473"/>
      <c r="FL374" s="473"/>
      <c r="FM374" s="473"/>
      <c r="FN374" s="473"/>
      <c r="FO374" s="473"/>
      <c r="FP374" s="473"/>
      <c r="FQ374" s="473"/>
      <c r="FR374" s="473"/>
      <c r="FS374" s="473"/>
      <c r="FT374" s="473"/>
      <c r="FU374" s="473"/>
      <c r="FV374" s="473"/>
      <c r="FW374" s="473"/>
      <c r="FX374" s="473"/>
      <c r="FY374" s="473"/>
      <c r="FZ374" s="473"/>
      <c r="GA374" s="473"/>
      <c r="GB374" s="473"/>
      <c r="GC374" s="473"/>
      <c r="GD374" s="473"/>
      <c r="GE374" s="473"/>
      <c r="GF374" s="473"/>
      <c r="GG374" s="473"/>
      <c r="GH374" s="473"/>
      <c r="GI374" s="473"/>
      <c r="GJ374" s="473"/>
      <c r="GK374" s="473"/>
      <c r="GL374" s="473"/>
      <c r="GM374" s="473"/>
      <c r="GN374" s="473"/>
      <c r="GO374" s="473"/>
      <c r="GP374" s="473"/>
      <c r="GQ374" s="473"/>
      <c r="GR374" s="473"/>
      <c r="GS374" s="473"/>
      <c r="GT374" s="473"/>
      <c r="GU374" s="473"/>
      <c r="GV374" s="473"/>
    </row>
    <row r="375" spans="8:204" s="11" customFormat="1">
      <c r="H375" s="495"/>
      <c r="I375" s="495"/>
      <c r="J375" s="495"/>
      <c r="M375" s="495"/>
      <c r="N375" s="9"/>
      <c r="O375" s="9"/>
      <c r="P375" s="9"/>
      <c r="Q375" s="9"/>
      <c r="R375" s="473"/>
      <c r="S375" s="473"/>
      <c r="T375" s="473"/>
      <c r="U375" s="473"/>
      <c r="V375" s="473"/>
      <c r="W375" s="473"/>
      <c r="X375" s="473"/>
      <c r="Y375" s="473"/>
      <c r="Z375" s="473"/>
      <c r="AA375" s="473"/>
      <c r="AB375" s="473"/>
      <c r="AC375" s="473"/>
      <c r="AD375" s="473"/>
      <c r="AE375" s="473"/>
      <c r="AF375" s="473"/>
      <c r="AG375" s="473"/>
      <c r="AH375" s="473"/>
      <c r="AI375" s="473"/>
      <c r="AJ375" s="473"/>
      <c r="AK375" s="473"/>
      <c r="AL375" s="473"/>
      <c r="AM375" s="473"/>
      <c r="AN375" s="473"/>
      <c r="AO375" s="473"/>
      <c r="AP375" s="473"/>
      <c r="AQ375" s="473"/>
      <c r="AR375" s="473"/>
      <c r="AS375" s="473"/>
      <c r="AT375" s="473"/>
      <c r="AU375" s="473"/>
      <c r="AV375" s="473"/>
      <c r="AW375" s="473"/>
      <c r="AX375" s="473"/>
      <c r="AY375" s="473"/>
      <c r="AZ375" s="473"/>
      <c r="BA375" s="473"/>
      <c r="BB375" s="473"/>
      <c r="BC375" s="473"/>
      <c r="BD375" s="473"/>
      <c r="BE375" s="473"/>
      <c r="BF375" s="473"/>
      <c r="BG375" s="473"/>
      <c r="BH375" s="473"/>
      <c r="BI375" s="473"/>
      <c r="BJ375" s="473"/>
      <c r="BK375" s="473"/>
      <c r="BL375" s="473"/>
      <c r="BM375" s="473"/>
      <c r="BN375" s="473"/>
      <c r="BO375" s="473"/>
      <c r="BP375" s="473"/>
      <c r="BQ375" s="473"/>
      <c r="BR375" s="473"/>
      <c r="BS375" s="473"/>
      <c r="BT375" s="473"/>
      <c r="BU375" s="473"/>
      <c r="BV375" s="473"/>
      <c r="BW375" s="473"/>
      <c r="BX375" s="473"/>
      <c r="BY375" s="473"/>
      <c r="BZ375" s="473"/>
      <c r="CA375" s="473"/>
      <c r="CB375" s="473"/>
      <c r="CC375" s="473"/>
      <c r="CD375" s="473"/>
      <c r="CE375" s="473"/>
      <c r="CF375" s="473"/>
      <c r="CG375" s="473"/>
      <c r="CH375" s="473"/>
      <c r="CI375" s="473"/>
      <c r="CJ375" s="473"/>
      <c r="CK375" s="473"/>
      <c r="CL375" s="473"/>
      <c r="CM375" s="473"/>
      <c r="CN375" s="473"/>
      <c r="CO375" s="473"/>
      <c r="CP375" s="473"/>
      <c r="CQ375" s="473"/>
      <c r="CR375" s="473"/>
      <c r="CS375" s="473"/>
      <c r="CT375" s="473"/>
      <c r="CU375" s="473"/>
      <c r="CV375" s="473"/>
      <c r="CW375" s="473"/>
      <c r="CX375" s="473"/>
      <c r="CY375" s="473"/>
      <c r="CZ375" s="473"/>
      <c r="DA375" s="473"/>
      <c r="DB375" s="473"/>
      <c r="DC375" s="473"/>
      <c r="DD375" s="473"/>
      <c r="DE375" s="473"/>
      <c r="DF375" s="473"/>
      <c r="DG375" s="473"/>
      <c r="DH375" s="473"/>
      <c r="DI375" s="473"/>
      <c r="DJ375" s="473"/>
      <c r="DK375" s="473"/>
      <c r="DL375" s="473"/>
      <c r="DM375" s="473"/>
      <c r="DN375" s="473"/>
      <c r="DO375" s="473"/>
      <c r="DP375" s="473"/>
      <c r="DQ375" s="473"/>
      <c r="DR375" s="473"/>
      <c r="DS375" s="473"/>
      <c r="DT375" s="473"/>
      <c r="DU375" s="473"/>
      <c r="DV375" s="473"/>
      <c r="DW375" s="473"/>
      <c r="DX375" s="473"/>
      <c r="DY375" s="473"/>
      <c r="DZ375" s="473"/>
      <c r="EA375" s="473"/>
      <c r="EB375" s="473"/>
      <c r="EC375" s="473"/>
      <c r="ED375" s="473"/>
      <c r="EE375" s="473"/>
      <c r="EF375" s="473"/>
      <c r="EG375" s="473"/>
      <c r="EH375" s="473"/>
      <c r="EI375" s="473"/>
      <c r="EJ375" s="473"/>
      <c r="EK375" s="473"/>
      <c r="EL375" s="473"/>
      <c r="EM375" s="473"/>
      <c r="EN375" s="473"/>
      <c r="EO375" s="473"/>
      <c r="EP375" s="473"/>
      <c r="EQ375" s="473"/>
      <c r="ER375" s="473"/>
      <c r="ES375" s="473"/>
      <c r="ET375" s="473"/>
      <c r="EU375" s="473"/>
      <c r="EV375" s="473"/>
      <c r="EW375" s="473"/>
      <c r="EX375" s="473"/>
      <c r="EY375" s="473"/>
      <c r="EZ375" s="473"/>
      <c r="FA375" s="473"/>
      <c r="FB375" s="473"/>
      <c r="FC375" s="473"/>
      <c r="FD375" s="473"/>
      <c r="FE375" s="473"/>
      <c r="FF375" s="473"/>
      <c r="FG375" s="473"/>
      <c r="FH375" s="473"/>
      <c r="FI375" s="473"/>
      <c r="FJ375" s="473"/>
      <c r="FK375" s="473"/>
      <c r="FL375" s="473"/>
      <c r="FM375" s="473"/>
      <c r="FN375" s="473"/>
      <c r="FO375" s="473"/>
      <c r="FP375" s="473"/>
      <c r="FQ375" s="473"/>
      <c r="FR375" s="473"/>
      <c r="FS375" s="473"/>
      <c r="FT375" s="473"/>
      <c r="FU375" s="473"/>
      <c r="FV375" s="473"/>
      <c r="FW375" s="473"/>
      <c r="FX375" s="473"/>
      <c r="FY375" s="473"/>
      <c r="FZ375" s="473"/>
      <c r="GA375" s="473"/>
      <c r="GB375" s="473"/>
      <c r="GC375" s="473"/>
      <c r="GD375" s="473"/>
      <c r="GE375" s="473"/>
      <c r="GF375" s="473"/>
      <c r="GG375" s="473"/>
      <c r="GH375" s="473"/>
      <c r="GI375" s="473"/>
      <c r="GJ375" s="473"/>
      <c r="GK375" s="473"/>
      <c r="GL375" s="473"/>
      <c r="GM375" s="473"/>
      <c r="GN375" s="473"/>
      <c r="GO375" s="473"/>
      <c r="GP375" s="473"/>
      <c r="GQ375" s="473"/>
      <c r="GR375" s="473"/>
      <c r="GS375" s="473"/>
      <c r="GT375" s="473"/>
      <c r="GU375" s="473"/>
      <c r="GV375" s="473"/>
    </row>
    <row r="376" spans="8:204" s="11" customFormat="1">
      <c r="H376" s="495"/>
      <c r="I376" s="495"/>
      <c r="J376" s="495"/>
      <c r="M376" s="495"/>
      <c r="N376" s="9"/>
      <c r="O376" s="9"/>
      <c r="P376" s="9"/>
      <c r="Q376" s="9"/>
      <c r="R376" s="473"/>
      <c r="S376" s="473"/>
      <c r="T376" s="473"/>
      <c r="U376" s="473"/>
      <c r="V376" s="473"/>
      <c r="W376" s="473"/>
      <c r="X376" s="473"/>
      <c r="Y376" s="473"/>
      <c r="Z376" s="473"/>
      <c r="AA376" s="473"/>
      <c r="AB376" s="473"/>
      <c r="AC376" s="473"/>
      <c r="AD376" s="473"/>
      <c r="AE376" s="473"/>
      <c r="AF376" s="473"/>
      <c r="AG376" s="473"/>
      <c r="AH376" s="473"/>
      <c r="AI376" s="473"/>
      <c r="AJ376" s="473"/>
      <c r="AK376" s="473"/>
      <c r="AL376" s="473"/>
      <c r="AM376" s="473"/>
      <c r="AN376" s="473"/>
      <c r="AO376" s="473"/>
      <c r="AP376" s="473"/>
      <c r="AQ376" s="473"/>
      <c r="AR376" s="473"/>
      <c r="AS376" s="473"/>
      <c r="AT376" s="473"/>
      <c r="AU376" s="473"/>
      <c r="AV376" s="473"/>
      <c r="AW376" s="473"/>
      <c r="AX376" s="473"/>
      <c r="AY376" s="473"/>
      <c r="AZ376" s="473"/>
      <c r="BA376" s="473"/>
      <c r="BB376" s="473"/>
      <c r="BC376" s="473"/>
      <c r="BD376" s="473"/>
      <c r="BE376" s="473"/>
      <c r="BF376" s="473"/>
      <c r="BG376" s="473"/>
      <c r="BH376" s="473"/>
      <c r="BI376" s="473"/>
      <c r="BJ376" s="473"/>
      <c r="BK376" s="473"/>
      <c r="BL376" s="473"/>
      <c r="BM376" s="473"/>
      <c r="BN376" s="473"/>
      <c r="BO376" s="473"/>
      <c r="BP376" s="473"/>
      <c r="BQ376" s="473"/>
      <c r="BR376" s="473"/>
      <c r="BS376" s="473"/>
      <c r="BT376" s="473"/>
      <c r="BU376" s="473"/>
      <c r="BV376" s="473"/>
      <c r="BW376" s="473"/>
      <c r="BX376" s="473"/>
      <c r="BY376" s="473"/>
      <c r="BZ376" s="473"/>
      <c r="CA376" s="473"/>
      <c r="CB376" s="473"/>
      <c r="CC376" s="473"/>
      <c r="CD376" s="473"/>
      <c r="CE376" s="473"/>
      <c r="CF376" s="473"/>
      <c r="CG376" s="473"/>
      <c r="CH376" s="473"/>
      <c r="CI376" s="473"/>
      <c r="CJ376" s="473"/>
      <c r="CK376" s="473"/>
      <c r="CL376" s="473"/>
      <c r="CM376" s="473"/>
      <c r="CN376" s="473"/>
      <c r="CO376" s="473"/>
      <c r="CP376" s="473"/>
      <c r="CQ376" s="473"/>
      <c r="CR376" s="473"/>
      <c r="CS376" s="473"/>
      <c r="CT376" s="473"/>
      <c r="CU376" s="473"/>
      <c r="CV376" s="473"/>
      <c r="CW376" s="473"/>
      <c r="CX376" s="473"/>
      <c r="CY376" s="473"/>
      <c r="CZ376" s="473"/>
      <c r="DA376" s="473"/>
      <c r="DB376" s="473"/>
      <c r="DC376" s="473"/>
      <c r="DD376" s="473"/>
      <c r="DE376" s="473"/>
      <c r="DF376" s="473"/>
      <c r="DG376" s="473"/>
      <c r="DH376" s="473"/>
      <c r="DI376" s="473"/>
      <c r="DJ376" s="473"/>
      <c r="DK376" s="473"/>
      <c r="DL376" s="473"/>
      <c r="DM376" s="473"/>
      <c r="DN376" s="473"/>
      <c r="DO376" s="473"/>
      <c r="DP376" s="473"/>
      <c r="DQ376" s="473"/>
      <c r="DR376" s="473"/>
      <c r="DS376" s="473"/>
      <c r="DT376" s="473"/>
      <c r="DU376" s="473"/>
      <c r="DV376" s="473"/>
      <c r="DW376" s="473"/>
      <c r="DX376" s="473"/>
      <c r="DY376" s="473"/>
      <c r="DZ376" s="473"/>
      <c r="EA376" s="473"/>
      <c r="EB376" s="473"/>
      <c r="EC376" s="473"/>
      <c r="ED376" s="473"/>
      <c r="EE376" s="473"/>
      <c r="EF376" s="473"/>
      <c r="EG376" s="473"/>
      <c r="EH376" s="473"/>
      <c r="EI376" s="473"/>
      <c r="EJ376" s="473"/>
      <c r="EK376" s="473"/>
      <c r="EL376" s="473"/>
      <c r="EM376" s="473"/>
      <c r="EN376" s="473"/>
      <c r="EO376" s="473"/>
      <c r="EP376" s="473"/>
      <c r="EQ376" s="473"/>
      <c r="ER376" s="473"/>
      <c r="ES376" s="473"/>
      <c r="ET376" s="473"/>
      <c r="EU376" s="473"/>
      <c r="EV376" s="473"/>
      <c r="EW376" s="473"/>
      <c r="EX376" s="473"/>
      <c r="EY376" s="473"/>
      <c r="EZ376" s="473"/>
      <c r="FA376" s="473"/>
      <c r="FB376" s="473"/>
      <c r="FC376" s="473"/>
      <c r="FD376" s="473"/>
      <c r="FE376" s="473"/>
      <c r="FF376" s="473"/>
      <c r="FG376" s="473"/>
      <c r="FH376" s="473"/>
      <c r="FI376" s="473"/>
      <c r="FJ376" s="473"/>
      <c r="FK376" s="473"/>
      <c r="FL376" s="473"/>
      <c r="FM376" s="473"/>
      <c r="FN376" s="473"/>
      <c r="FO376" s="473"/>
      <c r="FP376" s="473"/>
      <c r="FQ376" s="473"/>
      <c r="FR376" s="473"/>
      <c r="FS376" s="473"/>
      <c r="FT376" s="473"/>
      <c r="FU376" s="473"/>
      <c r="FV376" s="473"/>
      <c r="FW376" s="473"/>
      <c r="FX376" s="473"/>
      <c r="FY376" s="473"/>
      <c r="FZ376" s="473"/>
      <c r="GA376" s="473"/>
      <c r="GB376" s="473"/>
      <c r="GC376" s="473"/>
      <c r="GD376" s="473"/>
      <c r="GE376" s="473"/>
      <c r="GF376" s="473"/>
      <c r="GG376" s="473"/>
      <c r="GH376" s="473"/>
      <c r="GI376" s="473"/>
      <c r="GJ376" s="473"/>
      <c r="GK376" s="473"/>
      <c r="GL376" s="473"/>
      <c r="GM376" s="473"/>
      <c r="GN376" s="473"/>
      <c r="GO376" s="473"/>
      <c r="GP376" s="473"/>
      <c r="GQ376" s="473"/>
      <c r="GR376" s="473"/>
      <c r="GS376" s="473"/>
      <c r="GT376" s="473"/>
      <c r="GU376" s="473"/>
      <c r="GV376" s="473"/>
    </row>
    <row r="377" spans="8:204" s="11" customFormat="1">
      <c r="H377" s="495"/>
      <c r="I377" s="495"/>
      <c r="J377" s="495"/>
      <c r="M377" s="495"/>
      <c r="N377" s="9"/>
      <c r="O377" s="9"/>
      <c r="P377" s="9"/>
      <c r="Q377" s="9"/>
      <c r="R377" s="473"/>
      <c r="S377" s="473"/>
      <c r="T377" s="473"/>
      <c r="U377" s="473"/>
      <c r="V377" s="473"/>
      <c r="W377" s="473"/>
      <c r="X377" s="473"/>
      <c r="Y377" s="473"/>
      <c r="Z377" s="473"/>
      <c r="AA377" s="473"/>
      <c r="AB377" s="473"/>
      <c r="AC377" s="473"/>
      <c r="AD377" s="473"/>
      <c r="AE377" s="473"/>
      <c r="AF377" s="473"/>
      <c r="AG377" s="473"/>
      <c r="AH377" s="473"/>
      <c r="AI377" s="473"/>
      <c r="AJ377" s="473"/>
      <c r="AK377" s="473"/>
      <c r="AL377" s="473"/>
      <c r="AM377" s="473"/>
      <c r="AN377" s="473"/>
      <c r="AO377" s="473"/>
      <c r="AP377" s="473"/>
      <c r="AQ377" s="473"/>
      <c r="AR377" s="473"/>
      <c r="AS377" s="473"/>
      <c r="AT377" s="473"/>
      <c r="AU377" s="473"/>
      <c r="AV377" s="473"/>
      <c r="AW377" s="473"/>
      <c r="AX377" s="473"/>
      <c r="AY377" s="473"/>
      <c r="AZ377" s="473"/>
      <c r="BA377" s="473"/>
      <c r="BB377" s="473"/>
      <c r="BC377" s="473"/>
      <c r="BD377" s="473"/>
      <c r="BE377" s="473"/>
      <c r="BF377" s="473"/>
      <c r="BG377" s="473"/>
      <c r="BH377" s="473"/>
      <c r="BI377" s="473"/>
      <c r="BJ377" s="473"/>
      <c r="BK377" s="473"/>
      <c r="BL377" s="473"/>
      <c r="BM377" s="473"/>
      <c r="BN377" s="473"/>
      <c r="BO377" s="473"/>
      <c r="BP377" s="473"/>
      <c r="BQ377" s="473"/>
      <c r="BR377" s="473"/>
      <c r="BS377" s="473"/>
      <c r="BT377" s="473"/>
      <c r="BU377" s="473"/>
      <c r="BV377" s="473"/>
      <c r="BW377" s="473"/>
      <c r="BX377" s="473"/>
      <c r="BY377" s="473"/>
      <c r="BZ377" s="473"/>
      <c r="CA377" s="473"/>
      <c r="CB377" s="473"/>
      <c r="CC377" s="473"/>
      <c r="CD377" s="473"/>
      <c r="CE377" s="473"/>
      <c r="CF377" s="473"/>
      <c r="CG377" s="473"/>
      <c r="CH377" s="473"/>
      <c r="CI377" s="473"/>
      <c r="CJ377" s="473"/>
      <c r="CK377" s="473"/>
      <c r="CL377" s="473"/>
      <c r="CM377" s="473"/>
      <c r="CN377" s="473"/>
      <c r="CO377" s="473"/>
      <c r="CP377" s="473"/>
      <c r="CQ377" s="473"/>
      <c r="CR377" s="473"/>
      <c r="CS377" s="473"/>
      <c r="CT377" s="473"/>
      <c r="CU377" s="473"/>
      <c r="CV377" s="473"/>
      <c r="CW377" s="473"/>
      <c r="CX377" s="473"/>
      <c r="CY377" s="473"/>
      <c r="CZ377" s="473"/>
      <c r="DA377" s="473"/>
      <c r="DB377" s="473"/>
      <c r="DC377" s="473"/>
      <c r="DD377" s="473"/>
      <c r="DE377" s="473"/>
      <c r="DF377" s="473"/>
      <c r="DG377" s="473"/>
      <c r="DH377" s="473"/>
      <c r="DI377" s="473"/>
      <c r="DJ377" s="473"/>
      <c r="DK377" s="473"/>
      <c r="DL377" s="473"/>
      <c r="DM377" s="473"/>
      <c r="DN377" s="473"/>
      <c r="DO377" s="473"/>
      <c r="DP377" s="473"/>
      <c r="DQ377" s="473"/>
      <c r="DR377" s="473"/>
      <c r="DS377" s="473"/>
      <c r="DT377" s="473"/>
      <c r="DU377" s="473"/>
      <c r="DV377" s="473"/>
      <c r="DW377" s="473"/>
      <c r="DX377" s="473"/>
      <c r="DY377" s="473"/>
      <c r="DZ377" s="473"/>
      <c r="EA377" s="473"/>
      <c r="EB377" s="473"/>
      <c r="EC377" s="473"/>
      <c r="ED377" s="473"/>
      <c r="EE377" s="473"/>
      <c r="EF377" s="473"/>
      <c r="EG377" s="473"/>
      <c r="EH377" s="473"/>
      <c r="EI377" s="473"/>
      <c r="EJ377" s="473"/>
      <c r="EK377" s="473"/>
      <c r="EL377" s="473"/>
      <c r="EM377" s="473"/>
      <c r="EN377" s="473"/>
      <c r="EO377" s="473"/>
      <c r="EP377" s="473"/>
      <c r="EQ377" s="473"/>
      <c r="ER377" s="473"/>
      <c r="ES377" s="473"/>
      <c r="ET377" s="473"/>
      <c r="EU377" s="473"/>
      <c r="EV377" s="473"/>
      <c r="EW377" s="473"/>
      <c r="EX377" s="473"/>
      <c r="EY377" s="473"/>
      <c r="EZ377" s="473"/>
      <c r="FA377" s="473"/>
      <c r="FB377" s="473"/>
      <c r="FC377" s="473"/>
      <c r="FD377" s="473"/>
      <c r="FE377" s="473"/>
      <c r="FF377" s="473"/>
      <c r="FG377" s="473"/>
      <c r="FH377" s="473"/>
      <c r="FI377" s="473"/>
      <c r="FJ377" s="473"/>
      <c r="FK377" s="473"/>
      <c r="FL377" s="473"/>
      <c r="FM377" s="473"/>
      <c r="FN377" s="473"/>
      <c r="FO377" s="473"/>
      <c r="FP377" s="473"/>
      <c r="FQ377" s="473"/>
      <c r="FR377" s="473"/>
      <c r="FS377" s="473"/>
      <c r="FT377" s="473"/>
      <c r="FU377" s="473"/>
      <c r="FV377" s="473"/>
      <c r="FW377" s="473"/>
      <c r="FX377" s="473"/>
      <c r="FY377" s="473"/>
      <c r="FZ377" s="473"/>
      <c r="GA377" s="473"/>
      <c r="GB377" s="473"/>
      <c r="GC377" s="473"/>
      <c r="GD377" s="473"/>
      <c r="GE377" s="473"/>
      <c r="GF377" s="473"/>
      <c r="GG377" s="473"/>
      <c r="GH377" s="473"/>
      <c r="GI377" s="473"/>
      <c r="GJ377" s="473"/>
      <c r="GK377" s="473"/>
      <c r="GL377" s="473"/>
      <c r="GM377" s="473"/>
      <c r="GN377" s="473"/>
      <c r="GO377" s="473"/>
      <c r="GP377" s="473"/>
      <c r="GQ377" s="473"/>
      <c r="GR377" s="473"/>
      <c r="GS377" s="473"/>
      <c r="GT377" s="473"/>
      <c r="GU377" s="473"/>
      <c r="GV377" s="473"/>
    </row>
    <row r="378" spans="8:204" s="11" customFormat="1">
      <c r="H378" s="495"/>
      <c r="I378" s="495"/>
      <c r="J378" s="495"/>
      <c r="M378" s="495"/>
      <c r="N378" s="9"/>
      <c r="O378" s="9"/>
      <c r="P378" s="9"/>
      <c r="Q378" s="9"/>
      <c r="R378" s="473"/>
      <c r="S378" s="473"/>
      <c r="T378" s="473"/>
      <c r="U378" s="473"/>
      <c r="V378" s="473"/>
      <c r="W378" s="473"/>
      <c r="X378" s="473"/>
      <c r="Y378" s="473"/>
      <c r="Z378" s="473"/>
      <c r="AA378" s="473"/>
      <c r="AB378" s="473"/>
      <c r="AC378" s="473"/>
      <c r="AD378" s="473"/>
      <c r="AE378" s="473"/>
      <c r="AF378" s="473"/>
      <c r="AG378" s="473"/>
      <c r="AH378" s="473"/>
      <c r="AI378" s="473"/>
      <c r="AJ378" s="473"/>
      <c r="AK378" s="473"/>
      <c r="AL378" s="473"/>
      <c r="AM378" s="473"/>
      <c r="AN378" s="473"/>
      <c r="AO378" s="473"/>
      <c r="AP378" s="473"/>
      <c r="AQ378" s="473"/>
      <c r="AR378" s="473"/>
      <c r="AS378" s="473"/>
      <c r="AT378" s="473"/>
      <c r="AU378" s="473"/>
      <c r="AV378" s="473"/>
      <c r="AW378" s="473"/>
      <c r="AX378" s="473"/>
      <c r="AY378" s="473"/>
      <c r="AZ378" s="473"/>
      <c r="BA378" s="473"/>
      <c r="BB378" s="473"/>
      <c r="BC378" s="473"/>
      <c r="BD378" s="473"/>
      <c r="BE378" s="473"/>
      <c r="BF378" s="473"/>
      <c r="BG378" s="473"/>
      <c r="BH378" s="473"/>
      <c r="BI378" s="473"/>
      <c r="BJ378" s="473"/>
      <c r="BK378" s="473"/>
      <c r="BL378" s="473"/>
      <c r="BM378" s="473"/>
      <c r="BN378" s="473"/>
      <c r="BO378" s="473"/>
      <c r="BP378" s="473"/>
      <c r="BQ378" s="473"/>
      <c r="BR378" s="473"/>
      <c r="BS378" s="473"/>
      <c r="BT378" s="473"/>
      <c r="BU378" s="473"/>
      <c r="BV378" s="473"/>
      <c r="BW378" s="473"/>
      <c r="BX378" s="473"/>
      <c r="BY378" s="473"/>
      <c r="BZ378" s="473"/>
      <c r="CA378" s="473"/>
      <c r="CB378" s="473"/>
      <c r="CC378" s="473"/>
      <c r="CD378" s="473"/>
      <c r="CE378" s="473"/>
      <c r="CF378" s="473"/>
      <c r="CG378" s="473"/>
      <c r="CH378" s="473"/>
      <c r="CI378" s="473"/>
      <c r="CJ378" s="473"/>
      <c r="CK378" s="473"/>
      <c r="CL378" s="473"/>
      <c r="CM378" s="473"/>
      <c r="CN378" s="473"/>
      <c r="CO378" s="473"/>
      <c r="CP378" s="473"/>
      <c r="CQ378" s="473"/>
      <c r="CR378" s="473"/>
      <c r="CS378" s="473"/>
      <c r="CT378" s="473"/>
      <c r="CU378" s="473"/>
      <c r="CV378" s="473"/>
      <c r="CW378" s="473"/>
      <c r="CX378" s="473"/>
      <c r="CY378" s="473"/>
      <c r="CZ378" s="473"/>
      <c r="DA378" s="473"/>
      <c r="DB378" s="473"/>
      <c r="DC378" s="473"/>
      <c r="DD378" s="473"/>
      <c r="DE378" s="473"/>
      <c r="DF378" s="473"/>
      <c r="DG378" s="473"/>
      <c r="DH378" s="473"/>
      <c r="DI378" s="473"/>
      <c r="DJ378" s="473"/>
      <c r="DK378" s="473"/>
      <c r="DL378" s="473"/>
      <c r="DM378" s="473"/>
      <c r="DN378" s="473"/>
      <c r="DO378" s="473"/>
      <c r="DP378" s="473"/>
      <c r="DQ378" s="473"/>
      <c r="DR378" s="473"/>
      <c r="DS378" s="473"/>
      <c r="DT378" s="473"/>
      <c r="DU378" s="473"/>
      <c r="DV378" s="473"/>
      <c r="DW378" s="473"/>
      <c r="DX378" s="473"/>
      <c r="DY378" s="473"/>
      <c r="DZ378" s="473"/>
      <c r="EA378" s="473"/>
      <c r="EB378" s="473"/>
      <c r="EC378" s="473"/>
      <c r="ED378" s="473"/>
      <c r="EE378" s="473"/>
      <c r="EF378" s="473"/>
      <c r="EG378" s="473"/>
      <c r="EH378" s="473"/>
      <c r="EI378" s="473"/>
      <c r="EJ378" s="473"/>
      <c r="EK378" s="473"/>
      <c r="EL378" s="473"/>
      <c r="EM378" s="473"/>
      <c r="EN378" s="473"/>
      <c r="EO378" s="473"/>
      <c r="EP378" s="473"/>
      <c r="EQ378" s="473"/>
      <c r="ER378" s="473"/>
      <c r="ES378" s="473"/>
      <c r="ET378" s="473"/>
      <c r="EU378" s="473"/>
      <c r="EV378" s="473"/>
      <c r="EW378" s="473"/>
      <c r="EX378" s="473"/>
      <c r="EY378" s="473"/>
      <c r="EZ378" s="473"/>
      <c r="FA378" s="473"/>
      <c r="FB378" s="473"/>
      <c r="FC378" s="473"/>
      <c r="FD378" s="473"/>
      <c r="FE378" s="473"/>
      <c r="FF378" s="473"/>
      <c r="FG378" s="473"/>
      <c r="FH378" s="473"/>
      <c r="FI378" s="473"/>
      <c r="FJ378" s="473"/>
      <c r="FK378" s="473"/>
      <c r="FL378" s="473"/>
      <c r="FM378" s="473"/>
      <c r="FN378" s="473"/>
      <c r="FO378" s="473"/>
      <c r="FP378" s="473"/>
      <c r="FQ378" s="473"/>
      <c r="FR378" s="473"/>
      <c r="FS378" s="473"/>
      <c r="FT378" s="473"/>
      <c r="FU378" s="473"/>
      <c r="FV378" s="473"/>
      <c r="FW378" s="473"/>
      <c r="FX378" s="473"/>
      <c r="FY378" s="473"/>
      <c r="FZ378" s="473"/>
      <c r="GA378" s="473"/>
      <c r="GB378" s="473"/>
      <c r="GC378" s="473"/>
      <c r="GD378" s="473"/>
      <c r="GE378" s="473"/>
      <c r="GF378" s="473"/>
      <c r="GG378" s="473"/>
      <c r="GH378" s="473"/>
      <c r="GI378" s="473"/>
      <c r="GJ378" s="473"/>
      <c r="GK378" s="473"/>
      <c r="GL378" s="473"/>
      <c r="GM378" s="473"/>
      <c r="GN378" s="473"/>
      <c r="GO378" s="473"/>
      <c r="GP378" s="473"/>
      <c r="GQ378" s="473"/>
      <c r="GR378" s="473"/>
      <c r="GS378" s="473"/>
      <c r="GT378" s="473"/>
      <c r="GU378" s="473"/>
      <c r="GV378" s="473"/>
    </row>
    <row r="379" spans="8:204" s="11" customFormat="1">
      <c r="H379" s="495"/>
      <c r="I379" s="495"/>
      <c r="J379" s="495"/>
      <c r="M379" s="495"/>
      <c r="N379" s="9"/>
      <c r="O379" s="9"/>
      <c r="P379" s="9"/>
      <c r="Q379" s="9"/>
      <c r="R379" s="473"/>
      <c r="S379" s="473"/>
      <c r="T379" s="473"/>
      <c r="U379" s="473"/>
      <c r="V379" s="473"/>
      <c r="W379" s="473"/>
      <c r="X379" s="473"/>
      <c r="Y379" s="473"/>
      <c r="Z379" s="473"/>
      <c r="AA379" s="473"/>
      <c r="AB379" s="473"/>
      <c r="AC379" s="473"/>
      <c r="AD379" s="473"/>
      <c r="AE379" s="473"/>
      <c r="AF379" s="473"/>
      <c r="AG379" s="473"/>
      <c r="AH379" s="473"/>
      <c r="AI379" s="473"/>
      <c r="AJ379" s="473"/>
      <c r="AK379" s="473"/>
      <c r="AL379" s="473"/>
      <c r="AM379" s="473"/>
      <c r="AN379" s="473"/>
      <c r="AO379" s="473"/>
      <c r="AP379" s="473"/>
      <c r="AQ379" s="473"/>
      <c r="AR379" s="473"/>
      <c r="AS379" s="473"/>
      <c r="AT379" s="473"/>
      <c r="AU379" s="473"/>
      <c r="AV379" s="473"/>
      <c r="AW379" s="473"/>
      <c r="AX379" s="473"/>
      <c r="AY379" s="473"/>
      <c r="AZ379" s="473"/>
      <c r="BA379" s="473"/>
      <c r="BB379" s="473"/>
      <c r="BC379" s="473"/>
      <c r="BD379" s="473"/>
      <c r="BE379" s="473"/>
      <c r="BF379" s="473"/>
      <c r="BG379" s="473"/>
      <c r="BH379" s="473"/>
      <c r="BI379" s="473"/>
      <c r="BJ379" s="473"/>
      <c r="BK379" s="473"/>
      <c r="BL379" s="473"/>
      <c r="BM379" s="473"/>
      <c r="BN379" s="473"/>
      <c r="BO379" s="473"/>
      <c r="BP379" s="473"/>
      <c r="BQ379" s="473"/>
      <c r="BR379" s="473"/>
      <c r="BS379" s="473"/>
      <c r="BT379" s="473"/>
      <c r="BU379" s="473"/>
      <c r="BV379" s="473"/>
      <c r="BW379" s="473"/>
      <c r="BX379" s="473"/>
      <c r="BY379" s="473"/>
      <c r="BZ379" s="473"/>
      <c r="CA379" s="473"/>
      <c r="CB379" s="473"/>
      <c r="CC379" s="473"/>
      <c r="CD379" s="473"/>
      <c r="CE379" s="473"/>
      <c r="CF379" s="473"/>
      <c r="CG379" s="473"/>
      <c r="CH379" s="473"/>
      <c r="CI379" s="473"/>
      <c r="CJ379" s="473"/>
      <c r="CK379" s="473"/>
      <c r="CL379" s="473"/>
      <c r="CM379" s="473"/>
      <c r="CN379" s="473"/>
      <c r="CO379" s="473"/>
      <c r="CP379" s="473"/>
      <c r="CQ379" s="473"/>
      <c r="CR379" s="473"/>
      <c r="CS379" s="473"/>
      <c r="CT379" s="473"/>
      <c r="CU379" s="473"/>
      <c r="CV379" s="473"/>
      <c r="CW379" s="473"/>
      <c r="CX379" s="473"/>
      <c r="CY379" s="473"/>
      <c r="CZ379" s="473"/>
      <c r="DA379" s="473"/>
      <c r="DB379" s="473"/>
      <c r="DC379" s="473"/>
      <c r="DD379" s="473"/>
      <c r="DE379" s="473"/>
      <c r="DF379" s="473"/>
      <c r="DG379" s="473"/>
      <c r="DH379" s="473"/>
      <c r="DI379" s="473"/>
      <c r="DJ379" s="473"/>
      <c r="DK379" s="473"/>
      <c r="DL379" s="473"/>
      <c r="DM379" s="473"/>
      <c r="DN379" s="473"/>
      <c r="DO379" s="473"/>
      <c r="DP379" s="473"/>
      <c r="DQ379" s="473"/>
      <c r="DR379" s="473"/>
      <c r="DS379" s="473"/>
      <c r="DT379" s="473"/>
      <c r="DU379" s="473"/>
      <c r="DV379" s="473"/>
      <c r="DW379" s="473"/>
      <c r="DX379" s="473"/>
      <c r="DY379" s="473"/>
      <c r="DZ379" s="473"/>
      <c r="EA379" s="473"/>
      <c r="EB379" s="473"/>
      <c r="EC379" s="473"/>
      <c r="ED379" s="473"/>
      <c r="EE379" s="473"/>
      <c r="EF379" s="473"/>
      <c r="EG379" s="473"/>
      <c r="EH379" s="473"/>
      <c r="EI379" s="473"/>
      <c r="EJ379" s="473"/>
      <c r="EK379" s="473"/>
      <c r="EL379" s="473"/>
      <c r="EM379" s="473"/>
      <c r="EN379" s="473"/>
      <c r="EO379" s="473"/>
      <c r="EP379" s="473"/>
      <c r="EQ379" s="473"/>
      <c r="ER379" s="473"/>
      <c r="ES379" s="473"/>
      <c r="ET379" s="473"/>
      <c r="EU379" s="473"/>
      <c r="EV379" s="473"/>
      <c r="EW379" s="473"/>
      <c r="EX379" s="473"/>
      <c r="EY379" s="473"/>
      <c r="EZ379" s="473"/>
      <c r="FA379" s="473"/>
      <c r="FB379" s="473"/>
      <c r="FC379" s="473"/>
      <c r="FD379" s="473"/>
      <c r="FE379" s="473"/>
      <c r="FF379" s="473"/>
      <c r="FG379" s="473"/>
      <c r="FH379" s="473"/>
      <c r="FI379" s="473"/>
      <c r="FJ379" s="473"/>
      <c r="FK379" s="473"/>
      <c r="FL379" s="473"/>
      <c r="FM379" s="473"/>
      <c r="FN379" s="473"/>
      <c r="FO379" s="473"/>
      <c r="FP379" s="473"/>
      <c r="FQ379" s="473"/>
      <c r="FR379" s="473"/>
      <c r="FS379" s="473"/>
      <c r="FT379" s="473"/>
      <c r="FU379" s="473"/>
      <c r="FV379" s="473"/>
      <c r="FW379" s="473"/>
      <c r="FX379" s="473"/>
      <c r="FY379" s="473"/>
      <c r="FZ379" s="473"/>
      <c r="GA379" s="473"/>
      <c r="GB379" s="473"/>
      <c r="GC379" s="473"/>
      <c r="GD379" s="473"/>
      <c r="GE379" s="473"/>
      <c r="GF379" s="473"/>
      <c r="GG379" s="473"/>
      <c r="GH379" s="473"/>
      <c r="GI379" s="473"/>
      <c r="GJ379" s="473"/>
      <c r="GK379" s="473"/>
      <c r="GL379" s="473"/>
      <c r="GM379" s="473"/>
      <c r="GN379" s="473"/>
      <c r="GO379" s="473"/>
      <c r="GP379" s="473"/>
      <c r="GQ379" s="473"/>
      <c r="GR379" s="473"/>
      <c r="GS379" s="473"/>
      <c r="GT379" s="473"/>
      <c r="GU379" s="473"/>
      <c r="GV379" s="473"/>
    </row>
    <row r="380" spans="8:204" s="11" customFormat="1">
      <c r="H380" s="495"/>
      <c r="I380" s="495"/>
      <c r="J380" s="495"/>
      <c r="M380" s="495"/>
      <c r="N380" s="9"/>
      <c r="O380" s="9"/>
      <c r="P380" s="9"/>
      <c r="Q380" s="9"/>
      <c r="R380" s="473"/>
      <c r="S380" s="473"/>
      <c r="T380" s="473"/>
      <c r="U380" s="473"/>
      <c r="V380" s="473"/>
      <c r="W380" s="473"/>
      <c r="X380" s="473"/>
      <c r="Y380" s="473"/>
      <c r="Z380" s="473"/>
      <c r="AA380" s="473"/>
      <c r="AB380" s="473"/>
      <c r="AC380" s="473"/>
      <c r="AD380" s="473"/>
      <c r="AE380" s="473"/>
      <c r="AF380" s="473"/>
      <c r="AG380" s="473"/>
      <c r="AH380" s="473"/>
      <c r="AI380" s="473"/>
      <c r="AJ380" s="473"/>
      <c r="AK380" s="473"/>
      <c r="AL380" s="473"/>
      <c r="AM380" s="473"/>
      <c r="AN380" s="473"/>
      <c r="AO380" s="473"/>
      <c r="AP380" s="473"/>
      <c r="AQ380" s="473"/>
      <c r="AR380" s="473"/>
      <c r="AS380" s="473"/>
      <c r="AT380" s="473"/>
      <c r="AU380" s="473"/>
      <c r="AV380" s="473"/>
      <c r="AW380" s="473"/>
      <c r="AX380" s="473"/>
      <c r="AY380" s="473"/>
      <c r="AZ380" s="473"/>
      <c r="BA380" s="473"/>
      <c r="BB380" s="473"/>
      <c r="BC380" s="473"/>
      <c r="BD380" s="473"/>
      <c r="BE380" s="473"/>
      <c r="BF380" s="473"/>
      <c r="BG380" s="473"/>
      <c r="BH380" s="473"/>
      <c r="BI380" s="473"/>
      <c r="BJ380" s="473"/>
      <c r="BK380" s="473"/>
      <c r="BL380" s="473"/>
      <c r="BM380" s="473"/>
      <c r="BN380" s="473"/>
      <c r="BO380" s="473"/>
      <c r="BP380" s="473"/>
      <c r="BQ380" s="473"/>
      <c r="BR380" s="473"/>
      <c r="BS380" s="473"/>
      <c r="BT380" s="473"/>
      <c r="BU380" s="473"/>
      <c r="BV380" s="473"/>
      <c r="BW380" s="473"/>
      <c r="BX380" s="473"/>
      <c r="BY380" s="473"/>
      <c r="BZ380" s="473"/>
      <c r="CA380" s="473"/>
      <c r="CB380" s="473"/>
      <c r="CC380" s="473"/>
      <c r="CD380" s="473"/>
      <c r="CE380" s="473"/>
      <c r="CF380" s="473"/>
      <c r="CG380" s="473"/>
      <c r="CH380" s="473"/>
      <c r="CI380" s="473"/>
      <c r="CJ380" s="473"/>
      <c r="CK380" s="473"/>
      <c r="CL380" s="473"/>
      <c r="CM380" s="473"/>
      <c r="CN380" s="473"/>
      <c r="CO380" s="473"/>
      <c r="CP380" s="473"/>
      <c r="CQ380" s="473"/>
      <c r="CR380" s="473"/>
      <c r="CS380" s="473"/>
      <c r="CT380" s="473"/>
      <c r="CU380" s="473"/>
      <c r="CV380" s="473"/>
      <c r="CW380" s="473"/>
      <c r="CX380" s="473"/>
      <c r="CY380" s="473"/>
      <c r="CZ380" s="473"/>
      <c r="DA380" s="473"/>
      <c r="DB380" s="473"/>
      <c r="DC380" s="473"/>
      <c r="DD380" s="473"/>
      <c r="DE380" s="473"/>
      <c r="DF380" s="473"/>
      <c r="DG380" s="473"/>
      <c r="DH380" s="473"/>
      <c r="DI380" s="473"/>
      <c r="DJ380" s="473"/>
      <c r="DK380" s="473"/>
      <c r="DL380" s="473"/>
      <c r="DM380" s="473"/>
      <c r="DN380" s="473"/>
      <c r="DO380" s="473"/>
      <c r="DP380" s="473"/>
      <c r="DQ380" s="473"/>
      <c r="DR380" s="473"/>
      <c r="DS380" s="473"/>
      <c r="DT380" s="473"/>
      <c r="DU380" s="473"/>
      <c r="DV380" s="473"/>
      <c r="DW380" s="473"/>
      <c r="DX380" s="473"/>
      <c r="DY380" s="473"/>
      <c r="DZ380" s="473"/>
      <c r="EA380" s="473"/>
      <c r="EB380" s="473"/>
      <c r="EC380" s="473"/>
      <c r="ED380" s="473"/>
      <c r="EE380" s="473"/>
      <c r="EF380" s="473"/>
      <c r="EG380" s="473"/>
      <c r="EH380" s="473"/>
      <c r="EI380" s="473"/>
      <c r="EJ380" s="473"/>
      <c r="EK380" s="473"/>
      <c r="EL380" s="473"/>
      <c r="EM380" s="473"/>
      <c r="EN380" s="473"/>
      <c r="EO380" s="473"/>
      <c r="EP380" s="473"/>
      <c r="EQ380" s="473"/>
      <c r="ER380" s="473"/>
      <c r="ES380" s="473"/>
      <c r="ET380" s="473"/>
      <c r="EU380" s="473"/>
      <c r="EV380" s="473"/>
      <c r="EW380" s="473"/>
      <c r="EX380" s="473"/>
      <c r="EY380" s="473"/>
      <c r="EZ380" s="473"/>
      <c r="FA380" s="473"/>
      <c r="FB380" s="473"/>
      <c r="FC380" s="473"/>
      <c r="FD380" s="473"/>
      <c r="FE380" s="473"/>
      <c r="FF380" s="473"/>
      <c r="FG380" s="473"/>
      <c r="FH380" s="473"/>
      <c r="FI380" s="473"/>
      <c r="FJ380" s="473"/>
      <c r="FK380" s="473"/>
      <c r="FL380" s="473"/>
      <c r="FM380" s="473"/>
      <c r="FN380" s="473"/>
      <c r="FO380" s="473"/>
      <c r="FP380" s="473"/>
      <c r="FQ380" s="473"/>
      <c r="FR380" s="473"/>
      <c r="FS380" s="473"/>
      <c r="FT380" s="473"/>
      <c r="FU380" s="473"/>
      <c r="FV380" s="473"/>
      <c r="FW380" s="473"/>
      <c r="FX380" s="473"/>
      <c r="FY380" s="473"/>
      <c r="FZ380" s="473"/>
      <c r="GA380" s="473"/>
      <c r="GB380" s="473"/>
      <c r="GC380" s="473"/>
      <c r="GD380" s="473"/>
      <c r="GE380" s="473"/>
      <c r="GF380" s="473"/>
      <c r="GG380" s="473"/>
      <c r="GH380" s="473"/>
      <c r="GI380" s="473"/>
      <c r="GJ380" s="473"/>
      <c r="GK380" s="473"/>
      <c r="GL380" s="473"/>
      <c r="GM380" s="473"/>
      <c r="GN380" s="473"/>
      <c r="GO380" s="473"/>
      <c r="GP380" s="473"/>
      <c r="GQ380" s="473"/>
      <c r="GR380" s="473"/>
      <c r="GS380" s="473"/>
      <c r="GT380" s="473"/>
      <c r="GU380" s="473"/>
      <c r="GV380" s="473"/>
    </row>
    <row r="381" spans="8:204" s="11" customFormat="1">
      <c r="H381" s="495"/>
      <c r="I381" s="495"/>
      <c r="J381" s="495"/>
      <c r="M381" s="495"/>
      <c r="N381" s="9"/>
      <c r="O381" s="9"/>
      <c r="P381" s="9"/>
      <c r="Q381" s="9"/>
      <c r="R381" s="473"/>
      <c r="S381" s="473"/>
      <c r="T381" s="473"/>
      <c r="U381" s="473"/>
      <c r="V381" s="473"/>
      <c r="W381" s="473"/>
      <c r="X381" s="473"/>
      <c r="Y381" s="473"/>
      <c r="Z381" s="473"/>
      <c r="AA381" s="473"/>
      <c r="AB381" s="473"/>
      <c r="AC381" s="473"/>
      <c r="AD381" s="473"/>
      <c r="AE381" s="473"/>
      <c r="AF381" s="473"/>
      <c r="AG381" s="473"/>
      <c r="AH381" s="473"/>
      <c r="AI381" s="473"/>
      <c r="AJ381" s="473"/>
      <c r="AK381" s="473"/>
      <c r="AL381" s="473"/>
      <c r="AM381" s="473"/>
      <c r="AN381" s="473"/>
      <c r="AO381" s="473"/>
      <c r="AP381" s="473"/>
      <c r="AQ381" s="473"/>
      <c r="AR381" s="473"/>
      <c r="AS381" s="473"/>
      <c r="AT381" s="473"/>
      <c r="AU381" s="473"/>
      <c r="AV381" s="473"/>
      <c r="AW381" s="473"/>
      <c r="AX381" s="473"/>
      <c r="AY381" s="473"/>
      <c r="AZ381" s="473"/>
      <c r="BA381" s="473"/>
      <c r="BB381" s="473"/>
      <c r="BC381" s="473"/>
      <c r="BD381" s="473"/>
      <c r="BE381" s="473"/>
      <c r="BF381" s="473"/>
      <c r="BG381" s="473"/>
      <c r="BH381" s="473"/>
      <c r="BI381" s="473"/>
      <c r="BJ381" s="473"/>
      <c r="BK381" s="473"/>
      <c r="BL381" s="473"/>
      <c r="BM381" s="473"/>
      <c r="BN381" s="473"/>
      <c r="BO381" s="473"/>
      <c r="BP381" s="473"/>
      <c r="BQ381" s="473"/>
      <c r="BR381" s="473"/>
      <c r="BS381" s="473"/>
      <c r="BT381" s="473"/>
      <c r="BU381" s="473"/>
      <c r="BV381" s="473"/>
      <c r="BW381" s="473"/>
      <c r="BX381" s="473"/>
      <c r="BY381" s="473"/>
      <c r="BZ381" s="473"/>
      <c r="CA381" s="473"/>
      <c r="CB381" s="473"/>
      <c r="CC381" s="473"/>
      <c r="CD381" s="473"/>
      <c r="CE381" s="473"/>
      <c r="CF381" s="473"/>
      <c r="CG381" s="473"/>
      <c r="CH381" s="473"/>
      <c r="CI381" s="473"/>
      <c r="CJ381" s="473"/>
      <c r="CK381" s="473"/>
      <c r="CL381" s="473"/>
      <c r="CM381" s="473"/>
      <c r="CN381" s="473"/>
      <c r="CO381" s="473"/>
      <c r="CP381" s="473"/>
      <c r="CQ381" s="473"/>
      <c r="CR381" s="473"/>
      <c r="CS381" s="473"/>
      <c r="CT381" s="473"/>
      <c r="CU381" s="473"/>
      <c r="CV381" s="473"/>
      <c r="CW381" s="473"/>
      <c r="CX381" s="473"/>
      <c r="CY381" s="473"/>
      <c r="CZ381" s="473"/>
      <c r="DA381" s="473"/>
      <c r="DB381" s="473"/>
      <c r="DC381" s="473"/>
      <c r="DD381" s="473"/>
      <c r="DE381" s="473"/>
      <c r="DF381" s="473"/>
      <c r="DG381" s="473"/>
      <c r="DH381" s="473"/>
      <c r="DI381" s="473"/>
      <c r="DJ381" s="473"/>
      <c r="DK381" s="473"/>
      <c r="DL381" s="473"/>
      <c r="DM381" s="473"/>
      <c r="DN381" s="473"/>
      <c r="DO381" s="473"/>
      <c r="DP381" s="473"/>
      <c r="DQ381" s="473"/>
      <c r="DR381" s="473"/>
      <c r="DS381" s="473"/>
      <c r="DT381" s="473"/>
      <c r="DU381" s="473"/>
      <c r="DV381" s="473"/>
      <c r="DW381" s="473"/>
      <c r="DX381" s="473"/>
      <c r="DY381" s="473"/>
      <c r="DZ381" s="473"/>
      <c r="EA381" s="473"/>
      <c r="EB381" s="473"/>
      <c r="EC381" s="473"/>
      <c r="ED381" s="473"/>
      <c r="EE381" s="473"/>
      <c r="EF381" s="473"/>
      <c r="EG381" s="473"/>
      <c r="EH381" s="473"/>
      <c r="EI381" s="473"/>
      <c r="EJ381" s="473"/>
      <c r="EK381" s="473"/>
      <c r="EL381" s="473"/>
      <c r="EM381" s="473"/>
      <c r="EN381" s="473"/>
      <c r="EO381" s="473"/>
      <c r="EP381" s="473"/>
      <c r="EQ381" s="473"/>
      <c r="ER381" s="473"/>
      <c r="ES381" s="473"/>
      <c r="ET381" s="473"/>
      <c r="EU381" s="473"/>
      <c r="EV381" s="473"/>
      <c r="EW381" s="473"/>
      <c r="EX381" s="473"/>
      <c r="EY381" s="473"/>
      <c r="EZ381" s="473"/>
      <c r="FA381" s="473"/>
      <c r="FB381" s="473"/>
      <c r="FC381" s="473"/>
      <c r="FD381" s="473"/>
      <c r="FE381" s="473"/>
      <c r="FF381" s="473"/>
      <c r="FG381" s="473"/>
      <c r="FH381" s="473"/>
      <c r="FI381" s="473"/>
      <c r="FJ381" s="473"/>
      <c r="FK381" s="473"/>
      <c r="FL381" s="473"/>
      <c r="FM381" s="473"/>
      <c r="FN381" s="473"/>
      <c r="FO381" s="473"/>
      <c r="FP381" s="473"/>
      <c r="FQ381" s="473"/>
      <c r="FR381" s="473"/>
      <c r="FS381" s="473"/>
      <c r="FT381" s="473"/>
      <c r="FU381" s="473"/>
      <c r="FV381" s="473"/>
      <c r="FW381" s="473"/>
      <c r="FX381" s="473"/>
      <c r="FY381" s="473"/>
      <c r="FZ381" s="473"/>
      <c r="GA381" s="473"/>
      <c r="GB381" s="473"/>
      <c r="GC381" s="473"/>
      <c r="GD381" s="473"/>
      <c r="GE381" s="473"/>
      <c r="GF381" s="473"/>
      <c r="GG381" s="473"/>
      <c r="GH381" s="473"/>
      <c r="GI381" s="473"/>
      <c r="GJ381" s="473"/>
      <c r="GK381" s="473"/>
      <c r="GL381" s="473"/>
      <c r="GM381" s="473"/>
      <c r="GN381" s="473"/>
      <c r="GO381" s="473"/>
      <c r="GP381" s="473"/>
      <c r="GQ381" s="473"/>
      <c r="GR381" s="473"/>
      <c r="GS381" s="473"/>
      <c r="GT381" s="473"/>
      <c r="GU381" s="473"/>
      <c r="GV381" s="473"/>
    </row>
    <row r="382" spans="8:204" s="11" customFormat="1">
      <c r="H382" s="495"/>
      <c r="I382" s="495"/>
      <c r="J382" s="495"/>
      <c r="M382" s="495"/>
      <c r="N382" s="9"/>
      <c r="O382" s="9"/>
      <c r="P382" s="9"/>
      <c r="Q382" s="9"/>
      <c r="R382" s="473"/>
      <c r="S382" s="473"/>
      <c r="T382" s="473"/>
      <c r="U382" s="473"/>
      <c r="V382" s="473"/>
      <c r="W382" s="473"/>
      <c r="X382" s="473"/>
      <c r="Y382" s="473"/>
      <c r="Z382" s="473"/>
      <c r="AA382" s="473"/>
      <c r="AB382" s="473"/>
      <c r="AC382" s="473"/>
      <c r="AD382" s="473"/>
      <c r="AE382" s="473"/>
      <c r="AF382" s="473"/>
      <c r="AG382" s="473"/>
      <c r="AH382" s="473"/>
      <c r="AI382" s="473"/>
      <c r="AJ382" s="473"/>
      <c r="AK382" s="473"/>
      <c r="AL382" s="473"/>
      <c r="AM382" s="473"/>
      <c r="AN382" s="473"/>
      <c r="AO382" s="473"/>
      <c r="AP382" s="473"/>
      <c r="AQ382" s="473"/>
      <c r="AR382" s="473"/>
      <c r="AS382" s="473"/>
      <c r="AT382" s="473"/>
      <c r="AU382" s="473"/>
      <c r="AV382" s="473"/>
      <c r="AW382" s="473"/>
      <c r="AX382" s="473"/>
      <c r="AY382" s="473"/>
      <c r="AZ382" s="473"/>
      <c r="BA382" s="473"/>
      <c r="BB382" s="473"/>
      <c r="BC382" s="473"/>
      <c r="BD382" s="473"/>
      <c r="BE382" s="473"/>
      <c r="BF382" s="473"/>
      <c r="BG382" s="473"/>
      <c r="BH382" s="473"/>
      <c r="BI382" s="473"/>
      <c r="BJ382" s="473"/>
      <c r="BK382" s="473"/>
      <c r="BL382" s="473"/>
      <c r="BM382" s="473"/>
      <c r="BN382" s="473"/>
      <c r="BO382" s="473"/>
      <c r="BP382" s="473"/>
      <c r="BQ382" s="473"/>
      <c r="BR382" s="473"/>
      <c r="BS382" s="473"/>
      <c r="BT382" s="473"/>
      <c r="BU382" s="473"/>
      <c r="BV382" s="473"/>
      <c r="BW382" s="473"/>
      <c r="BX382" s="473"/>
      <c r="BY382" s="473"/>
      <c r="BZ382" s="473"/>
      <c r="CA382" s="473"/>
      <c r="CB382" s="473"/>
      <c r="CC382" s="473"/>
      <c r="CD382" s="473"/>
      <c r="CE382" s="473"/>
      <c r="CF382" s="473"/>
      <c r="CG382" s="473"/>
      <c r="CH382" s="473"/>
      <c r="CI382" s="473"/>
      <c r="CJ382" s="473"/>
      <c r="CK382" s="473"/>
      <c r="CL382" s="473"/>
      <c r="CM382" s="473"/>
      <c r="CN382" s="473"/>
      <c r="CO382" s="473"/>
      <c r="CP382" s="473"/>
      <c r="CQ382" s="473"/>
      <c r="CR382" s="473"/>
      <c r="CS382" s="473"/>
      <c r="CT382" s="473"/>
      <c r="CU382" s="473"/>
      <c r="CV382" s="473"/>
      <c r="CW382" s="473"/>
      <c r="CX382" s="473"/>
      <c r="CY382" s="473"/>
      <c r="CZ382" s="473"/>
      <c r="DA382" s="473"/>
      <c r="DB382" s="473"/>
      <c r="DC382" s="473"/>
      <c r="DD382" s="473"/>
      <c r="DE382" s="473"/>
      <c r="DF382" s="473"/>
      <c r="DG382" s="473"/>
      <c r="DH382" s="473"/>
      <c r="DI382" s="473"/>
      <c r="DJ382" s="473"/>
      <c r="DK382" s="473"/>
      <c r="DL382" s="473"/>
      <c r="DM382" s="473"/>
      <c r="DN382" s="473"/>
      <c r="DO382" s="473"/>
      <c r="DP382" s="473"/>
      <c r="DQ382" s="473"/>
      <c r="DR382" s="473"/>
      <c r="DS382" s="473"/>
      <c r="DT382" s="473"/>
      <c r="DU382" s="473"/>
      <c r="DV382" s="473"/>
      <c r="DW382" s="473"/>
      <c r="DX382" s="473"/>
      <c r="DY382" s="473"/>
      <c r="DZ382" s="473"/>
      <c r="EA382" s="473"/>
      <c r="EB382" s="473"/>
      <c r="EC382" s="473"/>
      <c r="ED382" s="473"/>
      <c r="EE382" s="473"/>
      <c r="EF382" s="473"/>
      <c r="EG382" s="473"/>
      <c r="EH382" s="473"/>
      <c r="EI382" s="473"/>
      <c r="EJ382" s="473"/>
      <c r="EK382" s="473"/>
      <c r="EL382" s="473"/>
      <c r="EM382" s="473"/>
      <c r="EN382" s="473"/>
      <c r="EO382" s="473"/>
      <c r="EP382" s="473"/>
      <c r="EQ382" s="473"/>
      <c r="ER382" s="473"/>
      <c r="ES382" s="473"/>
      <c r="ET382" s="473"/>
      <c r="EU382" s="473"/>
      <c r="EV382" s="473"/>
      <c r="EW382" s="473"/>
      <c r="EX382" s="473"/>
      <c r="EY382" s="473"/>
      <c r="EZ382" s="473"/>
      <c r="FA382" s="473"/>
      <c r="FB382" s="473"/>
      <c r="FC382" s="473"/>
      <c r="FD382" s="473"/>
      <c r="FE382" s="473"/>
      <c r="FF382" s="473"/>
      <c r="FG382" s="473"/>
      <c r="FH382" s="473"/>
      <c r="FI382" s="473"/>
      <c r="FJ382" s="473"/>
      <c r="FK382" s="473"/>
      <c r="FL382" s="473"/>
      <c r="FM382" s="473"/>
      <c r="FN382" s="473"/>
      <c r="FO382" s="473"/>
      <c r="FP382" s="473"/>
      <c r="FQ382" s="473"/>
      <c r="FR382" s="473"/>
      <c r="FS382" s="473"/>
      <c r="FT382" s="473"/>
      <c r="FU382" s="473"/>
      <c r="FV382" s="473"/>
      <c r="FW382" s="473"/>
      <c r="FX382" s="473"/>
      <c r="FY382" s="473"/>
      <c r="FZ382" s="473"/>
      <c r="GA382" s="473"/>
      <c r="GB382" s="473"/>
      <c r="GC382" s="473"/>
      <c r="GD382" s="473"/>
      <c r="GE382" s="473"/>
      <c r="GF382" s="473"/>
      <c r="GG382" s="473"/>
      <c r="GH382" s="473"/>
      <c r="GI382" s="473"/>
      <c r="GJ382" s="473"/>
      <c r="GK382" s="473"/>
      <c r="GL382" s="473"/>
      <c r="GM382" s="473"/>
      <c r="GN382" s="473"/>
      <c r="GO382" s="473"/>
      <c r="GP382" s="473"/>
      <c r="GQ382" s="473"/>
      <c r="GR382" s="473"/>
      <c r="GS382" s="473"/>
      <c r="GT382" s="473"/>
      <c r="GU382" s="473"/>
      <c r="GV382" s="473"/>
    </row>
    <row r="383" spans="8:204" s="11" customFormat="1">
      <c r="H383" s="495"/>
      <c r="I383" s="495"/>
      <c r="J383" s="495"/>
      <c r="M383" s="495"/>
      <c r="N383" s="9"/>
      <c r="O383" s="9"/>
      <c r="P383" s="9"/>
      <c r="Q383" s="9"/>
      <c r="R383" s="473"/>
      <c r="S383" s="473"/>
      <c r="T383" s="473"/>
      <c r="U383" s="473"/>
      <c r="V383" s="473"/>
      <c r="W383" s="473"/>
      <c r="X383" s="473"/>
      <c r="Y383" s="473"/>
      <c r="Z383" s="473"/>
      <c r="AA383" s="473"/>
      <c r="AB383" s="473"/>
      <c r="AC383" s="473"/>
      <c r="AD383" s="473"/>
      <c r="AE383" s="473"/>
      <c r="AF383" s="473"/>
      <c r="AG383" s="473"/>
      <c r="AH383" s="473"/>
      <c r="AI383" s="473"/>
      <c r="AJ383" s="473"/>
      <c r="AK383" s="473"/>
      <c r="AL383" s="473"/>
      <c r="AM383" s="473"/>
      <c r="AN383" s="473"/>
      <c r="AO383" s="473"/>
      <c r="AP383" s="473"/>
      <c r="AQ383" s="473"/>
      <c r="AR383" s="473"/>
      <c r="AS383" s="473"/>
      <c r="AT383" s="473"/>
      <c r="AU383" s="473"/>
      <c r="AV383" s="473"/>
      <c r="AW383" s="473"/>
      <c r="AX383" s="473"/>
      <c r="AY383" s="473"/>
      <c r="AZ383" s="473"/>
      <c r="BA383" s="473"/>
      <c r="BB383" s="473"/>
      <c r="BC383" s="473"/>
      <c r="BD383" s="473"/>
      <c r="BE383" s="473"/>
      <c r="BF383" s="473"/>
      <c r="BG383" s="473"/>
      <c r="BH383" s="473"/>
      <c r="BI383" s="473"/>
      <c r="BJ383" s="473"/>
      <c r="BK383" s="473"/>
      <c r="BL383" s="473"/>
      <c r="BM383" s="473"/>
      <c r="BN383" s="473"/>
      <c r="BO383" s="473"/>
      <c r="BP383" s="473"/>
      <c r="BQ383" s="473"/>
      <c r="BR383" s="473"/>
      <c r="BS383" s="473"/>
      <c r="BT383" s="473"/>
      <c r="BU383" s="473"/>
      <c r="BV383" s="473"/>
      <c r="BW383" s="473"/>
      <c r="BX383" s="473"/>
      <c r="BY383" s="473"/>
      <c r="BZ383" s="473"/>
      <c r="CA383" s="473"/>
      <c r="CB383" s="473"/>
      <c r="CC383" s="473"/>
      <c r="CD383" s="473"/>
      <c r="CE383" s="473"/>
      <c r="CF383" s="473"/>
      <c r="CG383" s="473"/>
      <c r="CH383" s="473"/>
      <c r="CI383" s="473"/>
      <c r="CJ383" s="473"/>
      <c r="CK383" s="473"/>
      <c r="CL383" s="473"/>
      <c r="CM383" s="473"/>
      <c r="CN383" s="473"/>
      <c r="CO383" s="473"/>
      <c r="CP383" s="473"/>
      <c r="CQ383" s="473"/>
      <c r="CR383" s="473"/>
      <c r="CS383" s="473"/>
      <c r="CT383" s="473"/>
      <c r="CU383" s="473"/>
      <c r="CV383" s="473"/>
      <c r="CW383" s="473"/>
      <c r="CX383" s="473"/>
      <c r="CY383" s="473"/>
      <c r="CZ383" s="473"/>
      <c r="DA383" s="473"/>
      <c r="DB383" s="473"/>
      <c r="DC383" s="473"/>
      <c r="DD383" s="473"/>
      <c r="DE383" s="473"/>
      <c r="DF383" s="473"/>
      <c r="DG383" s="473"/>
      <c r="DH383" s="473"/>
      <c r="DI383" s="473"/>
      <c r="DJ383" s="473"/>
      <c r="DK383" s="473"/>
      <c r="DL383" s="473"/>
      <c r="DM383" s="473"/>
      <c r="DN383" s="473"/>
      <c r="DO383" s="473"/>
      <c r="DP383" s="473"/>
      <c r="DQ383" s="473"/>
      <c r="DR383" s="473"/>
      <c r="DS383" s="473"/>
      <c r="DT383" s="473"/>
      <c r="DU383" s="473"/>
      <c r="DV383" s="473"/>
      <c r="DW383" s="473"/>
      <c r="DX383" s="473"/>
      <c r="DY383" s="473"/>
      <c r="DZ383" s="473"/>
      <c r="EA383" s="473"/>
      <c r="EB383" s="473"/>
      <c r="EC383" s="473"/>
      <c r="ED383" s="473"/>
      <c r="EE383" s="473"/>
      <c r="EF383" s="473"/>
      <c r="EG383" s="473"/>
      <c r="EH383" s="473"/>
      <c r="EI383" s="473"/>
      <c r="EJ383" s="473"/>
      <c r="EK383" s="473"/>
      <c r="EL383" s="473"/>
      <c r="EM383" s="473"/>
      <c r="EN383" s="473"/>
      <c r="EO383" s="473"/>
      <c r="EP383" s="473"/>
      <c r="EQ383" s="473"/>
      <c r="ER383" s="473"/>
      <c r="ES383" s="473"/>
      <c r="ET383" s="473"/>
      <c r="EU383" s="473"/>
      <c r="EV383" s="473"/>
      <c r="EW383" s="473"/>
      <c r="EX383" s="473"/>
      <c r="EY383" s="473"/>
      <c r="EZ383" s="473"/>
      <c r="FA383" s="473"/>
      <c r="FB383" s="473"/>
      <c r="FC383" s="473"/>
      <c r="FD383" s="473"/>
      <c r="FE383" s="473"/>
      <c r="FF383" s="473"/>
      <c r="FG383" s="473"/>
      <c r="FH383" s="473"/>
      <c r="FI383" s="473"/>
      <c r="FJ383" s="473"/>
      <c r="FK383" s="473"/>
      <c r="FL383" s="473"/>
      <c r="FM383" s="473"/>
      <c r="FN383" s="473"/>
      <c r="FO383" s="473"/>
      <c r="FP383" s="473"/>
      <c r="FQ383" s="473"/>
      <c r="FR383" s="473"/>
      <c r="FS383" s="473"/>
      <c r="FT383" s="473"/>
      <c r="FU383" s="473"/>
      <c r="FV383" s="473"/>
      <c r="FW383" s="473"/>
      <c r="FX383" s="473"/>
      <c r="FY383" s="473"/>
      <c r="FZ383" s="473"/>
      <c r="GA383" s="473"/>
      <c r="GB383" s="473"/>
      <c r="GC383" s="473"/>
      <c r="GD383" s="473"/>
      <c r="GE383" s="473"/>
      <c r="GF383" s="473"/>
      <c r="GG383" s="473"/>
      <c r="GH383" s="473"/>
      <c r="GI383" s="473"/>
      <c r="GJ383" s="473"/>
      <c r="GK383" s="473"/>
      <c r="GL383" s="473"/>
      <c r="GM383" s="473"/>
      <c r="GN383" s="473"/>
      <c r="GO383" s="473"/>
      <c r="GP383" s="473"/>
      <c r="GQ383" s="473"/>
      <c r="GR383" s="473"/>
      <c r="GS383" s="473"/>
      <c r="GT383" s="473"/>
      <c r="GU383" s="473"/>
      <c r="GV383" s="473"/>
    </row>
    <row r="384" spans="8:204" s="11" customFormat="1">
      <c r="H384" s="495"/>
      <c r="I384" s="495"/>
      <c r="J384" s="495"/>
      <c r="M384" s="495"/>
      <c r="N384" s="9"/>
      <c r="O384" s="9"/>
      <c r="P384" s="9"/>
      <c r="Q384" s="9"/>
      <c r="R384" s="473"/>
      <c r="S384" s="473"/>
      <c r="T384" s="473"/>
      <c r="U384" s="473"/>
      <c r="V384" s="473"/>
      <c r="W384" s="473"/>
      <c r="X384" s="473"/>
      <c r="Y384" s="473"/>
      <c r="Z384" s="473"/>
      <c r="AA384" s="473"/>
      <c r="AB384" s="473"/>
      <c r="AC384" s="473"/>
      <c r="AD384" s="473"/>
      <c r="AE384" s="473"/>
      <c r="AF384" s="473"/>
      <c r="AG384" s="473"/>
      <c r="AH384" s="473"/>
      <c r="AI384" s="473"/>
      <c r="AJ384" s="473"/>
      <c r="AK384" s="473"/>
      <c r="AL384" s="473"/>
      <c r="AM384" s="473"/>
      <c r="AN384" s="473"/>
      <c r="AO384" s="473"/>
      <c r="AP384" s="473"/>
      <c r="AQ384" s="473"/>
      <c r="AR384" s="473"/>
      <c r="AS384" s="473"/>
      <c r="AT384" s="473"/>
      <c r="AU384" s="473"/>
      <c r="AV384" s="473"/>
      <c r="AW384" s="473"/>
      <c r="AX384" s="473"/>
      <c r="AY384" s="473"/>
      <c r="AZ384" s="473"/>
      <c r="BA384" s="473"/>
      <c r="BB384" s="473"/>
      <c r="BC384" s="473"/>
      <c r="BD384" s="473"/>
      <c r="BE384" s="473"/>
      <c r="BF384" s="473"/>
      <c r="BG384" s="473"/>
      <c r="BH384" s="473"/>
      <c r="BI384" s="473"/>
      <c r="BJ384" s="473"/>
      <c r="BK384" s="473"/>
      <c r="BL384" s="473"/>
      <c r="BM384" s="473"/>
      <c r="BN384" s="473"/>
      <c r="BO384" s="473"/>
      <c r="BP384" s="473"/>
      <c r="BQ384" s="473"/>
      <c r="BR384" s="473"/>
      <c r="BS384" s="473"/>
      <c r="BT384" s="473"/>
      <c r="BU384" s="473"/>
      <c r="BV384" s="473"/>
      <c r="BW384" s="473"/>
      <c r="BX384" s="473"/>
      <c r="BY384" s="473"/>
      <c r="BZ384" s="473"/>
      <c r="CA384" s="473"/>
      <c r="CB384" s="473"/>
      <c r="CC384" s="473"/>
      <c r="CD384" s="473"/>
      <c r="CE384" s="473"/>
      <c r="CF384" s="473"/>
      <c r="CG384" s="473"/>
      <c r="CH384" s="473"/>
      <c r="CI384" s="473"/>
      <c r="CJ384" s="473"/>
      <c r="CK384" s="473"/>
      <c r="CL384" s="473"/>
      <c r="CM384" s="473"/>
      <c r="CN384" s="473"/>
      <c r="CO384" s="473"/>
      <c r="CP384" s="473"/>
      <c r="CQ384" s="473"/>
      <c r="CR384" s="473"/>
      <c r="CS384" s="473"/>
      <c r="CT384" s="473"/>
      <c r="CU384" s="473"/>
      <c r="CV384" s="473"/>
      <c r="CW384" s="473"/>
      <c r="CX384" s="473"/>
      <c r="CY384" s="473"/>
      <c r="CZ384" s="473"/>
      <c r="DA384" s="473"/>
      <c r="DB384" s="473"/>
      <c r="DC384" s="473"/>
      <c r="DD384" s="473"/>
      <c r="DE384" s="473"/>
      <c r="DF384" s="473"/>
      <c r="DG384" s="473"/>
      <c r="DH384" s="473"/>
      <c r="DI384" s="473"/>
      <c r="DJ384" s="473"/>
      <c r="DK384" s="473"/>
      <c r="DL384" s="473"/>
      <c r="DM384" s="473"/>
      <c r="DN384" s="473"/>
      <c r="DO384" s="473"/>
      <c r="DP384" s="473"/>
      <c r="DQ384" s="473"/>
      <c r="DR384" s="473"/>
      <c r="DS384" s="473"/>
      <c r="DT384" s="473"/>
      <c r="DU384" s="473"/>
      <c r="DV384" s="473"/>
      <c r="DW384" s="473"/>
      <c r="DX384" s="473"/>
      <c r="DY384" s="473"/>
      <c r="DZ384" s="473"/>
      <c r="EA384" s="473"/>
      <c r="EB384" s="473"/>
      <c r="EC384" s="473"/>
      <c r="ED384" s="473"/>
      <c r="EE384" s="473"/>
      <c r="EF384" s="473"/>
      <c r="EG384" s="473"/>
      <c r="EH384" s="473"/>
      <c r="EI384" s="473"/>
      <c r="EJ384" s="473"/>
      <c r="EK384" s="473"/>
      <c r="EL384" s="473"/>
      <c r="EM384" s="473"/>
      <c r="EN384" s="473"/>
      <c r="EO384" s="473"/>
      <c r="EP384" s="473"/>
      <c r="EQ384" s="473"/>
      <c r="ER384" s="473"/>
      <c r="ES384" s="473"/>
      <c r="ET384" s="473"/>
      <c r="EU384" s="473"/>
      <c r="EV384" s="473"/>
      <c r="EW384" s="473"/>
      <c r="EX384" s="473"/>
      <c r="EY384" s="473"/>
      <c r="EZ384" s="473"/>
      <c r="FA384" s="473"/>
      <c r="FB384" s="473"/>
      <c r="FC384" s="473"/>
      <c r="FD384" s="473"/>
      <c r="FE384" s="473"/>
      <c r="FF384" s="473"/>
      <c r="FG384" s="473"/>
      <c r="FH384" s="473"/>
      <c r="FI384" s="473"/>
      <c r="FJ384" s="473"/>
      <c r="FK384" s="473"/>
      <c r="FL384" s="473"/>
      <c r="FM384" s="473"/>
      <c r="FN384" s="473"/>
      <c r="FO384" s="473"/>
      <c r="FP384" s="473"/>
      <c r="FQ384" s="473"/>
      <c r="FR384" s="473"/>
      <c r="FS384" s="473"/>
      <c r="FT384" s="473"/>
      <c r="FU384" s="473"/>
      <c r="FV384" s="473"/>
      <c r="FW384" s="473"/>
      <c r="FX384" s="473"/>
      <c r="FY384" s="473"/>
      <c r="FZ384" s="473"/>
      <c r="GA384" s="473"/>
      <c r="GB384" s="473"/>
      <c r="GC384" s="473"/>
      <c r="GD384" s="473"/>
      <c r="GE384" s="473"/>
      <c r="GF384" s="473"/>
      <c r="GG384" s="473"/>
      <c r="GH384" s="473"/>
      <c r="GI384" s="473"/>
      <c r="GJ384" s="473"/>
      <c r="GK384" s="473"/>
      <c r="GL384" s="473"/>
      <c r="GM384" s="473"/>
      <c r="GN384" s="473"/>
      <c r="GO384" s="473"/>
      <c r="GP384" s="473"/>
      <c r="GQ384" s="473"/>
      <c r="GR384" s="473"/>
      <c r="GS384" s="473"/>
      <c r="GT384" s="473"/>
      <c r="GU384" s="473"/>
      <c r="GV384" s="473"/>
    </row>
    <row r="385" spans="8:204" s="11" customFormat="1">
      <c r="H385" s="495"/>
      <c r="I385" s="495"/>
      <c r="J385" s="495"/>
      <c r="M385" s="495"/>
      <c r="N385" s="9"/>
      <c r="O385" s="9"/>
      <c r="P385" s="9"/>
      <c r="Q385" s="9"/>
      <c r="R385" s="473"/>
      <c r="S385" s="473"/>
      <c r="T385" s="473"/>
      <c r="U385" s="473"/>
      <c r="V385" s="473"/>
      <c r="W385" s="473"/>
      <c r="X385" s="473"/>
      <c r="Y385" s="473"/>
      <c r="Z385" s="473"/>
      <c r="AA385" s="473"/>
      <c r="AB385" s="473"/>
      <c r="AC385" s="473"/>
      <c r="AD385" s="473"/>
      <c r="AE385" s="473"/>
      <c r="AF385" s="473"/>
      <c r="AG385" s="473"/>
      <c r="AH385" s="473"/>
      <c r="AI385" s="473"/>
      <c r="AJ385" s="473"/>
      <c r="AK385" s="473"/>
      <c r="AL385" s="473"/>
      <c r="AM385" s="473"/>
      <c r="AN385" s="473"/>
      <c r="AO385" s="473"/>
      <c r="AP385" s="473"/>
      <c r="AQ385" s="473"/>
      <c r="AR385" s="473"/>
      <c r="AS385" s="473"/>
      <c r="AT385" s="473"/>
      <c r="AU385" s="473"/>
      <c r="AV385" s="473"/>
      <c r="AW385" s="473"/>
      <c r="AX385" s="473"/>
      <c r="AY385" s="473"/>
      <c r="AZ385" s="473"/>
      <c r="BA385" s="473"/>
      <c r="BB385" s="473"/>
      <c r="BC385" s="473"/>
      <c r="BD385" s="473"/>
      <c r="BE385" s="473"/>
      <c r="BF385" s="473"/>
      <c r="BG385" s="473"/>
      <c r="BH385" s="473"/>
      <c r="BI385" s="473"/>
      <c r="BJ385" s="473"/>
      <c r="BK385" s="473"/>
      <c r="BL385" s="473"/>
      <c r="BM385" s="473"/>
      <c r="BN385" s="473"/>
      <c r="BO385" s="473"/>
      <c r="BP385" s="473"/>
      <c r="BQ385" s="473"/>
      <c r="BR385" s="473"/>
      <c r="BS385" s="473"/>
      <c r="BT385" s="473"/>
      <c r="BU385" s="473"/>
      <c r="BV385" s="473"/>
      <c r="BW385" s="473"/>
      <c r="BX385" s="473"/>
      <c r="BY385" s="473"/>
      <c r="BZ385" s="473"/>
      <c r="CA385" s="473"/>
      <c r="CB385" s="473"/>
      <c r="CC385" s="473"/>
      <c r="CD385" s="473"/>
      <c r="CE385" s="473"/>
      <c r="CF385" s="473"/>
      <c r="CG385" s="473"/>
      <c r="CH385" s="473"/>
      <c r="CI385" s="473"/>
      <c r="CJ385" s="473"/>
      <c r="CK385" s="473"/>
      <c r="CL385" s="473"/>
      <c r="CM385" s="473"/>
      <c r="CN385" s="473"/>
      <c r="CO385" s="473"/>
      <c r="CP385" s="473"/>
      <c r="CQ385" s="473"/>
      <c r="CR385" s="473"/>
      <c r="CS385" s="473"/>
      <c r="CT385" s="473"/>
      <c r="CU385" s="473"/>
      <c r="CV385" s="473"/>
      <c r="CW385" s="473"/>
      <c r="CX385" s="473"/>
      <c r="CY385" s="473"/>
      <c r="CZ385" s="473"/>
      <c r="DA385" s="473"/>
      <c r="DB385" s="473"/>
      <c r="DC385" s="473"/>
      <c r="DD385" s="473"/>
      <c r="DE385" s="473"/>
      <c r="DF385" s="473"/>
      <c r="DG385" s="473"/>
      <c r="DH385" s="473"/>
      <c r="DI385" s="473"/>
      <c r="DJ385" s="473"/>
      <c r="DK385" s="473"/>
      <c r="DL385" s="473"/>
      <c r="DM385" s="473"/>
      <c r="DN385" s="473"/>
      <c r="DO385" s="473"/>
      <c r="DP385" s="473"/>
      <c r="DQ385" s="473"/>
      <c r="DR385" s="473"/>
      <c r="DS385" s="473"/>
      <c r="DT385" s="473"/>
      <c r="DU385" s="473"/>
      <c r="DV385" s="473"/>
      <c r="DW385" s="473"/>
      <c r="DX385" s="473"/>
      <c r="DY385" s="473"/>
      <c r="DZ385" s="473"/>
      <c r="EA385" s="473"/>
      <c r="EB385" s="473"/>
      <c r="EC385" s="473"/>
      <c r="ED385" s="473"/>
      <c r="EE385" s="473"/>
      <c r="EF385" s="473"/>
      <c r="EG385" s="473"/>
      <c r="EH385" s="473"/>
      <c r="EI385" s="473"/>
      <c r="EJ385" s="473"/>
      <c r="EK385" s="473"/>
      <c r="EL385" s="473"/>
      <c r="EM385" s="473"/>
      <c r="EN385" s="473"/>
      <c r="EO385" s="473"/>
      <c r="EP385" s="473"/>
      <c r="EQ385" s="473"/>
      <c r="ER385" s="473"/>
      <c r="ES385" s="473"/>
      <c r="ET385" s="473"/>
      <c r="EU385" s="473"/>
      <c r="EV385" s="473"/>
      <c r="EW385" s="473"/>
      <c r="EX385" s="473"/>
      <c r="EY385" s="473"/>
      <c r="EZ385" s="473"/>
      <c r="FA385" s="473"/>
      <c r="FB385" s="473"/>
      <c r="FC385" s="473"/>
      <c r="FD385" s="473"/>
      <c r="FE385" s="473"/>
      <c r="FF385" s="473"/>
      <c r="FG385" s="473"/>
      <c r="FH385" s="473"/>
      <c r="FI385" s="473"/>
      <c r="FJ385" s="473"/>
      <c r="FK385" s="473"/>
      <c r="FL385" s="473"/>
      <c r="FM385" s="473"/>
      <c r="FN385" s="473"/>
      <c r="FO385" s="473"/>
      <c r="FP385" s="473"/>
      <c r="FQ385" s="473"/>
      <c r="FR385" s="473"/>
      <c r="FS385" s="473"/>
      <c r="FT385" s="473"/>
      <c r="FU385" s="473"/>
      <c r="FV385" s="473"/>
      <c r="FW385" s="473"/>
      <c r="FX385" s="473"/>
      <c r="FY385" s="473"/>
      <c r="FZ385" s="473"/>
      <c r="GA385" s="473"/>
      <c r="GB385" s="473"/>
      <c r="GC385" s="473"/>
      <c r="GD385" s="473"/>
      <c r="GE385" s="473"/>
      <c r="GF385" s="473"/>
      <c r="GG385" s="473"/>
      <c r="GH385" s="473"/>
      <c r="GI385" s="473"/>
      <c r="GJ385" s="473"/>
      <c r="GK385" s="473"/>
      <c r="GL385" s="473"/>
      <c r="GM385" s="473"/>
      <c r="GN385" s="473"/>
      <c r="GO385" s="473"/>
      <c r="GP385" s="473"/>
      <c r="GQ385" s="473"/>
      <c r="GR385" s="473"/>
      <c r="GS385" s="473"/>
      <c r="GT385" s="473"/>
      <c r="GU385" s="473"/>
      <c r="GV385" s="473"/>
    </row>
    <row r="386" spans="8:204" s="11" customFormat="1">
      <c r="H386" s="495"/>
      <c r="I386" s="495"/>
      <c r="J386" s="495"/>
      <c r="M386" s="495"/>
      <c r="N386" s="9"/>
      <c r="O386" s="9"/>
      <c r="P386" s="9"/>
      <c r="Q386" s="9"/>
      <c r="R386" s="473"/>
      <c r="S386" s="473"/>
      <c r="T386" s="473"/>
      <c r="U386" s="473"/>
      <c r="V386" s="473"/>
      <c r="W386" s="473"/>
      <c r="X386" s="473"/>
      <c r="Y386" s="473"/>
      <c r="Z386" s="473"/>
      <c r="AA386" s="473"/>
      <c r="AB386" s="473"/>
      <c r="AC386" s="473"/>
      <c r="AD386" s="473"/>
      <c r="AE386" s="473"/>
      <c r="AF386" s="473"/>
      <c r="AG386" s="473"/>
      <c r="AH386" s="473"/>
      <c r="AI386" s="473"/>
      <c r="AJ386" s="473"/>
      <c r="AK386" s="473"/>
      <c r="AL386" s="473"/>
      <c r="AM386" s="473"/>
      <c r="AN386" s="473"/>
      <c r="AO386" s="473"/>
      <c r="AP386" s="473"/>
      <c r="AQ386" s="473"/>
      <c r="AR386" s="473"/>
      <c r="AS386" s="473"/>
      <c r="AT386" s="473"/>
      <c r="AU386" s="473"/>
      <c r="AV386" s="473"/>
      <c r="AW386" s="473"/>
      <c r="AX386" s="473"/>
      <c r="AY386" s="473"/>
      <c r="AZ386" s="473"/>
      <c r="BA386" s="473"/>
      <c r="BB386" s="473"/>
      <c r="BC386" s="473"/>
      <c r="BD386" s="473"/>
      <c r="BE386" s="473"/>
      <c r="BF386" s="473"/>
      <c r="BG386" s="473"/>
      <c r="BH386" s="473"/>
      <c r="BI386" s="473"/>
      <c r="BJ386" s="473"/>
      <c r="BK386" s="473"/>
      <c r="BL386" s="473"/>
      <c r="BM386" s="473"/>
      <c r="BN386" s="473"/>
      <c r="BO386" s="473"/>
      <c r="BP386" s="473"/>
      <c r="BQ386" s="473"/>
      <c r="BR386" s="473"/>
      <c r="BS386" s="473"/>
      <c r="BT386" s="473"/>
      <c r="BU386" s="473"/>
      <c r="BV386" s="473"/>
      <c r="BW386" s="473"/>
      <c r="BX386" s="473"/>
      <c r="BY386" s="473"/>
      <c r="BZ386" s="473"/>
      <c r="CA386" s="473"/>
      <c r="CB386" s="473"/>
      <c r="CC386" s="473"/>
      <c r="CD386" s="473"/>
      <c r="CE386" s="473"/>
      <c r="CF386" s="473"/>
      <c r="CG386" s="473"/>
      <c r="CH386" s="473"/>
      <c r="CI386" s="473"/>
      <c r="CJ386" s="473"/>
      <c r="CK386" s="473"/>
      <c r="CL386" s="473"/>
      <c r="CM386" s="473"/>
      <c r="CN386" s="473"/>
      <c r="CO386" s="473"/>
      <c r="CP386" s="473"/>
      <c r="CQ386" s="473"/>
      <c r="CR386" s="473"/>
      <c r="CS386" s="473"/>
      <c r="CT386" s="473"/>
      <c r="CU386" s="473"/>
      <c r="CV386" s="473"/>
      <c r="CW386" s="473"/>
      <c r="CX386" s="473"/>
      <c r="CY386" s="473"/>
      <c r="CZ386" s="473"/>
      <c r="DA386" s="473"/>
      <c r="DB386" s="473"/>
      <c r="DC386" s="473"/>
      <c r="DD386" s="473"/>
      <c r="DE386" s="473"/>
      <c r="DF386" s="473"/>
      <c r="DG386" s="473"/>
      <c r="DH386" s="473"/>
      <c r="DI386" s="473"/>
      <c r="DJ386" s="473"/>
      <c r="DK386" s="473"/>
      <c r="DL386" s="473"/>
      <c r="DM386" s="473"/>
      <c r="DN386" s="473"/>
      <c r="DO386" s="473"/>
      <c r="DP386" s="473"/>
      <c r="DQ386" s="473"/>
      <c r="DR386" s="473"/>
      <c r="DS386" s="473"/>
      <c r="DT386" s="473"/>
      <c r="DU386" s="473"/>
      <c r="DV386" s="473"/>
      <c r="DW386" s="473"/>
      <c r="DX386" s="473"/>
      <c r="DY386" s="473"/>
      <c r="DZ386" s="473"/>
      <c r="EA386" s="473"/>
      <c r="EB386" s="473"/>
      <c r="EC386" s="473"/>
      <c r="ED386" s="473"/>
      <c r="EE386" s="473"/>
      <c r="EF386" s="473"/>
      <c r="EG386" s="473"/>
      <c r="EH386" s="473"/>
      <c r="EI386" s="473"/>
      <c r="EJ386" s="473"/>
      <c r="EK386" s="473"/>
      <c r="EL386" s="473"/>
      <c r="EM386" s="473"/>
      <c r="EN386" s="473"/>
      <c r="EO386" s="473"/>
      <c r="EP386" s="473"/>
      <c r="EQ386" s="473"/>
      <c r="ER386" s="473"/>
      <c r="ES386" s="473"/>
      <c r="ET386" s="473"/>
      <c r="EU386" s="473"/>
      <c r="EV386" s="473"/>
      <c r="EW386" s="473"/>
      <c r="EX386" s="473"/>
      <c r="EY386" s="473"/>
      <c r="EZ386" s="473"/>
      <c r="FA386" s="473"/>
      <c r="FB386" s="473"/>
      <c r="FC386" s="473"/>
      <c r="FD386" s="473"/>
      <c r="FE386" s="473"/>
      <c r="FF386" s="473"/>
      <c r="FG386" s="473"/>
      <c r="FH386" s="473"/>
      <c r="FI386" s="473"/>
      <c r="FJ386" s="473"/>
      <c r="FK386" s="473"/>
      <c r="FL386" s="473"/>
      <c r="FM386" s="473"/>
      <c r="FN386" s="473"/>
      <c r="FO386" s="473"/>
      <c r="FP386" s="473"/>
      <c r="FQ386" s="473"/>
      <c r="FR386" s="473"/>
      <c r="FS386" s="473"/>
      <c r="FT386" s="473"/>
      <c r="FU386" s="473"/>
      <c r="FV386" s="473"/>
      <c r="FW386" s="473"/>
      <c r="FX386" s="473"/>
      <c r="FY386" s="473"/>
      <c r="FZ386" s="473"/>
      <c r="GA386" s="473"/>
      <c r="GB386" s="473"/>
      <c r="GC386" s="473"/>
      <c r="GD386" s="473"/>
      <c r="GE386" s="473"/>
      <c r="GF386" s="473"/>
      <c r="GG386" s="473"/>
      <c r="GH386" s="473"/>
      <c r="GI386" s="473"/>
      <c r="GJ386" s="473"/>
      <c r="GK386" s="473"/>
      <c r="GL386" s="473"/>
      <c r="GM386" s="473"/>
      <c r="GN386" s="473"/>
      <c r="GO386" s="473"/>
      <c r="GP386" s="473"/>
      <c r="GQ386" s="473"/>
      <c r="GR386" s="473"/>
      <c r="GS386" s="473"/>
      <c r="GT386" s="473"/>
      <c r="GU386" s="473"/>
      <c r="GV386" s="473"/>
    </row>
    <row r="387" spans="8:204" s="11" customFormat="1">
      <c r="H387" s="495"/>
      <c r="I387" s="495"/>
      <c r="J387" s="495"/>
      <c r="M387" s="495"/>
      <c r="N387" s="9"/>
      <c r="O387" s="9"/>
      <c r="P387" s="9"/>
      <c r="Q387" s="9"/>
      <c r="R387" s="473"/>
      <c r="S387" s="473"/>
      <c r="T387" s="473"/>
      <c r="U387" s="473"/>
      <c r="V387" s="473"/>
      <c r="W387" s="473"/>
      <c r="X387" s="473"/>
      <c r="Y387" s="473"/>
      <c r="Z387" s="473"/>
      <c r="AA387" s="473"/>
      <c r="AB387" s="473"/>
      <c r="AC387" s="473"/>
      <c r="AD387" s="473"/>
      <c r="AE387" s="473"/>
      <c r="AF387" s="473"/>
      <c r="AG387" s="473"/>
      <c r="AH387" s="473"/>
      <c r="AI387" s="473"/>
      <c r="AJ387" s="473"/>
      <c r="AK387" s="473"/>
      <c r="AL387" s="473"/>
      <c r="AM387" s="473"/>
      <c r="AN387" s="473"/>
      <c r="AO387" s="473"/>
      <c r="AP387" s="473"/>
      <c r="AQ387" s="473"/>
      <c r="AR387" s="473"/>
      <c r="AS387" s="473"/>
      <c r="AT387" s="473"/>
      <c r="AU387" s="473"/>
      <c r="AV387" s="473"/>
      <c r="AW387" s="473"/>
      <c r="AX387" s="473"/>
      <c r="AY387" s="473"/>
      <c r="AZ387" s="473"/>
      <c r="BA387" s="473"/>
      <c r="BB387" s="473"/>
      <c r="BC387" s="473"/>
      <c r="BD387" s="473"/>
      <c r="BE387" s="473"/>
      <c r="BF387" s="473"/>
      <c r="BG387" s="473"/>
      <c r="BH387" s="473"/>
      <c r="BI387" s="473"/>
      <c r="BJ387" s="473"/>
      <c r="BK387" s="473"/>
      <c r="BL387" s="473"/>
      <c r="BM387" s="473"/>
      <c r="BN387" s="473"/>
      <c r="BO387" s="473"/>
      <c r="BP387" s="473"/>
      <c r="BQ387" s="473"/>
      <c r="BR387" s="473"/>
      <c r="BS387" s="473"/>
      <c r="BT387" s="473"/>
      <c r="BU387" s="473"/>
      <c r="BV387" s="473"/>
      <c r="BW387" s="473"/>
      <c r="BX387" s="473"/>
      <c r="BY387" s="473"/>
      <c r="BZ387" s="473"/>
      <c r="CA387" s="473"/>
      <c r="CB387" s="473"/>
      <c r="CC387" s="473"/>
      <c r="CD387" s="473"/>
      <c r="CE387" s="473"/>
      <c r="CF387" s="473"/>
      <c r="CG387" s="473"/>
      <c r="CH387" s="473"/>
      <c r="CI387" s="473"/>
      <c r="CJ387" s="473"/>
      <c r="CK387" s="473"/>
      <c r="CL387" s="473"/>
      <c r="CM387" s="473"/>
      <c r="CN387" s="473"/>
      <c r="CO387" s="473"/>
      <c r="CP387" s="473"/>
      <c r="CQ387" s="473"/>
      <c r="CR387" s="473"/>
      <c r="CS387" s="473"/>
      <c r="CT387" s="473"/>
      <c r="CU387" s="473"/>
      <c r="CV387" s="473"/>
      <c r="CW387" s="473"/>
      <c r="CX387" s="473"/>
      <c r="CY387" s="473"/>
      <c r="CZ387" s="473"/>
      <c r="DA387" s="473"/>
      <c r="DB387" s="473"/>
      <c r="DC387" s="473"/>
      <c r="DD387" s="473"/>
      <c r="DE387" s="473"/>
      <c r="DF387" s="473"/>
      <c r="DG387" s="473"/>
      <c r="DH387" s="473"/>
      <c r="DI387" s="473"/>
      <c r="DJ387" s="473"/>
      <c r="DK387" s="473"/>
      <c r="DL387" s="473"/>
      <c r="DM387" s="473"/>
      <c r="DN387" s="473"/>
      <c r="DO387" s="473"/>
      <c r="DP387" s="473"/>
      <c r="DQ387" s="473"/>
      <c r="DR387" s="473"/>
      <c r="DS387" s="473"/>
      <c r="DT387" s="473"/>
      <c r="DU387" s="473"/>
      <c r="DV387" s="473"/>
      <c r="DW387" s="473"/>
      <c r="DX387" s="473"/>
      <c r="DY387" s="473"/>
      <c r="DZ387" s="473"/>
      <c r="EA387" s="473"/>
      <c r="EB387" s="473"/>
      <c r="EC387" s="473"/>
      <c r="ED387" s="473"/>
      <c r="EE387" s="473"/>
      <c r="EF387" s="473"/>
      <c r="EG387" s="473"/>
      <c r="EH387" s="473"/>
      <c r="EI387" s="473"/>
      <c r="EJ387" s="473"/>
      <c r="EK387" s="473"/>
      <c r="EL387" s="473"/>
      <c r="EM387" s="473"/>
      <c r="EN387" s="473"/>
      <c r="EO387" s="473"/>
      <c r="EP387" s="473"/>
      <c r="EQ387" s="473"/>
      <c r="ER387" s="473"/>
      <c r="ES387" s="473"/>
      <c r="ET387" s="473"/>
      <c r="EU387" s="473"/>
      <c r="EV387" s="473"/>
      <c r="EW387" s="473"/>
      <c r="EX387" s="473"/>
      <c r="EY387" s="473"/>
      <c r="EZ387" s="473"/>
      <c r="FA387" s="473"/>
      <c r="FB387" s="473"/>
      <c r="FC387" s="473"/>
      <c r="FD387" s="473"/>
      <c r="FE387" s="473"/>
      <c r="FF387" s="473"/>
      <c r="FG387" s="473"/>
      <c r="FH387" s="473"/>
      <c r="FI387" s="473"/>
      <c r="FJ387" s="473"/>
      <c r="FK387" s="473"/>
      <c r="FL387" s="473"/>
      <c r="FM387" s="473"/>
      <c r="FN387" s="473"/>
      <c r="FO387" s="473"/>
      <c r="FP387" s="473"/>
      <c r="FQ387" s="473"/>
      <c r="FR387" s="473"/>
      <c r="FS387" s="473"/>
      <c r="FT387" s="473"/>
      <c r="FU387" s="473"/>
      <c r="FV387" s="473"/>
      <c r="FW387" s="473"/>
      <c r="FX387" s="473"/>
      <c r="FY387" s="473"/>
      <c r="FZ387" s="473"/>
      <c r="GA387" s="473"/>
      <c r="GB387" s="473"/>
      <c r="GC387" s="473"/>
      <c r="GD387" s="473"/>
      <c r="GE387" s="473"/>
      <c r="GF387" s="473"/>
      <c r="GG387" s="473"/>
      <c r="GH387" s="473"/>
      <c r="GI387" s="473"/>
      <c r="GJ387" s="473"/>
      <c r="GK387" s="473"/>
      <c r="GL387" s="473"/>
      <c r="GM387" s="473"/>
      <c r="GN387" s="473"/>
      <c r="GO387" s="473"/>
      <c r="GP387" s="473"/>
      <c r="GQ387" s="473"/>
      <c r="GR387" s="473"/>
      <c r="GS387" s="473"/>
      <c r="GT387" s="473"/>
      <c r="GU387" s="473"/>
      <c r="GV387" s="473"/>
    </row>
    <row r="388" spans="8:204" s="11" customFormat="1">
      <c r="H388" s="495"/>
      <c r="I388" s="495"/>
      <c r="J388" s="495"/>
      <c r="M388" s="495"/>
      <c r="N388" s="9"/>
      <c r="O388" s="9"/>
      <c r="P388" s="9"/>
      <c r="Q388" s="9"/>
      <c r="R388" s="473"/>
      <c r="S388" s="473"/>
      <c r="T388" s="473"/>
      <c r="U388" s="473"/>
      <c r="V388" s="473"/>
      <c r="W388" s="473"/>
      <c r="X388" s="473"/>
      <c r="Y388" s="473"/>
      <c r="Z388" s="473"/>
      <c r="AA388" s="473"/>
      <c r="AB388" s="473"/>
      <c r="AC388" s="473"/>
      <c r="AD388" s="473"/>
      <c r="AE388" s="473"/>
      <c r="AF388" s="473"/>
      <c r="AG388" s="473"/>
      <c r="AH388" s="473"/>
      <c r="AI388" s="473"/>
      <c r="AJ388" s="473"/>
      <c r="AK388" s="473"/>
      <c r="AL388" s="473"/>
      <c r="AM388" s="473"/>
      <c r="AN388" s="473"/>
      <c r="AO388" s="473"/>
      <c r="AP388" s="473"/>
      <c r="AQ388" s="473"/>
      <c r="AR388" s="473"/>
      <c r="AS388" s="473"/>
      <c r="AT388" s="473"/>
      <c r="AU388" s="473"/>
      <c r="AV388" s="473"/>
      <c r="AW388" s="473"/>
      <c r="AX388" s="473"/>
      <c r="AY388" s="473"/>
      <c r="AZ388" s="473"/>
      <c r="BA388" s="473"/>
      <c r="BB388" s="473"/>
      <c r="BC388" s="473"/>
      <c r="BD388" s="473"/>
      <c r="BE388" s="473"/>
      <c r="BF388" s="473"/>
      <c r="BG388" s="473"/>
      <c r="BH388" s="473"/>
      <c r="BI388" s="473"/>
      <c r="BJ388" s="473"/>
      <c r="BK388" s="473"/>
      <c r="BL388" s="473"/>
      <c r="BM388" s="473"/>
      <c r="BN388" s="473"/>
      <c r="BO388" s="473"/>
      <c r="BP388" s="473"/>
      <c r="BQ388" s="473"/>
      <c r="BR388" s="473"/>
      <c r="BS388" s="473"/>
      <c r="BT388" s="473"/>
      <c r="BU388" s="473"/>
      <c r="BV388" s="473"/>
      <c r="BW388" s="473"/>
      <c r="BX388" s="473"/>
      <c r="BY388" s="473"/>
      <c r="BZ388" s="473"/>
      <c r="CA388" s="473"/>
      <c r="CB388" s="473"/>
      <c r="CC388" s="473"/>
      <c r="CD388" s="473"/>
      <c r="CE388" s="473"/>
      <c r="CF388" s="473"/>
      <c r="CG388" s="473"/>
      <c r="CH388" s="473"/>
      <c r="CI388" s="473"/>
      <c r="CJ388" s="473"/>
      <c r="CK388" s="473"/>
      <c r="CL388" s="473"/>
      <c r="CM388" s="473"/>
      <c r="CN388" s="473"/>
      <c r="CO388" s="473"/>
      <c r="CP388" s="473"/>
      <c r="CQ388" s="473"/>
      <c r="CR388" s="473"/>
      <c r="CS388" s="473"/>
      <c r="CT388" s="473"/>
      <c r="CU388" s="473"/>
      <c r="CV388" s="473"/>
      <c r="CW388" s="473"/>
      <c r="CX388" s="473"/>
      <c r="CY388" s="473"/>
      <c r="CZ388" s="473"/>
      <c r="DA388" s="473"/>
      <c r="DB388" s="473"/>
      <c r="DC388" s="473"/>
      <c r="DD388" s="473"/>
      <c r="DE388" s="473"/>
      <c r="DF388" s="473"/>
      <c r="DG388" s="473"/>
      <c r="DH388" s="473"/>
      <c r="DI388" s="473"/>
      <c r="DJ388" s="473"/>
      <c r="DK388" s="473"/>
      <c r="DL388" s="473"/>
      <c r="DM388" s="473"/>
      <c r="DN388" s="473"/>
      <c r="DO388" s="473"/>
      <c r="DP388" s="473"/>
      <c r="DQ388" s="473"/>
      <c r="DR388" s="473"/>
      <c r="DS388" s="473"/>
      <c r="DT388" s="473"/>
      <c r="DU388" s="473"/>
      <c r="DV388" s="473"/>
      <c r="DW388" s="473"/>
      <c r="DX388" s="473"/>
      <c r="DY388" s="473"/>
      <c r="DZ388" s="473"/>
      <c r="EA388" s="473"/>
      <c r="EB388" s="473"/>
      <c r="EC388" s="473"/>
      <c r="ED388" s="473"/>
      <c r="EE388" s="473"/>
      <c r="EF388" s="473"/>
      <c r="EG388" s="473"/>
      <c r="EH388" s="473"/>
      <c r="EI388" s="473"/>
      <c r="EJ388" s="473"/>
      <c r="EK388" s="473"/>
      <c r="EL388" s="473"/>
      <c r="EM388" s="473"/>
      <c r="EN388" s="473"/>
      <c r="EO388" s="473"/>
      <c r="EP388" s="473"/>
      <c r="EQ388" s="473"/>
      <c r="ER388" s="473"/>
      <c r="ES388" s="473"/>
      <c r="ET388" s="473"/>
      <c r="EU388" s="473"/>
      <c r="EV388" s="473"/>
      <c r="EW388" s="473"/>
      <c r="EX388" s="473"/>
      <c r="EY388" s="473"/>
      <c r="EZ388" s="473"/>
      <c r="FA388" s="473"/>
      <c r="FB388" s="473"/>
      <c r="FC388" s="473"/>
      <c r="FD388" s="473"/>
      <c r="FE388" s="473"/>
      <c r="FF388" s="473"/>
      <c r="FG388" s="473"/>
      <c r="FH388" s="473"/>
      <c r="FI388" s="473"/>
      <c r="FJ388" s="473"/>
      <c r="FK388" s="473"/>
      <c r="FL388" s="473"/>
      <c r="FM388" s="473"/>
      <c r="FN388" s="473"/>
      <c r="FO388" s="473"/>
      <c r="FP388" s="473"/>
      <c r="FQ388" s="473"/>
      <c r="FR388" s="473"/>
      <c r="FS388" s="473"/>
      <c r="FT388" s="473"/>
      <c r="FU388" s="473"/>
      <c r="FV388" s="473"/>
      <c r="FW388" s="473"/>
      <c r="FX388" s="473"/>
      <c r="FY388" s="473"/>
      <c r="FZ388" s="473"/>
      <c r="GA388" s="473"/>
      <c r="GB388" s="473"/>
      <c r="GC388" s="473"/>
      <c r="GD388" s="473"/>
      <c r="GE388" s="473"/>
      <c r="GF388" s="473"/>
      <c r="GG388" s="473"/>
      <c r="GH388" s="473"/>
      <c r="GI388" s="473"/>
      <c r="GJ388" s="473"/>
      <c r="GK388" s="473"/>
      <c r="GL388" s="473"/>
      <c r="GM388" s="473"/>
      <c r="GN388" s="473"/>
      <c r="GO388" s="473"/>
      <c r="GP388" s="473"/>
      <c r="GQ388" s="473"/>
      <c r="GR388" s="473"/>
      <c r="GS388" s="473"/>
      <c r="GT388" s="473"/>
      <c r="GU388" s="473"/>
      <c r="GV388" s="473"/>
    </row>
    <row r="389" spans="8:204" s="11" customFormat="1">
      <c r="H389" s="495"/>
      <c r="I389" s="495"/>
      <c r="J389" s="495"/>
      <c r="M389" s="495"/>
      <c r="N389" s="9"/>
      <c r="O389" s="9"/>
      <c r="P389" s="9"/>
      <c r="Q389" s="9"/>
      <c r="R389" s="473"/>
      <c r="S389" s="473"/>
      <c r="T389" s="473"/>
      <c r="U389" s="473"/>
      <c r="V389" s="473"/>
      <c r="W389" s="473"/>
      <c r="X389" s="473"/>
      <c r="Y389" s="473"/>
      <c r="Z389" s="473"/>
      <c r="AA389" s="473"/>
      <c r="AB389" s="473"/>
      <c r="AC389" s="473"/>
      <c r="AD389" s="473"/>
      <c r="AE389" s="473"/>
      <c r="AF389" s="473"/>
      <c r="AG389" s="473"/>
      <c r="AH389" s="473"/>
      <c r="AI389" s="473"/>
      <c r="AJ389" s="473"/>
      <c r="AK389" s="473"/>
      <c r="AL389" s="473"/>
      <c r="AM389" s="473"/>
      <c r="AN389" s="473"/>
      <c r="AO389" s="473"/>
      <c r="AP389" s="473"/>
      <c r="AQ389" s="473"/>
      <c r="AR389" s="473"/>
      <c r="AS389" s="473"/>
      <c r="AT389" s="473"/>
      <c r="AU389" s="473"/>
      <c r="AV389" s="473"/>
      <c r="AW389" s="473"/>
      <c r="AX389" s="473"/>
      <c r="AY389" s="473"/>
      <c r="AZ389" s="473"/>
      <c r="BA389" s="473"/>
      <c r="BB389" s="473"/>
      <c r="BC389" s="473"/>
      <c r="BD389" s="473"/>
      <c r="BE389" s="473"/>
      <c r="BF389" s="473"/>
      <c r="BG389" s="473"/>
      <c r="BH389" s="473"/>
      <c r="BI389" s="473"/>
      <c r="BJ389" s="473"/>
      <c r="BK389" s="473"/>
      <c r="BL389" s="473"/>
      <c r="BM389" s="473"/>
      <c r="BN389" s="473"/>
      <c r="BO389" s="473"/>
      <c r="BP389" s="473"/>
      <c r="BQ389" s="473"/>
      <c r="BR389" s="473"/>
      <c r="BS389" s="473"/>
      <c r="BT389" s="473"/>
      <c r="BU389" s="473"/>
      <c r="BV389" s="473"/>
      <c r="BW389" s="473"/>
      <c r="BX389" s="473"/>
      <c r="BY389" s="473"/>
      <c r="BZ389" s="473"/>
      <c r="CA389" s="473"/>
      <c r="CB389" s="473"/>
      <c r="CC389" s="473"/>
      <c r="CD389" s="473"/>
      <c r="CE389" s="473"/>
      <c r="CF389" s="473"/>
      <c r="CG389" s="473"/>
      <c r="CH389" s="473"/>
      <c r="CI389" s="473"/>
      <c r="CJ389" s="473"/>
      <c r="CK389" s="473"/>
      <c r="CL389" s="473"/>
      <c r="CM389" s="473"/>
      <c r="CN389" s="473"/>
      <c r="CO389" s="473"/>
      <c r="CP389" s="473"/>
      <c r="CQ389" s="473"/>
      <c r="CR389" s="473"/>
      <c r="CS389" s="473"/>
      <c r="CT389" s="473"/>
      <c r="CU389" s="473"/>
      <c r="CV389" s="473"/>
      <c r="CW389" s="473"/>
      <c r="CX389" s="473"/>
      <c r="CY389" s="473"/>
      <c r="CZ389" s="473"/>
      <c r="DA389" s="473"/>
      <c r="DB389" s="473"/>
      <c r="DC389" s="473"/>
      <c r="DD389" s="473"/>
      <c r="DE389" s="473"/>
      <c r="DF389" s="473"/>
      <c r="DG389" s="473"/>
      <c r="DH389" s="473"/>
      <c r="DI389" s="473"/>
      <c r="DJ389" s="473"/>
      <c r="DK389" s="473"/>
      <c r="DL389" s="473"/>
      <c r="DM389" s="473"/>
      <c r="DN389" s="473"/>
      <c r="DO389" s="473"/>
      <c r="DP389" s="473"/>
      <c r="DQ389" s="473"/>
      <c r="DR389" s="473"/>
      <c r="DS389" s="473"/>
      <c r="DT389" s="473"/>
      <c r="DU389" s="473"/>
      <c r="DV389" s="473"/>
      <c r="DW389" s="473"/>
      <c r="DX389" s="473"/>
      <c r="DY389" s="473"/>
      <c r="DZ389" s="473"/>
      <c r="EA389" s="473"/>
      <c r="EB389" s="473"/>
      <c r="EC389" s="473"/>
      <c r="ED389" s="473"/>
      <c r="EE389" s="473"/>
      <c r="EF389" s="473"/>
      <c r="EG389" s="473"/>
      <c r="EH389" s="473"/>
      <c r="EI389" s="473"/>
      <c r="EJ389" s="473"/>
      <c r="EK389" s="473"/>
      <c r="EL389" s="473"/>
      <c r="EM389" s="473"/>
      <c r="EN389" s="473"/>
      <c r="EO389" s="473"/>
      <c r="EP389" s="473"/>
      <c r="EQ389" s="473"/>
      <c r="ER389" s="473"/>
      <c r="ES389" s="473"/>
      <c r="ET389" s="473"/>
      <c r="EU389" s="473"/>
      <c r="EV389" s="473"/>
      <c r="EW389" s="473"/>
      <c r="EX389" s="473"/>
      <c r="EY389" s="473"/>
      <c r="EZ389" s="473"/>
      <c r="FA389" s="473"/>
      <c r="FB389" s="473"/>
      <c r="FC389" s="473"/>
      <c r="FD389" s="473"/>
      <c r="FE389" s="473"/>
      <c r="FF389" s="473"/>
      <c r="FG389" s="473"/>
      <c r="FH389" s="473"/>
      <c r="FI389" s="473"/>
      <c r="FJ389" s="473"/>
      <c r="FK389" s="473"/>
      <c r="FL389" s="473"/>
      <c r="FM389" s="473"/>
      <c r="FN389" s="473"/>
      <c r="FO389" s="473"/>
      <c r="FP389" s="473"/>
      <c r="FQ389" s="473"/>
      <c r="FR389" s="473"/>
      <c r="FS389" s="473"/>
      <c r="FT389" s="473"/>
      <c r="FU389" s="473"/>
      <c r="FV389" s="473"/>
      <c r="FW389" s="473"/>
      <c r="FX389" s="473"/>
      <c r="FY389" s="473"/>
      <c r="FZ389" s="473"/>
      <c r="GA389" s="473"/>
      <c r="GB389" s="473"/>
      <c r="GC389" s="473"/>
      <c r="GD389" s="473"/>
      <c r="GE389" s="473"/>
      <c r="GF389" s="473"/>
      <c r="GG389" s="473"/>
      <c r="GH389" s="473"/>
      <c r="GI389" s="473"/>
      <c r="GJ389" s="473"/>
      <c r="GK389" s="473"/>
      <c r="GL389" s="473"/>
      <c r="GM389" s="473"/>
      <c r="GN389" s="473"/>
      <c r="GO389" s="473"/>
      <c r="GP389" s="473"/>
      <c r="GQ389" s="473"/>
      <c r="GR389" s="473"/>
      <c r="GS389" s="473"/>
      <c r="GT389" s="473"/>
      <c r="GU389" s="473"/>
      <c r="GV389" s="473"/>
    </row>
    <row r="390" spans="8:204" s="11" customFormat="1">
      <c r="H390" s="495"/>
      <c r="I390" s="495"/>
      <c r="J390" s="495"/>
      <c r="M390" s="495"/>
      <c r="N390" s="9"/>
      <c r="O390" s="9"/>
      <c r="P390" s="9"/>
      <c r="Q390" s="9"/>
      <c r="R390" s="473"/>
      <c r="S390" s="473"/>
      <c r="T390" s="473"/>
      <c r="U390" s="473"/>
      <c r="V390" s="473"/>
      <c r="W390" s="473"/>
      <c r="X390" s="473"/>
      <c r="Y390" s="473"/>
      <c r="Z390" s="473"/>
      <c r="AA390" s="473"/>
      <c r="AB390" s="473"/>
      <c r="AC390" s="473"/>
      <c r="AD390" s="473"/>
      <c r="AE390" s="473"/>
      <c r="AF390" s="473"/>
      <c r="AG390" s="473"/>
      <c r="AH390" s="473"/>
      <c r="AI390" s="473"/>
      <c r="AJ390" s="473"/>
      <c r="AK390" s="473"/>
      <c r="AL390" s="473"/>
      <c r="AM390" s="473"/>
      <c r="AN390" s="473"/>
      <c r="AO390" s="473"/>
      <c r="AP390" s="473"/>
      <c r="AQ390" s="473"/>
      <c r="AR390" s="473"/>
      <c r="AS390" s="473"/>
      <c r="AT390" s="473"/>
      <c r="AU390" s="473"/>
      <c r="AV390" s="473"/>
      <c r="AW390" s="473"/>
      <c r="AX390" s="473"/>
      <c r="AY390" s="473"/>
      <c r="AZ390" s="473"/>
      <c r="BA390" s="473"/>
      <c r="BB390" s="473"/>
      <c r="BC390" s="473"/>
      <c r="BD390" s="473"/>
      <c r="BE390" s="473"/>
      <c r="BF390" s="473"/>
      <c r="BG390" s="473"/>
      <c r="BH390" s="473"/>
      <c r="BI390" s="473"/>
      <c r="BJ390" s="473"/>
      <c r="BK390" s="473"/>
      <c r="BL390" s="473"/>
      <c r="BM390" s="473"/>
      <c r="BN390" s="473"/>
      <c r="BO390" s="473"/>
      <c r="BP390" s="473"/>
      <c r="BQ390" s="473"/>
      <c r="BR390" s="473"/>
      <c r="BS390" s="473"/>
      <c r="BT390" s="473"/>
      <c r="BU390" s="473"/>
      <c r="BV390" s="473"/>
      <c r="BW390" s="473"/>
      <c r="BX390" s="473"/>
      <c r="BY390" s="473"/>
      <c r="BZ390" s="473"/>
      <c r="CA390" s="473"/>
      <c r="CB390" s="473"/>
      <c r="CC390" s="473"/>
      <c r="CD390" s="473"/>
      <c r="CE390" s="473"/>
      <c r="CF390" s="473"/>
      <c r="CG390" s="473"/>
      <c r="CH390" s="473"/>
      <c r="CI390" s="473"/>
      <c r="CJ390" s="473"/>
      <c r="CK390" s="473"/>
      <c r="CL390" s="473"/>
      <c r="CM390" s="473"/>
      <c r="CN390" s="473"/>
      <c r="CO390" s="473"/>
      <c r="CP390" s="473"/>
      <c r="CQ390" s="473"/>
      <c r="CR390" s="473"/>
      <c r="CS390" s="473"/>
      <c r="CT390" s="473"/>
      <c r="CU390" s="473"/>
      <c r="CV390" s="473"/>
      <c r="CW390" s="473"/>
      <c r="CX390" s="473"/>
      <c r="CY390" s="473"/>
      <c r="CZ390" s="473"/>
      <c r="DA390" s="473"/>
      <c r="DB390" s="473"/>
      <c r="DC390" s="473"/>
      <c r="DD390" s="473"/>
      <c r="DE390" s="473"/>
      <c r="DF390" s="473"/>
      <c r="DG390" s="473"/>
      <c r="DH390" s="473"/>
      <c r="DI390" s="473"/>
      <c r="DJ390" s="473"/>
      <c r="DK390" s="473"/>
      <c r="DL390" s="473"/>
      <c r="DM390" s="473"/>
      <c r="DN390" s="473"/>
      <c r="DO390" s="473"/>
      <c r="DP390" s="473"/>
      <c r="DQ390" s="473"/>
      <c r="DR390" s="473"/>
      <c r="DS390" s="473"/>
      <c r="DT390" s="473"/>
      <c r="DU390" s="473"/>
      <c r="DV390" s="473"/>
      <c r="DW390" s="473"/>
      <c r="DX390" s="473"/>
      <c r="DY390" s="473"/>
      <c r="DZ390" s="473"/>
      <c r="EA390" s="473"/>
      <c r="EB390" s="473"/>
      <c r="EC390" s="473"/>
      <c r="ED390" s="473"/>
      <c r="EE390" s="473"/>
      <c r="EF390" s="473"/>
      <c r="EG390" s="473"/>
      <c r="EH390" s="473"/>
      <c r="EI390" s="473"/>
      <c r="EJ390" s="473"/>
      <c r="EK390" s="473"/>
      <c r="EL390" s="473"/>
      <c r="EM390" s="473"/>
      <c r="EN390" s="473"/>
      <c r="EO390" s="473"/>
      <c r="EP390" s="473"/>
      <c r="EQ390" s="473"/>
      <c r="ER390" s="473"/>
      <c r="ES390" s="473"/>
      <c r="ET390" s="473"/>
      <c r="EU390" s="473"/>
      <c r="EV390" s="473"/>
      <c r="EW390" s="473"/>
      <c r="EX390" s="473"/>
      <c r="EY390" s="473"/>
      <c r="EZ390" s="473"/>
      <c r="FA390" s="473"/>
      <c r="FB390" s="473"/>
      <c r="FC390" s="473"/>
      <c r="FD390" s="473"/>
      <c r="FE390" s="473"/>
      <c r="FF390" s="473"/>
      <c r="FG390" s="473"/>
      <c r="FH390" s="473"/>
      <c r="FI390" s="473"/>
      <c r="FJ390" s="473"/>
      <c r="FK390" s="473"/>
      <c r="FL390" s="473"/>
      <c r="FM390" s="473"/>
      <c r="FN390" s="473"/>
      <c r="FO390" s="473"/>
      <c r="FP390" s="473"/>
      <c r="FQ390" s="473"/>
      <c r="FR390" s="473"/>
      <c r="FS390" s="473"/>
      <c r="FT390" s="473"/>
      <c r="FU390" s="473"/>
      <c r="FV390" s="473"/>
      <c r="FW390" s="473"/>
      <c r="FX390" s="473"/>
      <c r="FY390" s="473"/>
      <c r="FZ390" s="473"/>
      <c r="GA390" s="473"/>
      <c r="GB390" s="473"/>
      <c r="GC390" s="473"/>
      <c r="GD390" s="473"/>
      <c r="GE390" s="473"/>
      <c r="GF390" s="473"/>
      <c r="GG390" s="473"/>
      <c r="GH390" s="473"/>
      <c r="GI390" s="473"/>
      <c r="GJ390" s="473"/>
      <c r="GK390" s="473"/>
      <c r="GL390" s="473"/>
      <c r="GM390" s="473"/>
      <c r="GN390" s="473"/>
      <c r="GO390" s="473"/>
      <c r="GP390" s="473"/>
      <c r="GQ390" s="473"/>
      <c r="GR390" s="473"/>
      <c r="GS390" s="473"/>
      <c r="GT390" s="473"/>
      <c r="GU390" s="473"/>
      <c r="GV390" s="473"/>
    </row>
    <row r="391" spans="8:204" s="11" customFormat="1">
      <c r="H391" s="495"/>
      <c r="I391" s="495"/>
      <c r="J391" s="495"/>
      <c r="M391" s="495"/>
      <c r="N391" s="9"/>
      <c r="O391" s="9"/>
      <c r="P391" s="9"/>
      <c r="Q391" s="9"/>
      <c r="R391" s="473"/>
      <c r="S391" s="473"/>
      <c r="T391" s="473"/>
      <c r="U391" s="473"/>
      <c r="V391" s="473"/>
      <c r="W391" s="473"/>
      <c r="X391" s="473"/>
      <c r="Y391" s="473"/>
      <c r="Z391" s="473"/>
      <c r="AA391" s="473"/>
      <c r="AB391" s="473"/>
      <c r="AC391" s="473"/>
      <c r="AD391" s="473"/>
      <c r="AE391" s="473"/>
      <c r="AF391" s="473"/>
      <c r="AG391" s="473"/>
      <c r="AH391" s="473"/>
      <c r="AI391" s="473"/>
      <c r="AJ391" s="473"/>
      <c r="AK391" s="473"/>
      <c r="AL391" s="473"/>
      <c r="AM391" s="473"/>
      <c r="AN391" s="473"/>
      <c r="AO391" s="473"/>
      <c r="AP391" s="473"/>
      <c r="AQ391" s="473"/>
      <c r="AR391" s="473"/>
      <c r="AS391" s="473"/>
      <c r="AT391" s="473"/>
      <c r="AU391" s="473"/>
      <c r="AV391" s="473"/>
      <c r="AW391" s="473"/>
      <c r="AX391" s="473"/>
      <c r="AY391" s="473"/>
      <c r="AZ391" s="473"/>
      <c r="BA391" s="473"/>
      <c r="BB391" s="473"/>
      <c r="BC391" s="473"/>
      <c r="BD391" s="473"/>
      <c r="BE391" s="473"/>
      <c r="BF391" s="473"/>
      <c r="BG391" s="473"/>
      <c r="BH391" s="473"/>
      <c r="BI391" s="473"/>
      <c r="BJ391" s="473"/>
      <c r="BK391" s="473"/>
      <c r="BL391" s="473"/>
      <c r="BM391" s="473"/>
      <c r="BN391" s="473"/>
      <c r="BO391" s="473"/>
      <c r="BP391" s="473"/>
      <c r="BQ391" s="473"/>
      <c r="BR391" s="473"/>
      <c r="BS391" s="473"/>
      <c r="BT391" s="473"/>
      <c r="BU391" s="473"/>
      <c r="BV391" s="473"/>
      <c r="BW391" s="473"/>
      <c r="BX391" s="473"/>
      <c r="BY391" s="473"/>
      <c r="BZ391" s="473"/>
      <c r="CA391" s="473"/>
      <c r="CB391" s="473"/>
      <c r="CC391" s="473"/>
      <c r="CD391" s="473"/>
      <c r="CE391" s="473"/>
      <c r="CF391" s="473"/>
      <c r="CG391" s="473"/>
      <c r="CH391" s="473"/>
      <c r="CI391" s="473"/>
      <c r="CJ391" s="473"/>
      <c r="CK391" s="473"/>
      <c r="CL391" s="473"/>
      <c r="CM391" s="473"/>
      <c r="CN391" s="473"/>
      <c r="CO391" s="473"/>
      <c r="CP391" s="473"/>
      <c r="CQ391" s="473"/>
      <c r="CR391" s="473"/>
      <c r="CS391" s="473"/>
      <c r="CT391" s="473"/>
      <c r="CU391" s="473"/>
      <c r="CV391" s="473"/>
      <c r="CW391" s="473"/>
      <c r="CX391" s="473"/>
      <c r="CY391" s="473"/>
      <c r="CZ391" s="473"/>
      <c r="DA391" s="473"/>
      <c r="DB391" s="473"/>
      <c r="DC391" s="473"/>
      <c r="DD391" s="473"/>
      <c r="DE391" s="473"/>
      <c r="DF391" s="473"/>
      <c r="DG391" s="473"/>
      <c r="DH391" s="473"/>
      <c r="DI391" s="473"/>
      <c r="DJ391" s="473"/>
      <c r="DK391" s="473"/>
      <c r="DL391" s="473"/>
      <c r="DM391" s="473"/>
      <c r="DN391" s="473"/>
      <c r="DO391" s="473"/>
      <c r="DP391" s="473"/>
      <c r="DQ391" s="473"/>
      <c r="DR391" s="473"/>
      <c r="DS391" s="473"/>
      <c r="DT391" s="473"/>
      <c r="DU391" s="473"/>
      <c r="DV391" s="473"/>
      <c r="DW391" s="473"/>
      <c r="DX391" s="473"/>
      <c r="DY391" s="473"/>
      <c r="DZ391" s="473"/>
      <c r="EA391" s="473"/>
      <c r="EB391" s="473"/>
      <c r="EC391" s="473"/>
      <c r="ED391" s="473"/>
      <c r="EE391" s="473"/>
      <c r="EF391" s="473"/>
      <c r="EG391" s="473"/>
      <c r="EH391" s="473"/>
      <c r="EI391" s="473"/>
      <c r="EJ391" s="473"/>
      <c r="EK391" s="473"/>
      <c r="EL391" s="473"/>
      <c r="EM391" s="473"/>
      <c r="EN391" s="473"/>
      <c r="EO391" s="473"/>
      <c r="EP391" s="473"/>
      <c r="EQ391" s="473"/>
      <c r="ER391" s="473"/>
      <c r="ES391" s="473"/>
      <c r="ET391" s="473"/>
      <c r="EU391" s="473"/>
      <c r="EV391" s="473"/>
      <c r="EW391" s="473"/>
      <c r="EX391" s="473"/>
      <c r="EY391" s="473"/>
      <c r="EZ391" s="473"/>
      <c r="FA391" s="473"/>
      <c r="FB391" s="473"/>
      <c r="FC391" s="473"/>
      <c r="FD391" s="473"/>
      <c r="FE391" s="473"/>
      <c r="FF391" s="473"/>
      <c r="FG391" s="473"/>
      <c r="FH391" s="473"/>
      <c r="FI391" s="473"/>
      <c r="FJ391" s="473"/>
      <c r="FK391" s="473"/>
      <c r="FL391" s="473"/>
      <c r="FM391" s="473"/>
      <c r="FN391" s="473"/>
      <c r="FO391" s="473"/>
      <c r="FP391" s="473"/>
      <c r="FQ391" s="473"/>
      <c r="FR391" s="473"/>
      <c r="FS391" s="473"/>
      <c r="FT391" s="473"/>
      <c r="FU391" s="473"/>
      <c r="FV391" s="473"/>
      <c r="FW391" s="473"/>
      <c r="FX391" s="473"/>
      <c r="FY391" s="473"/>
      <c r="FZ391" s="473"/>
      <c r="GA391" s="473"/>
      <c r="GB391" s="473"/>
      <c r="GC391" s="473"/>
      <c r="GD391" s="473"/>
      <c r="GE391" s="473"/>
      <c r="GF391" s="473"/>
      <c r="GG391" s="473"/>
      <c r="GH391" s="473"/>
      <c r="GI391" s="473"/>
      <c r="GJ391" s="473"/>
      <c r="GK391" s="473"/>
      <c r="GL391" s="473"/>
      <c r="GM391" s="473"/>
      <c r="GN391" s="473"/>
      <c r="GO391" s="473"/>
      <c r="GP391" s="473"/>
      <c r="GQ391" s="473"/>
      <c r="GR391" s="473"/>
      <c r="GS391" s="473"/>
      <c r="GT391" s="473"/>
      <c r="GU391" s="473"/>
      <c r="GV391" s="473"/>
    </row>
    <row r="392" spans="8:204" s="11" customFormat="1">
      <c r="H392" s="495"/>
      <c r="I392" s="495"/>
      <c r="J392" s="495"/>
      <c r="M392" s="495"/>
      <c r="N392" s="9"/>
      <c r="O392" s="9"/>
      <c r="P392" s="9"/>
      <c r="Q392" s="9"/>
      <c r="R392" s="473"/>
      <c r="S392" s="473"/>
      <c r="T392" s="473"/>
      <c r="U392" s="473"/>
      <c r="V392" s="473"/>
      <c r="W392" s="473"/>
      <c r="X392" s="473"/>
      <c r="Y392" s="473"/>
      <c r="Z392" s="473"/>
      <c r="AA392" s="473"/>
      <c r="AB392" s="473"/>
      <c r="AC392" s="473"/>
      <c r="AD392" s="473"/>
      <c r="AE392" s="473"/>
      <c r="AF392" s="473"/>
      <c r="AG392" s="473"/>
      <c r="AH392" s="473"/>
      <c r="AI392" s="473"/>
      <c r="AJ392" s="473"/>
      <c r="AK392" s="473"/>
      <c r="AL392" s="473"/>
      <c r="AM392" s="473"/>
      <c r="AN392" s="473"/>
      <c r="AO392" s="473"/>
      <c r="AP392" s="473"/>
      <c r="AQ392" s="473"/>
      <c r="AR392" s="473"/>
      <c r="AS392" s="473"/>
      <c r="AT392" s="473"/>
      <c r="AU392" s="473"/>
      <c r="AV392" s="473"/>
      <c r="AW392" s="473"/>
      <c r="AX392" s="473"/>
      <c r="AY392" s="473"/>
      <c r="AZ392" s="473"/>
      <c r="BA392" s="473"/>
      <c r="BB392" s="473"/>
      <c r="BC392" s="473"/>
      <c r="BD392" s="473"/>
      <c r="BE392" s="473"/>
      <c r="BF392" s="473"/>
      <c r="BG392" s="473"/>
      <c r="BH392" s="473"/>
      <c r="BI392" s="473"/>
      <c r="BJ392" s="473"/>
      <c r="BK392" s="473"/>
      <c r="BL392" s="473"/>
      <c r="BM392" s="473"/>
      <c r="BN392" s="473"/>
      <c r="BO392" s="473"/>
      <c r="BP392" s="473"/>
      <c r="BQ392" s="473"/>
      <c r="BR392" s="473"/>
      <c r="BS392" s="473"/>
      <c r="BT392" s="473"/>
      <c r="BU392" s="473"/>
      <c r="BV392" s="473"/>
      <c r="BW392" s="473"/>
      <c r="BX392" s="473"/>
      <c r="BY392" s="473"/>
      <c r="BZ392" s="473"/>
      <c r="CA392" s="473"/>
      <c r="CB392" s="473"/>
      <c r="CC392" s="473"/>
      <c r="CD392" s="473"/>
      <c r="CE392" s="473"/>
      <c r="CF392" s="473"/>
      <c r="CG392" s="473"/>
      <c r="CH392" s="473"/>
      <c r="CI392" s="473"/>
      <c r="CJ392" s="473"/>
      <c r="CK392" s="473"/>
      <c r="CL392" s="473"/>
      <c r="CM392" s="473"/>
      <c r="CN392" s="473"/>
      <c r="CO392" s="473"/>
      <c r="CP392" s="473"/>
      <c r="CQ392" s="473"/>
      <c r="CR392" s="473"/>
      <c r="CS392" s="473"/>
      <c r="CT392" s="473"/>
      <c r="CU392" s="473"/>
      <c r="CV392" s="473"/>
      <c r="CW392" s="473"/>
      <c r="CX392" s="473"/>
      <c r="CY392" s="473"/>
      <c r="CZ392" s="473"/>
      <c r="DA392" s="473"/>
      <c r="DB392" s="473"/>
      <c r="DC392" s="473"/>
      <c r="DD392" s="473"/>
      <c r="DE392" s="473"/>
      <c r="DF392" s="473"/>
      <c r="DG392" s="473"/>
      <c r="DH392" s="473"/>
      <c r="DI392" s="473"/>
      <c r="DJ392" s="473"/>
      <c r="DK392" s="473"/>
      <c r="DL392" s="473"/>
      <c r="DM392" s="473"/>
      <c r="DN392" s="473"/>
      <c r="DO392" s="473"/>
      <c r="DP392" s="473"/>
      <c r="DQ392" s="473"/>
      <c r="DR392" s="473"/>
      <c r="DS392" s="473"/>
      <c r="DT392" s="473"/>
      <c r="DU392" s="473"/>
      <c r="DV392" s="473"/>
      <c r="DW392" s="473"/>
      <c r="DX392" s="473"/>
      <c r="DY392" s="473"/>
      <c r="DZ392" s="473"/>
      <c r="EA392" s="473"/>
      <c r="EB392" s="473"/>
      <c r="EC392" s="473"/>
      <c r="ED392" s="473"/>
      <c r="EE392" s="473"/>
      <c r="EF392" s="473"/>
      <c r="EG392" s="473"/>
      <c r="EH392" s="473"/>
      <c r="EI392" s="473"/>
      <c r="EJ392" s="473"/>
      <c r="EK392" s="473"/>
      <c r="EL392" s="473"/>
      <c r="EM392" s="473"/>
      <c r="EN392" s="473"/>
      <c r="EO392" s="473"/>
      <c r="EP392" s="473"/>
      <c r="EQ392" s="473"/>
      <c r="ER392" s="473"/>
      <c r="ES392" s="473"/>
      <c r="ET392" s="473"/>
      <c r="EU392" s="473"/>
      <c r="EV392" s="473"/>
      <c r="EW392" s="473"/>
      <c r="EX392" s="473"/>
      <c r="EY392" s="473"/>
      <c r="EZ392" s="473"/>
      <c r="FA392" s="473"/>
      <c r="FB392" s="473"/>
      <c r="FC392" s="473"/>
      <c r="FD392" s="473"/>
      <c r="FE392" s="473"/>
      <c r="FF392" s="473"/>
      <c r="FG392" s="473"/>
      <c r="FH392" s="473"/>
      <c r="FI392" s="473"/>
      <c r="FJ392" s="473"/>
      <c r="FK392" s="473"/>
      <c r="FL392" s="473"/>
      <c r="FM392" s="473"/>
      <c r="FN392" s="473"/>
      <c r="FO392" s="473"/>
      <c r="FP392" s="473"/>
      <c r="FQ392" s="473"/>
      <c r="FR392" s="473"/>
      <c r="FS392" s="473"/>
      <c r="FT392" s="473"/>
      <c r="FU392" s="473"/>
      <c r="FV392" s="473"/>
      <c r="FW392" s="473"/>
      <c r="FX392" s="473"/>
      <c r="FY392" s="473"/>
      <c r="FZ392" s="473"/>
      <c r="GA392" s="473"/>
      <c r="GB392" s="473"/>
      <c r="GC392" s="473"/>
      <c r="GD392" s="473"/>
      <c r="GE392" s="473"/>
      <c r="GF392" s="473"/>
      <c r="GG392" s="473"/>
      <c r="GH392" s="473"/>
      <c r="GI392" s="473"/>
      <c r="GJ392" s="473"/>
      <c r="GK392" s="473"/>
      <c r="GL392" s="473"/>
      <c r="GM392" s="473"/>
      <c r="GN392" s="473"/>
      <c r="GO392" s="473"/>
      <c r="GP392" s="473"/>
      <c r="GQ392" s="473"/>
      <c r="GR392" s="473"/>
      <c r="GS392" s="473"/>
      <c r="GT392" s="473"/>
      <c r="GU392" s="473"/>
      <c r="GV392" s="473"/>
    </row>
    <row r="393" spans="8:204" s="11" customFormat="1">
      <c r="H393" s="495"/>
      <c r="I393" s="495"/>
      <c r="J393" s="495"/>
      <c r="M393" s="495"/>
      <c r="N393" s="9"/>
      <c r="O393" s="9"/>
      <c r="P393" s="9"/>
      <c r="Q393" s="9"/>
      <c r="R393" s="473"/>
      <c r="S393" s="473"/>
      <c r="T393" s="473"/>
      <c r="U393" s="473"/>
      <c r="V393" s="473"/>
      <c r="W393" s="473"/>
      <c r="X393" s="473"/>
      <c r="Y393" s="473"/>
      <c r="Z393" s="473"/>
      <c r="AA393" s="473"/>
      <c r="AB393" s="473"/>
      <c r="AC393" s="473"/>
      <c r="AD393" s="473"/>
      <c r="AE393" s="473"/>
      <c r="AF393" s="473"/>
      <c r="AG393" s="473"/>
      <c r="AH393" s="473"/>
      <c r="AI393" s="473"/>
      <c r="AJ393" s="473"/>
      <c r="AK393" s="473"/>
      <c r="AL393" s="473"/>
      <c r="AM393" s="473"/>
      <c r="AN393" s="473"/>
      <c r="AO393" s="473"/>
      <c r="AP393" s="473"/>
      <c r="AQ393" s="473"/>
      <c r="AR393" s="473"/>
      <c r="AS393" s="473"/>
      <c r="AT393" s="473"/>
      <c r="AU393" s="473"/>
      <c r="AV393" s="473"/>
      <c r="AW393" s="473"/>
      <c r="AX393" s="473"/>
      <c r="AY393" s="473"/>
      <c r="AZ393" s="473"/>
      <c r="BA393" s="473"/>
      <c r="BB393" s="473"/>
      <c r="BC393" s="473"/>
      <c r="BD393" s="473"/>
      <c r="BE393" s="473"/>
      <c r="BF393" s="473"/>
      <c r="BG393" s="473"/>
      <c r="BH393" s="473"/>
      <c r="BI393" s="473"/>
      <c r="BJ393" s="473"/>
      <c r="BK393" s="473"/>
      <c r="BL393" s="473"/>
      <c r="BM393" s="473"/>
      <c r="BN393" s="473"/>
      <c r="BO393" s="473"/>
      <c r="BP393" s="473"/>
      <c r="BQ393" s="473"/>
      <c r="BR393" s="473"/>
      <c r="BS393" s="473"/>
      <c r="BT393" s="473"/>
      <c r="BU393" s="473"/>
      <c r="BV393" s="473"/>
      <c r="BW393" s="473"/>
      <c r="BX393" s="473"/>
      <c r="BY393" s="473"/>
      <c r="BZ393" s="473"/>
      <c r="CA393" s="473"/>
      <c r="CB393" s="473"/>
      <c r="CC393" s="473"/>
      <c r="CD393" s="473"/>
      <c r="CE393" s="473"/>
      <c r="CF393" s="473"/>
      <c r="CG393" s="473"/>
      <c r="CH393" s="473"/>
      <c r="CI393" s="473"/>
      <c r="CJ393" s="473"/>
      <c r="CK393" s="473"/>
      <c r="CL393" s="473"/>
      <c r="CM393" s="473"/>
      <c r="CN393" s="473"/>
      <c r="CO393" s="473"/>
      <c r="CP393" s="473"/>
      <c r="CQ393" s="473"/>
      <c r="CR393" s="473"/>
      <c r="CS393" s="473"/>
      <c r="CT393" s="473"/>
      <c r="CU393" s="473"/>
      <c r="CV393" s="473"/>
      <c r="CW393" s="473"/>
      <c r="CX393" s="473"/>
      <c r="CY393" s="473"/>
      <c r="CZ393" s="473"/>
      <c r="DA393" s="473"/>
      <c r="DB393" s="473"/>
      <c r="DC393" s="473"/>
      <c r="DD393" s="473"/>
      <c r="DE393" s="473"/>
      <c r="DF393" s="473"/>
      <c r="DG393" s="473"/>
      <c r="DH393" s="473"/>
      <c r="DI393" s="473"/>
      <c r="DJ393" s="473"/>
      <c r="DK393" s="473"/>
      <c r="DL393" s="473"/>
      <c r="DM393" s="473"/>
      <c r="DN393" s="473"/>
      <c r="DO393" s="473"/>
      <c r="DP393" s="473"/>
      <c r="DQ393" s="473"/>
      <c r="DR393" s="473"/>
      <c r="DS393" s="473"/>
      <c r="DT393" s="473"/>
      <c r="DU393" s="473"/>
      <c r="DV393" s="473"/>
      <c r="DW393" s="473"/>
      <c r="DX393" s="473"/>
      <c r="DY393" s="473"/>
      <c r="DZ393" s="473"/>
      <c r="EA393" s="473"/>
      <c r="EB393" s="473"/>
      <c r="EC393" s="473"/>
      <c r="ED393" s="473"/>
      <c r="EE393" s="473"/>
      <c r="EF393" s="473"/>
      <c r="EG393" s="473"/>
      <c r="EH393" s="473"/>
      <c r="EI393" s="473"/>
      <c r="EJ393" s="473"/>
      <c r="EK393" s="473"/>
      <c r="EL393" s="473"/>
      <c r="EM393" s="473"/>
      <c r="EN393" s="473"/>
      <c r="EO393" s="473"/>
      <c r="EP393" s="473"/>
      <c r="EQ393" s="473"/>
      <c r="ER393" s="473"/>
      <c r="ES393" s="473"/>
      <c r="ET393" s="473"/>
      <c r="EU393" s="473"/>
      <c r="EV393" s="473"/>
      <c r="EW393" s="473"/>
      <c r="EX393" s="473"/>
      <c r="EY393" s="473"/>
      <c r="EZ393" s="473"/>
      <c r="FA393" s="473"/>
      <c r="FB393" s="473"/>
      <c r="FC393" s="473"/>
      <c r="FD393" s="473"/>
      <c r="FE393" s="473"/>
      <c r="FF393" s="473"/>
      <c r="FG393" s="473"/>
      <c r="FH393" s="473"/>
      <c r="FI393" s="473"/>
      <c r="FJ393" s="473"/>
      <c r="FK393" s="473"/>
      <c r="FL393" s="473"/>
      <c r="FM393" s="473"/>
      <c r="FN393" s="473"/>
      <c r="FO393" s="473"/>
      <c r="FP393" s="473"/>
      <c r="FQ393" s="473"/>
      <c r="FR393" s="473"/>
      <c r="FS393" s="473"/>
      <c r="FT393" s="473"/>
      <c r="FU393" s="473"/>
      <c r="FV393" s="473"/>
      <c r="FW393" s="473"/>
      <c r="FX393" s="473"/>
      <c r="FY393" s="473"/>
      <c r="FZ393" s="473"/>
      <c r="GA393" s="473"/>
      <c r="GB393" s="473"/>
      <c r="GC393" s="473"/>
      <c r="GD393" s="473"/>
      <c r="GE393" s="473"/>
      <c r="GF393" s="473"/>
      <c r="GG393" s="473"/>
      <c r="GH393" s="473"/>
      <c r="GI393" s="473"/>
      <c r="GJ393" s="473"/>
      <c r="GK393" s="473"/>
      <c r="GL393" s="473"/>
      <c r="GM393" s="473"/>
      <c r="GN393" s="473"/>
      <c r="GO393" s="473"/>
      <c r="GP393" s="473"/>
      <c r="GQ393" s="473"/>
      <c r="GR393" s="473"/>
      <c r="GS393" s="473"/>
      <c r="GT393" s="473"/>
      <c r="GU393" s="473"/>
      <c r="GV393" s="473"/>
    </row>
    <row r="394" spans="8:204" s="11" customFormat="1">
      <c r="H394" s="495"/>
      <c r="I394" s="495"/>
      <c r="J394" s="495"/>
      <c r="M394" s="495"/>
      <c r="N394" s="9"/>
      <c r="O394" s="9"/>
      <c r="P394" s="9"/>
      <c r="Q394" s="9"/>
      <c r="R394" s="473"/>
      <c r="S394" s="473"/>
      <c r="T394" s="473"/>
      <c r="U394" s="473"/>
      <c r="V394" s="473"/>
      <c r="W394" s="473"/>
      <c r="X394" s="473"/>
      <c r="Y394" s="473"/>
      <c r="Z394" s="473"/>
      <c r="AA394" s="473"/>
      <c r="AB394" s="473"/>
      <c r="AC394" s="473"/>
      <c r="AD394" s="473"/>
      <c r="AE394" s="473"/>
      <c r="AF394" s="473"/>
      <c r="AG394" s="473"/>
      <c r="AH394" s="473"/>
      <c r="AI394" s="473"/>
      <c r="AJ394" s="473"/>
      <c r="AK394" s="473"/>
      <c r="AL394" s="473"/>
      <c r="AM394" s="473"/>
      <c r="AN394" s="473"/>
      <c r="AO394" s="473"/>
      <c r="AP394" s="473"/>
      <c r="AQ394" s="473"/>
      <c r="AR394" s="473"/>
      <c r="AS394" s="473"/>
      <c r="AT394" s="473"/>
      <c r="AU394" s="473"/>
      <c r="AV394" s="473"/>
      <c r="AW394" s="473"/>
      <c r="AX394" s="473"/>
      <c r="AY394" s="473"/>
      <c r="AZ394" s="473"/>
      <c r="BA394" s="473"/>
      <c r="BB394" s="473"/>
      <c r="BC394" s="473"/>
      <c r="BD394" s="473"/>
      <c r="BE394" s="473"/>
      <c r="BF394" s="473"/>
      <c r="BG394" s="473"/>
      <c r="BH394" s="473"/>
      <c r="BI394" s="473"/>
      <c r="BJ394" s="473"/>
      <c r="BK394" s="473"/>
      <c r="BL394" s="473"/>
      <c r="BM394" s="473"/>
      <c r="BN394" s="473"/>
      <c r="BO394" s="473"/>
      <c r="BP394" s="473"/>
      <c r="BQ394" s="473"/>
      <c r="BR394" s="473"/>
      <c r="BS394" s="473"/>
      <c r="BT394" s="473"/>
      <c r="BU394" s="473"/>
      <c r="BV394" s="473"/>
      <c r="BW394" s="473"/>
      <c r="BX394" s="473"/>
      <c r="BY394" s="473"/>
      <c r="BZ394" s="473"/>
      <c r="CA394" s="473"/>
      <c r="CB394" s="473"/>
      <c r="CC394" s="473"/>
      <c r="CD394" s="473"/>
      <c r="CE394" s="473"/>
      <c r="CF394" s="473"/>
      <c r="CG394" s="473"/>
      <c r="CH394" s="473"/>
      <c r="CI394" s="473"/>
      <c r="CJ394" s="473"/>
      <c r="CK394" s="473"/>
      <c r="CL394" s="473"/>
      <c r="CM394" s="473"/>
      <c r="CN394" s="473"/>
      <c r="CO394" s="473"/>
      <c r="CP394" s="473"/>
      <c r="CQ394" s="473"/>
      <c r="CR394" s="473"/>
      <c r="CS394" s="473"/>
      <c r="CT394" s="473"/>
      <c r="CU394" s="473"/>
      <c r="CV394" s="473"/>
      <c r="CW394" s="473"/>
      <c r="CX394" s="473"/>
      <c r="CY394" s="473"/>
      <c r="CZ394" s="473"/>
      <c r="DA394" s="473"/>
      <c r="DB394" s="473"/>
      <c r="DC394" s="473"/>
      <c r="DD394" s="473"/>
      <c r="DE394" s="473"/>
      <c r="DF394" s="473"/>
      <c r="DG394" s="473"/>
      <c r="DH394" s="473"/>
      <c r="DI394" s="473"/>
      <c r="DJ394" s="473"/>
      <c r="DK394" s="473"/>
      <c r="DL394" s="473"/>
      <c r="DM394" s="473"/>
      <c r="DN394" s="473"/>
      <c r="DO394" s="473"/>
      <c r="DP394" s="473"/>
      <c r="DQ394" s="473"/>
      <c r="DR394" s="473"/>
      <c r="DS394" s="473"/>
      <c r="DT394" s="473"/>
      <c r="DU394" s="473"/>
      <c r="DV394" s="473"/>
      <c r="DW394" s="473"/>
      <c r="DX394" s="473"/>
      <c r="DY394" s="473"/>
      <c r="DZ394" s="473"/>
      <c r="EA394" s="473"/>
      <c r="EB394" s="473"/>
      <c r="EC394" s="473"/>
      <c r="ED394" s="473"/>
      <c r="EE394" s="473"/>
      <c r="EF394" s="473"/>
      <c r="EG394" s="473"/>
      <c r="EH394" s="473"/>
      <c r="EI394" s="473"/>
      <c r="EJ394" s="473"/>
      <c r="EK394" s="473"/>
      <c r="EL394" s="473"/>
      <c r="EM394" s="473"/>
      <c r="EN394" s="473"/>
      <c r="EO394" s="473"/>
      <c r="EP394" s="473"/>
      <c r="EQ394" s="473"/>
      <c r="ER394" s="473"/>
      <c r="ES394" s="473"/>
      <c r="ET394" s="473"/>
      <c r="EU394" s="473"/>
      <c r="EV394" s="473"/>
      <c r="EW394" s="473"/>
      <c r="EX394" s="473"/>
      <c r="EY394" s="473"/>
      <c r="EZ394" s="473"/>
      <c r="FA394" s="473"/>
      <c r="FB394" s="473"/>
      <c r="FC394" s="473"/>
      <c r="FD394" s="473"/>
      <c r="FE394" s="473"/>
      <c r="FF394" s="473"/>
      <c r="FG394" s="473"/>
      <c r="FH394" s="473"/>
      <c r="FI394" s="473"/>
      <c r="FJ394" s="473"/>
      <c r="FK394" s="473"/>
      <c r="FL394" s="473"/>
      <c r="FM394" s="473"/>
      <c r="FN394" s="473"/>
      <c r="FO394" s="473"/>
      <c r="FP394" s="473"/>
      <c r="FQ394" s="473"/>
      <c r="FR394" s="473"/>
      <c r="FS394" s="473"/>
      <c r="FT394" s="473"/>
      <c r="FU394" s="473"/>
      <c r="FV394" s="473"/>
      <c r="FW394" s="473"/>
      <c r="FX394" s="473"/>
      <c r="FY394" s="473"/>
      <c r="FZ394" s="473"/>
      <c r="GA394" s="473"/>
      <c r="GB394" s="473"/>
      <c r="GC394" s="473"/>
      <c r="GD394" s="473"/>
      <c r="GE394" s="473"/>
      <c r="GF394" s="473"/>
      <c r="GG394" s="473"/>
      <c r="GH394" s="473"/>
      <c r="GI394" s="473"/>
      <c r="GJ394" s="473"/>
      <c r="GK394" s="473"/>
      <c r="GL394" s="473"/>
      <c r="GM394" s="473"/>
      <c r="GN394" s="473"/>
      <c r="GO394" s="473"/>
      <c r="GP394" s="473"/>
      <c r="GQ394" s="473"/>
      <c r="GR394" s="473"/>
      <c r="GS394" s="473"/>
      <c r="GT394" s="473"/>
      <c r="GU394" s="473"/>
      <c r="GV394" s="473"/>
    </row>
    <row r="395" spans="8:204" s="11" customFormat="1">
      <c r="H395" s="495"/>
      <c r="I395" s="495"/>
      <c r="J395" s="495"/>
      <c r="M395" s="495"/>
      <c r="N395" s="9"/>
      <c r="O395" s="9"/>
      <c r="P395" s="9"/>
      <c r="Q395" s="9"/>
      <c r="R395" s="473"/>
      <c r="S395" s="473"/>
      <c r="T395" s="473"/>
      <c r="U395" s="473"/>
      <c r="V395" s="473"/>
      <c r="W395" s="473"/>
      <c r="X395" s="473"/>
      <c r="Y395" s="473"/>
      <c r="Z395" s="473"/>
      <c r="AA395" s="473"/>
      <c r="AB395" s="473"/>
      <c r="AC395" s="473"/>
      <c r="AD395" s="473"/>
      <c r="AE395" s="473"/>
      <c r="AF395" s="473"/>
      <c r="AG395" s="473"/>
      <c r="AH395" s="473"/>
      <c r="AI395" s="473"/>
      <c r="AJ395" s="473"/>
      <c r="AK395" s="473"/>
      <c r="AL395" s="473"/>
      <c r="AM395" s="473"/>
      <c r="AN395" s="473"/>
      <c r="AO395" s="473"/>
      <c r="AP395" s="473"/>
      <c r="AQ395" s="473"/>
      <c r="AR395" s="473"/>
      <c r="AS395" s="473"/>
      <c r="AT395" s="473"/>
      <c r="AU395" s="473"/>
      <c r="AV395" s="473"/>
      <c r="AW395" s="473"/>
      <c r="AX395" s="473"/>
      <c r="AY395" s="473"/>
      <c r="AZ395" s="473"/>
      <c r="BA395" s="473"/>
      <c r="BB395" s="473"/>
      <c r="BC395" s="473"/>
      <c r="BD395" s="473"/>
      <c r="BE395" s="473"/>
      <c r="BF395" s="473"/>
      <c r="BG395" s="473"/>
      <c r="BH395" s="473"/>
      <c r="BI395" s="473"/>
      <c r="BJ395" s="473"/>
      <c r="BK395" s="473"/>
      <c r="BL395" s="473"/>
      <c r="BM395" s="473"/>
      <c r="BN395" s="473"/>
      <c r="BO395" s="473"/>
      <c r="BP395" s="473"/>
      <c r="BQ395" s="473"/>
      <c r="BR395" s="473"/>
      <c r="BS395" s="473"/>
      <c r="BT395" s="473"/>
      <c r="BU395" s="473"/>
      <c r="BV395" s="473"/>
      <c r="BW395" s="473"/>
      <c r="BX395" s="473"/>
      <c r="BY395" s="473"/>
      <c r="BZ395" s="473"/>
      <c r="CA395" s="473"/>
      <c r="CB395" s="473"/>
      <c r="CC395" s="473"/>
      <c r="CD395" s="473"/>
      <c r="CE395" s="473"/>
      <c r="CF395" s="473"/>
      <c r="CG395" s="473"/>
      <c r="CH395" s="473"/>
      <c r="CI395" s="473"/>
      <c r="CJ395" s="473"/>
      <c r="CK395" s="473"/>
      <c r="CL395" s="473"/>
      <c r="CM395" s="473"/>
      <c r="CN395" s="473"/>
      <c r="CO395" s="473"/>
      <c r="CP395" s="473"/>
      <c r="CQ395" s="473"/>
      <c r="CR395" s="473"/>
      <c r="CS395" s="473"/>
      <c r="CT395" s="473"/>
      <c r="CU395" s="473"/>
      <c r="CV395" s="473"/>
      <c r="CW395" s="473"/>
      <c r="CX395" s="473"/>
      <c r="CY395" s="473"/>
      <c r="CZ395" s="473"/>
      <c r="DA395" s="473"/>
      <c r="DB395" s="473"/>
      <c r="DC395" s="473"/>
      <c r="DD395" s="473"/>
      <c r="DE395" s="473"/>
      <c r="DF395" s="473"/>
      <c r="DG395" s="473"/>
      <c r="DH395" s="473"/>
      <c r="DI395" s="473"/>
      <c r="DJ395" s="473"/>
      <c r="DK395" s="473"/>
      <c r="DL395" s="473"/>
      <c r="DM395" s="473"/>
      <c r="DN395" s="473"/>
      <c r="DO395" s="473"/>
      <c r="DP395" s="473"/>
      <c r="DQ395" s="473"/>
      <c r="DR395" s="473"/>
      <c r="DS395" s="473"/>
      <c r="DT395" s="473"/>
      <c r="DU395" s="473"/>
      <c r="DV395" s="473"/>
      <c r="DW395" s="473"/>
      <c r="DX395" s="473"/>
      <c r="DY395" s="473"/>
      <c r="DZ395" s="473"/>
      <c r="EA395" s="473"/>
      <c r="EB395" s="473"/>
      <c r="EC395" s="473"/>
      <c r="ED395" s="473"/>
      <c r="EE395" s="473"/>
      <c r="EF395" s="473"/>
      <c r="EG395" s="473"/>
      <c r="EH395" s="473"/>
      <c r="EI395" s="473"/>
      <c r="EJ395" s="473"/>
      <c r="EK395" s="473"/>
      <c r="EL395" s="473"/>
      <c r="EM395" s="473"/>
      <c r="EN395" s="473"/>
      <c r="EO395" s="473"/>
      <c r="EP395" s="473"/>
      <c r="EQ395" s="473"/>
      <c r="ER395" s="473"/>
      <c r="ES395" s="473"/>
      <c r="ET395" s="473"/>
      <c r="EU395" s="473"/>
      <c r="EV395" s="473"/>
      <c r="EW395" s="473"/>
      <c r="EX395" s="473"/>
      <c r="EY395" s="473"/>
      <c r="EZ395" s="473"/>
      <c r="FA395" s="473"/>
      <c r="FB395" s="473"/>
      <c r="FC395" s="473"/>
      <c r="FD395" s="473"/>
      <c r="FE395" s="473"/>
      <c r="FF395" s="473"/>
      <c r="FG395" s="473"/>
      <c r="FH395" s="473"/>
      <c r="FI395" s="473"/>
      <c r="FJ395" s="473"/>
      <c r="FK395" s="473"/>
      <c r="FL395" s="473"/>
      <c r="FM395" s="473"/>
      <c r="FN395" s="473"/>
      <c r="FO395" s="473"/>
      <c r="FP395" s="473"/>
      <c r="FQ395" s="473"/>
      <c r="FR395" s="473"/>
      <c r="FS395" s="473"/>
      <c r="FT395" s="473"/>
      <c r="FU395" s="473"/>
      <c r="FV395" s="473"/>
      <c r="FW395" s="473"/>
      <c r="FX395" s="473"/>
      <c r="FY395" s="473"/>
      <c r="FZ395" s="473"/>
      <c r="GA395" s="473"/>
      <c r="GB395" s="473"/>
      <c r="GC395" s="473"/>
      <c r="GD395" s="473"/>
      <c r="GE395" s="473"/>
      <c r="GF395" s="473"/>
      <c r="GG395" s="473"/>
      <c r="GH395" s="473"/>
      <c r="GI395" s="473"/>
      <c r="GJ395" s="473"/>
      <c r="GK395" s="473"/>
      <c r="GL395" s="473"/>
      <c r="GM395" s="473"/>
      <c r="GN395" s="473"/>
      <c r="GO395" s="473"/>
      <c r="GP395" s="473"/>
      <c r="GQ395" s="473"/>
      <c r="GR395" s="473"/>
      <c r="GS395" s="473"/>
      <c r="GT395" s="473"/>
      <c r="GU395" s="473"/>
      <c r="GV395" s="473"/>
    </row>
    <row r="396" spans="8:204" s="11" customFormat="1">
      <c r="H396" s="495"/>
      <c r="I396" s="495"/>
      <c r="J396" s="495"/>
      <c r="M396" s="495"/>
      <c r="N396" s="9"/>
      <c r="O396" s="9"/>
      <c r="P396" s="9"/>
      <c r="Q396" s="9"/>
      <c r="R396" s="473"/>
      <c r="S396" s="473"/>
      <c r="T396" s="473"/>
      <c r="U396" s="473"/>
      <c r="V396" s="473"/>
      <c r="W396" s="473"/>
      <c r="X396" s="473"/>
      <c r="Y396" s="473"/>
      <c r="Z396" s="473"/>
      <c r="AA396" s="473"/>
      <c r="AB396" s="473"/>
      <c r="AC396" s="473"/>
      <c r="AD396" s="473"/>
      <c r="AE396" s="473"/>
      <c r="AF396" s="473"/>
      <c r="AG396" s="473"/>
      <c r="AH396" s="473"/>
      <c r="AI396" s="473"/>
      <c r="AJ396" s="473"/>
      <c r="AK396" s="473"/>
      <c r="AL396" s="473"/>
      <c r="AM396" s="473"/>
      <c r="AN396" s="473"/>
      <c r="AO396" s="473"/>
      <c r="AP396" s="473"/>
      <c r="AQ396" s="473"/>
      <c r="AR396" s="473"/>
      <c r="AS396" s="473"/>
      <c r="AT396" s="473"/>
      <c r="AU396" s="473"/>
      <c r="AV396" s="473"/>
      <c r="AW396" s="473"/>
      <c r="AX396" s="473"/>
      <c r="AY396" s="473"/>
      <c r="AZ396" s="473"/>
      <c r="BA396" s="473"/>
      <c r="BB396" s="473"/>
      <c r="BC396" s="473"/>
      <c r="BD396" s="473"/>
      <c r="BE396" s="473"/>
      <c r="BF396" s="473"/>
      <c r="BG396" s="473"/>
      <c r="BH396" s="473"/>
      <c r="BI396" s="473"/>
      <c r="BJ396" s="473"/>
      <c r="BK396" s="473"/>
      <c r="BL396" s="473"/>
      <c r="BM396" s="473"/>
      <c r="BN396" s="473"/>
      <c r="BO396" s="473"/>
      <c r="BP396" s="473"/>
      <c r="BQ396" s="473"/>
      <c r="BR396" s="473"/>
      <c r="BS396" s="473"/>
      <c r="BT396" s="473"/>
      <c r="BU396" s="473"/>
      <c r="BV396" s="473"/>
      <c r="BW396" s="473"/>
      <c r="BX396" s="473"/>
      <c r="BY396" s="473"/>
      <c r="BZ396" s="473"/>
      <c r="CA396" s="473"/>
      <c r="CB396" s="473"/>
      <c r="CC396" s="473"/>
      <c r="CD396" s="473"/>
      <c r="CE396" s="473"/>
      <c r="CF396" s="473"/>
      <c r="CG396" s="473"/>
      <c r="CH396" s="473"/>
      <c r="CI396" s="473"/>
      <c r="CJ396" s="473"/>
      <c r="CK396" s="473"/>
      <c r="CL396" s="473"/>
      <c r="CM396" s="473"/>
      <c r="CN396" s="473"/>
      <c r="CO396" s="473"/>
      <c r="CP396" s="473"/>
      <c r="CQ396" s="473"/>
      <c r="CR396" s="473"/>
      <c r="CS396" s="473"/>
      <c r="CT396" s="473"/>
      <c r="CU396" s="473"/>
      <c r="CV396" s="473"/>
      <c r="CW396" s="473"/>
      <c r="CX396" s="473"/>
      <c r="CY396" s="473"/>
      <c r="CZ396" s="473"/>
      <c r="DA396" s="473"/>
      <c r="DB396" s="473"/>
      <c r="DC396" s="473"/>
      <c r="DD396" s="473"/>
      <c r="DE396" s="473"/>
      <c r="DF396" s="473"/>
      <c r="DG396" s="473"/>
      <c r="DH396" s="473"/>
      <c r="DI396" s="473"/>
      <c r="DJ396" s="473"/>
      <c r="DK396" s="473"/>
      <c r="DL396" s="473"/>
      <c r="DM396" s="473"/>
      <c r="DN396" s="473"/>
      <c r="DO396" s="473"/>
      <c r="DP396" s="473"/>
      <c r="DQ396" s="473"/>
      <c r="DR396" s="473"/>
      <c r="DS396" s="473"/>
      <c r="DT396" s="473"/>
      <c r="DU396" s="473"/>
      <c r="DV396" s="473"/>
      <c r="DW396" s="473"/>
      <c r="DX396" s="473"/>
      <c r="DY396" s="473"/>
      <c r="DZ396" s="473"/>
      <c r="EA396" s="473"/>
      <c r="EB396" s="473"/>
      <c r="EC396" s="473"/>
      <c r="ED396" s="473"/>
      <c r="EE396" s="473"/>
      <c r="EF396" s="473"/>
      <c r="EG396" s="473"/>
      <c r="EH396" s="473"/>
      <c r="EI396" s="473"/>
      <c r="EJ396" s="473"/>
      <c r="EK396" s="473"/>
      <c r="EL396" s="473"/>
      <c r="EM396" s="473"/>
      <c r="EN396" s="473"/>
      <c r="EO396" s="473"/>
      <c r="EP396" s="473"/>
      <c r="EQ396" s="473"/>
      <c r="ER396" s="473"/>
      <c r="ES396" s="473"/>
      <c r="ET396" s="473"/>
      <c r="EU396" s="473"/>
      <c r="EV396" s="473"/>
      <c r="EW396" s="473"/>
      <c r="EX396" s="473"/>
      <c r="EY396" s="473"/>
      <c r="EZ396" s="473"/>
      <c r="FA396" s="473"/>
      <c r="FB396" s="473"/>
      <c r="FC396" s="473"/>
      <c r="FD396" s="473"/>
      <c r="FE396" s="473"/>
      <c r="FF396" s="473"/>
      <c r="FG396" s="473"/>
      <c r="FH396" s="473"/>
      <c r="FI396" s="473"/>
      <c r="FJ396" s="473"/>
      <c r="FK396" s="473"/>
      <c r="FL396" s="473"/>
      <c r="FM396" s="473"/>
      <c r="FN396" s="473"/>
      <c r="FO396" s="473"/>
      <c r="FP396" s="473"/>
      <c r="FQ396" s="473"/>
      <c r="FR396" s="473"/>
      <c r="FS396" s="473"/>
      <c r="FT396" s="473"/>
      <c r="FU396" s="473"/>
      <c r="FV396" s="473"/>
      <c r="FW396" s="473"/>
      <c r="FX396" s="473"/>
      <c r="FY396" s="473"/>
      <c r="FZ396" s="473"/>
      <c r="GA396" s="473"/>
      <c r="GB396" s="473"/>
      <c r="GC396" s="473"/>
      <c r="GD396" s="473"/>
      <c r="GE396" s="473"/>
      <c r="GF396" s="473"/>
      <c r="GG396" s="473"/>
      <c r="GH396" s="473"/>
      <c r="GI396" s="473"/>
      <c r="GJ396" s="473"/>
      <c r="GK396" s="473"/>
      <c r="GL396" s="473"/>
      <c r="GM396" s="473"/>
      <c r="GN396" s="473"/>
      <c r="GO396" s="473"/>
      <c r="GP396" s="473"/>
      <c r="GQ396" s="473"/>
      <c r="GR396" s="473"/>
      <c r="GS396" s="473"/>
      <c r="GT396" s="473"/>
      <c r="GU396" s="473"/>
      <c r="GV396" s="473"/>
    </row>
    <row r="397" spans="8:204" s="11" customFormat="1">
      <c r="H397" s="495"/>
      <c r="I397" s="495"/>
      <c r="J397" s="495"/>
      <c r="M397" s="495"/>
      <c r="N397" s="9"/>
      <c r="O397" s="9"/>
      <c r="P397" s="9"/>
      <c r="Q397" s="9"/>
      <c r="R397" s="473"/>
      <c r="S397" s="473"/>
      <c r="T397" s="473"/>
      <c r="U397" s="473"/>
      <c r="V397" s="473"/>
      <c r="W397" s="473"/>
      <c r="X397" s="473"/>
      <c r="Y397" s="473"/>
      <c r="Z397" s="473"/>
      <c r="AA397" s="473"/>
      <c r="AB397" s="473"/>
      <c r="AC397" s="473"/>
      <c r="AD397" s="473"/>
      <c r="AE397" s="473"/>
      <c r="AF397" s="473"/>
      <c r="AG397" s="473"/>
      <c r="AH397" s="473"/>
      <c r="AI397" s="473"/>
      <c r="AJ397" s="473"/>
      <c r="AK397" s="473"/>
      <c r="AL397" s="473"/>
      <c r="AM397" s="473"/>
      <c r="AN397" s="473"/>
      <c r="AO397" s="473"/>
      <c r="AP397" s="473"/>
      <c r="AQ397" s="473"/>
      <c r="AR397" s="473"/>
      <c r="AS397" s="473"/>
      <c r="AT397" s="473"/>
      <c r="AU397" s="473"/>
      <c r="AV397" s="473"/>
      <c r="AW397" s="473"/>
      <c r="AX397" s="473"/>
      <c r="AY397" s="473"/>
      <c r="AZ397" s="473"/>
      <c r="BA397" s="473"/>
      <c r="BB397" s="473"/>
      <c r="BC397" s="473"/>
      <c r="BD397" s="473"/>
      <c r="BE397" s="473"/>
      <c r="BF397" s="473"/>
      <c r="BG397" s="473"/>
      <c r="BH397" s="473"/>
      <c r="BI397" s="473"/>
      <c r="BJ397" s="473"/>
      <c r="BK397" s="473"/>
      <c r="BL397" s="473"/>
      <c r="BM397" s="473"/>
      <c r="BN397" s="473"/>
      <c r="BO397" s="473"/>
      <c r="BP397" s="473"/>
      <c r="BQ397" s="473"/>
      <c r="BR397" s="473"/>
      <c r="BS397" s="473"/>
      <c r="BT397" s="473"/>
      <c r="BU397" s="473"/>
      <c r="BV397" s="473"/>
      <c r="BW397" s="473"/>
      <c r="BX397" s="473"/>
      <c r="BY397" s="473"/>
      <c r="BZ397" s="473"/>
      <c r="CA397" s="473"/>
      <c r="CB397" s="473"/>
      <c r="CC397" s="473"/>
      <c r="CD397" s="473"/>
      <c r="CE397" s="473"/>
      <c r="CF397" s="473"/>
      <c r="CG397" s="473"/>
      <c r="CH397" s="473"/>
      <c r="CI397" s="473"/>
      <c r="CJ397" s="473"/>
      <c r="CK397" s="473"/>
      <c r="CL397" s="473"/>
      <c r="CM397" s="473"/>
      <c r="CN397" s="473"/>
      <c r="CO397" s="473"/>
      <c r="CP397" s="473"/>
      <c r="CQ397" s="473"/>
      <c r="CR397" s="473"/>
      <c r="CS397" s="473"/>
      <c r="CT397" s="473"/>
      <c r="CU397" s="473"/>
      <c r="CV397" s="473"/>
      <c r="CW397" s="473"/>
      <c r="CX397" s="473"/>
      <c r="CY397" s="473"/>
      <c r="CZ397" s="473"/>
      <c r="DA397" s="473"/>
      <c r="DB397" s="473"/>
      <c r="DC397" s="473"/>
      <c r="DD397" s="473"/>
      <c r="DE397" s="473"/>
      <c r="DF397" s="473"/>
      <c r="DG397" s="473"/>
      <c r="DH397" s="473"/>
      <c r="DI397" s="473"/>
      <c r="DJ397" s="473"/>
      <c r="DK397" s="473"/>
      <c r="DL397" s="473"/>
      <c r="DM397" s="473"/>
      <c r="DN397" s="473"/>
      <c r="DO397" s="473"/>
      <c r="DP397" s="473"/>
      <c r="DQ397" s="473"/>
      <c r="DR397" s="473"/>
      <c r="DS397" s="473"/>
      <c r="DT397" s="473"/>
      <c r="DU397" s="473"/>
      <c r="DV397" s="473"/>
      <c r="DW397" s="473"/>
      <c r="DX397" s="473"/>
      <c r="DY397" s="473"/>
      <c r="DZ397" s="473"/>
      <c r="EA397" s="473"/>
      <c r="EB397" s="473"/>
      <c r="EC397" s="473"/>
      <c r="ED397" s="473"/>
      <c r="EE397" s="473"/>
      <c r="EF397" s="473"/>
      <c r="EG397" s="473"/>
      <c r="EH397" s="473"/>
      <c r="EI397" s="473"/>
      <c r="EJ397" s="473"/>
      <c r="EK397" s="473"/>
      <c r="EL397" s="473"/>
      <c r="EM397" s="473"/>
      <c r="EN397" s="473"/>
      <c r="EO397" s="473"/>
      <c r="EP397" s="473"/>
      <c r="EQ397" s="473"/>
      <c r="ER397" s="473"/>
      <c r="ES397" s="473"/>
      <c r="ET397" s="473"/>
      <c r="EU397" s="473"/>
      <c r="EV397" s="473"/>
      <c r="EW397" s="473"/>
      <c r="EX397" s="473"/>
      <c r="EY397" s="473"/>
      <c r="EZ397" s="473"/>
      <c r="FA397" s="473"/>
      <c r="FB397" s="473"/>
      <c r="FC397" s="473"/>
      <c r="FD397" s="473"/>
      <c r="FE397" s="473"/>
      <c r="FF397" s="473"/>
      <c r="FG397" s="473"/>
      <c r="FH397" s="473"/>
      <c r="FI397" s="473"/>
      <c r="FJ397" s="473"/>
      <c r="FK397" s="473"/>
      <c r="FL397" s="473"/>
      <c r="FM397" s="473"/>
      <c r="FN397" s="473"/>
      <c r="FO397" s="473"/>
      <c r="FP397" s="473"/>
      <c r="FQ397" s="473"/>
      <c r="FR397" s="473"/>
      <c r="FS397" s="473"/>
      <c r="FT397" s="473"/>
      <c r="FU397" s="473"/>
      <c r="FV397" s="473"/>
      <c r="FW397" s="473"/>
      <c r="FX397" s="473"/>
      <c r="FY397" s="473"/>
      <c r="FZ397" s="473"/>
      <c r="GA397" s="473"/>
      <c r="GB397" s="473"/>
      <c r="GC397" s="473"/>
      <c r="GD397" s="473"/>
      <c r="GE397" s="473"/>
      <c r="GF397" s="473"/>
      <c r="GG397" s="473"/>
      <c r="GH397" s="473"/>
      <c r="GI397" s="473"/>
      <c r="GJ397" s="473"/>
      <c r="GK397" s="473"/>
      <c r="GL397" s="473"/>
      <c r="GM397" s="473"/>
      <c r="GN397" s="473"/>
      <c r="GO397" s="473"/>
      <c r="GP397" s="473"/>
      <c r="GQ397" s="473"/>
      <c r="GR397" s="473"/>
      <c r="GS397" s="473"/>
      <c r="GT397" s="473"/>
      <c r="GU397" s="473"/>
      <c r="GV397" s="473"/>
    </row>
    <row r="398" spans="8:204" s="11" customFormat="1">
      <c r="H398" s="495"/>
      <c r="I398" s="495"/>
      <c r="J398" s="495"/>
      <c r="M398" s="495"/>
      <c r="N398" s="9"/>
      <c r="O398" s="9"/>
      <c r="P398" s="9"/>
      <c r="Q398" s="9"/>
      <c r="R398" s="473"/>
      <c r="S398" s="473"/>
      <c r="T398" s="473"/>
      <c r="U398" s="473"/>
      <c r="V398" s="473"/>
      <c r="W398" s="473"/>
      <c r="X398" s="473"/>
      <c r="Y398" s="473"/>
      <c r="Z398" s="473"/>
      <c r="AA398" s="473"/>
      <c r="AB398" s="473"/>
      <c r="AC398" s="473"/>
      <c r="AD398" s="473"/>
      <c r="AE398" s="473"/>
      <c r="AF398" s="473"/>
      <c r="AG398" s="473"/>
      <c r="AH398" s="473"/>
      <c r="AI398" s="473"/>
      <c r="AJ398" s="473"/>
      <c r="AK398" s="473"/>
      <c r="AL398" s="473"/>
      <c r="AM398" s="473"/>
      <c r="AN398" s="473"/>
      <c r="AO398" s="473"/>
      <c r="AP398" s="473"/>
      <c r="AQ398" s="473"/>
      <c r="AR398" s="473"/>
      <c r="AS398" s="473"/>
      <c r="AT398" s="473"/>
      <c r="AU398" s="473"/>
      <c r="AV398" s="473"/>
      <c r="AW398" s="473"/>
      <c r="AX398" s="473"/>
      <c r="AY398" s="473"/>
      <c r="AZ398" s="473"/>
      <c r="BA398" s="473"/>
      <c r="BB398" s="473"/>
      <c r="BC398" s="473"/>
      <c r="BD398" s="473"/>
      <c r="BE398" s="473"/>
      <c r="BF398" s="473"/>
      <c r="BG398" s="473"/>
      <c r="BH398" s="473"/>
      <c r="BI398" s="473"/>
      <c r="BJ398" s="473"/>
      <c r="BK398" s="473"/>
      <c r="BL398" s="473"/>
      <c r="BM398" s="473"/>
      <c r="BN398" s="473"/>
      <c r="BO398" s="473"/>
      <c r="BP398" s="473"/>
      <c r="BQ398" s="473"/>
      <c r="BR398" s="473"/>
      <c r="BS398" s="473"/>
      <c r="BT398" s="473"/>
      <c r="BU398" s="473"/>
      <c r="BV398" s="473"/>
      <c r="BW398" s="473"/>
      <c r="BX398" s="473"/>
      <c r="BY398" s="473"/>
      <c r="BZ398" s="473"/>
      <c r="CA398" s="473"/>
      <c r="CB398" s="473"/>
      <c r="CC398" s="473"/>
      <c r="CD398" s="473"/>
      <c r="CE398" s="473"/>
      <c r="CF398" s="473"/>
      <c r="CG398" s="473"/>
      <c r="CH398" s="473"/>
      <c r="CI398" s="473"/>
      <c r="CJ398" s="473"/>
      <c r="CK398" s="473"/>
      <c r="CL398" s="473"/>
      <c r="CM398" s="473"/>
      <c r="CN398" s="473"/>
      <c r="CO398" s="473"/>
      <c r="CP398" s="473"/>
      <c r="CQ398" s="473"/>
      <c r="CR398" s="473"/>
      <c r="CS398" s="473"/>
      <c r="CT398" s="473"/>
      <c r="CU398" s="473"/>
      <c r="CV398" s="473"/>
      <c r="CW398" s="473"/>
      <c r="CX398" s="473"/>
      <c r="CY398" s="473"/>
      <c r="CZ398" s="473"/>
      <c r="DA398" s="473"/>
      <c r="DB398" s="473"/>
      <c r="DC398" s="473"/>
      <c r="DD398" s="473"/>
      <c r="DE398" s="473"/>
      <c r="DF398" s="473"/>
      <c r="DG398" s="473"/>
      <c r="DH398" s="473"/>
      <c r="DI398" s="473"/>
      <c r="DJ398" s="473"/>
      <c r="DK398" s="473"/>
      <c r="DL398" s="473"/>
      <c r="DM398" s="473"/>
      <c r="DN398" s="473"/>
      <c r="DO398" s="473"/>
      <c r="DP398" s="473"/>
      <c r="DQ398" s="473"/>
      <c r="DR398" s="473"/>
      <c r="DS398" s="473"/>
      <c r="DT398" s="473"/>
      <c r="DU398" s="473"/>
      <c r="DV398" s="473"/>
      <c r="DW398" s="473"/>
      <c r="DX398" s="473"/>
      <c r="DY398" s="473"/>
      <c r="DZ398" s="473"/>
      <c r="EA398" s="473"/>
      <c r="EB398" s="473"/>
      <c r="EC398" s="473"/>
      <c r="ED398" s="473"/>
      <c r="EE398" s="473"/>
      <c r="EF398" s="473"/>
      <c r="EG398" s="473"/>
      <c r="EH398" s="473"/>
      <c r="EI398" s="473"/>
      <c r="EJ398" s="473"/>
      <c r="EK398" s="473"/>
      <c r="EL398" s="473"/>
      <c r="EM398" s="473"/>
      <c r="EN398" s="473"/>
      <c r="EO398" s="473"/>
      <c r="EP398" s="473"/>
      <c r="EQ398" s="473"/>
      <c r="ER398" s="473"/>
      <c r="ES398" s="473"/>
      <c r="ET398" s="473"/>
      <c r="EU398" s="473"/>
      <c r="EV398" s="473"/>
      <c r="EW398" s="473"/>
      <c r="EX398" s="473"/>
      <c r="EY398" s="473"/>
      <c r="EZ398" s="473"/>
      <c r="FA398" s="473"/>
      <c r="FB398" s="473"/>
      <c r="FC398" s="473"/>
      <c r="FD398" s="473"/>
      <c r="FE398" s="473"/>
      <c r="FF398" s="473"/>
      <c r="FG398" s="473"/>
      <c r="FH398" s="473"/>
      <c r="FI398" s="473"/>
      <c r="FJ398" s="473"/>
      <c r="FK398" s="473"/>
      <c r="FL398" s="473"/>
      <c r="FM398" s="473"/>
      <c r="FN398" s="473"/>
      <c r="FO398" s="473"/>
      <c r="FP398" s="473"/>
      <c r="FQ398" s="473"/>
      <c r="FR398" s="473"/>
      <c r="FS398" s="473"/>
      <c r="FT398" s="473"/>
      <c r="FU398" s="473"/>
      <c r="FV398" s="473"/>
      <c r="FW398" s="473"/>
      <c r="FX398" s="473"/>
      <c r="FY398" s="473"/>
      <c r="FZ398" s="473"/>
      <c r="GA398" s="473"/>
      <c r="GB398" s="473"/>
      <c r="GC398" s="473"/>
      <c r="GD398" s="473"/>
      <c r="GE398" s="473"/>
      <c r="GF398" s="473"/>
      <c r="GG398" s="473"/>
      <c r="GH398" s="473"/>
      <c r="GI398" s="473"/>
      <c r="GJ398" s="473"/>
      <c r="GK398" s="473"/>
      <c r="GL398" s="473"/>
      <c r="GM398" s="473"/>
      <c r="GN398" s="473"/>
      <c r="GO398" s="473"/>
      <c r="GP398" s="473"/>
      <c r="GQ398" s="473"/>
      <c r="GR398" s="473"/>
      <c r="GS398" s="473"/>
      <c r="GT398" s="473"/>
      <c r="GU398" s="473"/>
      <c r="GV398" s="473"/>
    </row>
    <row r="399" spans="8:204" s="11" customFormat="1">
      <c r="H399" s="495"/>
      <c r="I399" s="495"/>
      <c r="J399" s="495"/>
      <c r="M399" s="495"/>
      <c r="N399" s="9"/>
      <c r="O399" s="9"/>
      <c r="P399" s="9"/>
      <c r="Q399" s="9"/>
      <c r="R399" s="473"/>
      <c r="S399" s="473"/>
      <c r="T399" s="473"/>
      <c r="U399" s="473"/>
      <c r="V399" s="473"/>
      <c r="W399" s="473"/>
      <c r="X399" s="473"/>
      <c r="Y399" s="473"/>
      <c r="Z399" s="473"/>
      <c r="AA399" s="473"/>
      <c r="AB399" s="473"/>
      <c r="AC399" s="473"/>
      <c r="AD399" s="473"/>
      <c r="AE399" s="473"/>
      <c r="AF399" s="473"/>
      <c r="AG399" s="473"/>
      <c r="AH399" s="473"/>
      <c r="AI399" s="473"/>
      <c r="AJ399" s="473"/>
      <c r="AK399" s="473"/>
      <c r="AL399" s="473"/>
      <c r="AM399" s="473"/>
      <c r="AN399" s="473"/>
      <c r="AO399" s="473"/>
      <c r="AP399" s="473"/>
      <c r="AQ399" s="473"/>
      <c r="AR399" s="473"/>
      <c r="AS399" s="473"/>
      <c r="AT399" s="473"/>
      <c r="AU399" s="473"/>
      <c r="AV399" s="473"/>
      <c r="AW399" s="473"/>
      <c r="AX399" s="473"/>
      <c r="AY399" s="473"/>
      <c r="AZ399" s="473"/>
      <c r="BA399" s="473"/>
      <c r="BB399" s="473"/>
      <c r="BC399" s="473"/>
      <c r="BD399" s="473"/>
      <c r="BE399" s="473"/>
      <c r="BF399" s="473"/>
      <c r="BG399" s="473"/>
      <c r="BH399" s="473"/>
      <c r="BI399" s="473"/>
      <c r="BJ399" s="473"/>
      <c r="BK399" s="473"/>
      <c r="BL399" s="473"/>
      <c r="BM399" s="473"/>
      <c r="BN399" s="473"/>
      <c r="BO399" s="473"/>
      <c r="BP399" s="473"/>
      <c r="BQ399" s="473"/>
      <c r="BR399" s="473"/>
      <c r="BS399" s="473"/>
      <c r="BT399" s="473"/>
      <c r="BU399" s="473"/>
      <c r="BV399" s="473"/>
      <c r="BW399" s="473"/>
      <c r="BX399" s="473"/>
      <c r="BY399" s="473"/>
      <c r="BZ399" s="473"/>
      <c r="CA399" s="473"/>
      <c r="CB399" s="473"/>
      <c r="CC399" s="473"/>
      <c r="CD399" s="473"/>
      <c r="CE399" s="473"/>
      <c r="CF399" s="473"/>
      <c r="CG399" s="473"/>
      <c r="CH399" s="473"/>
      <c r="CI399" s="473"/>
      <c r="CJ399" s="473"/>
      <c r="CK399" s="473"/>
      <c r="CL399" s="473"/>
      <c r="CM399" s="473"/>
      <c r="CN399" s="473"/>
      <c r="CO399" s="473"/>
      <c r="CP399" s="473"/>
      <c r="CQ399" s="473"/>
      <c r="CR399" s="473"/>
      <c r="CS399" s="473"/>
      <c r="CT399" s="473"/>
      <c r="CU399" s="473"/>
      <c r="CV399" s="473"/>
      <c r="CW399" s="473"/>
      <c r="CX399" s="473"/>
      <c r="CY399" s="473"/>
      <c r="CZ399" s="473"/>
      <c r="DA399" s="473"/>
      <c r="DB399" s="473"/>
      <c r="DC399" s="473"/>
      <c r="DD399" s="473"/>
      <c r="DE399" s="473"/>
      <c r="DF399" s="473"/>
      <c r="DG399" s="473"/>
      <c r="DH399" s="473"/>
      <c r="DI399" s="473"/>
      <c r="DJ399" s="473"/>
      <c r="DK399" s="473"/>
      <c r="DL399" s="473"/>
      <c r="DM399" s="473"/>
      <c r="DN399" s="473"/>
      <c r="DO399" s="473"/>
      <c r="DP399" s="473"/>
      <c r="DQ399" s="473"/>
      <c r="DR399" s="473"/>
      <c r="DS399" s="473"/>
      <c r="DT399" s="473"/>
      <c r="DU399" s="473"/>
      <c r="DV399" s="473"/>
      <c r="DW399" s="473"/>
      <c r="DX399" s="473"/>
      <c r="DY399" s="473"/>
      <c r="DZ399" s="473"/>
      <c r="EA399" s="473"/>
      <c r="EB399" s="473"/>
      <c r="EC399" s="473"/>
      <c r="ED399" s="473"/>
      <c r="EE399" s="473"/>
      <c r="EF399" s="473"/>
      <c r="EG399" s="473"/>
      <c r="EH399" s="473"/>
      <c r="EI399" s="473"/>
      <c r="EJ399" s="473"/>
      <c r="EK399" s="473"/>
      <c r="EL399" s="473"/>
      <c r="EM399" s="473"/>
      <c r="EN399" s="473"/>
      <c r="EO399" s="473"/>
      <c r="EP399" s="473"/>
      <c r="EQ399" s="473"/>
      <c r="ER399" s="473"/>
      <c r="ES399" s="473"/>
      <c r="ET399" s="473"/>
      <c r="EU399" s="473"/>
      <c r="EV399" s="473"/>
      <c r="EW399" s="473"/>
      <c r="EX399" s="473"/>
      <c r="EY399" s="473"/>
      <c r="EZ399" s="473"/>
      <c r="FA399" s="473"/>
      <c r="FB399" s="473"/>
      <c r="FC399" s="473"/>
      <c r="FD399" s="473"/>
      <c r="FE399" s="473"/>
      <c r="FF399" s="473"/>
      <c r="FG399" s="473"/>
      <c r="FH399" s="473"/>
      <c r="FI399" s="473"/>
      <c r="FJ399" s="473"/>
      <c r="FK399" s="473"/>
      <c r="FL399" s="473"/>
      <c r="FM399" s="473"/>
      <c r="FN399" s="473"/>
      <c r="FO399" s="473"/>
      <c r="FP399" s="473"/>
      <c r="FQ399" s="473"/>
      <c r="FR399" s="473"/>
      <c r="FS399" s="473"/>
      <c r="FT399" s="473"/>
      <c r="FU399" s="473"/>
      <c r="FV399" s="473"/>
      <c r="FW399" s="473"/>
      <c r="FX399" s="473"/>
      <c r="FY399" s="473"/>
      <c r="FZ399" s="473"/>
      <c r="GA399" s="473"/>
      <c r="GB399" s="473"/>
      <c r="GC399" s="473"/>
      <c r="GD399" s="473"/>
      <c r="GE399" s="473"/>
      <c r="GF399" s="473"/>
      <c r="GG399" s="473"/>
      <c r="GH399" s="473"/>
      <c r="GI399" s="473"/>
      <c r="GJ399" s="473"/>
      <c r="GK399" s="473"/>
      <c r="GL399" s="473"/>
      <c r="GM399" s="473"/>
      <c r="GN399" s="473"/>
      <c r="GO399" s="473"/>
      <c r="GP399" s="473"/>
      <c r="GQ399" s="473"/>
      <c r="GR399" s="473"/>
      <c r="GS399" s="473"/>
      <c r="GT399" s="473"/>
      <c r="GU399" s="473"/>
      <c r="GV399" s="473"/>
    </row>
    <row r="400" spans="8:204" s="11" customFormat="1">
      <c r="H400" s="495"/>
      <c r="I400" s="495"/>
      <c r="J400" s="495"/>
      <c r="M400" s="495"/>
      <c r="N400" s="9"/>
      <c r="O400" s="9"/>
      <c r="P400" s="9"/>
      <c r="Q400" s="9"/>
      <c r="R400" s="473"/>
      <c r="S400" s="473"/>
      <c r="T400" s="473"/>
      <c r="U400" s="473"/>
      <c r="V400" s="473"/>
      <c r="W400" s="473"/>
      <c r="X400" s="473"/>
      <c r="Y400" s="473"/>
      <c r="Z400" s="473"/>
      <c r="AA400" s="473"/>
      <c r="AB400" s="473"/>
      <c r="AC400" s="473"/>
      <c r="AD400" s="473"/>
      <c r="AE400" s="473"/>
      <c r="AF400" s="473"/>
      <c r="AG400" s="473"/>
      <c r="AH400" s="473"/>
      <c r="AI400" s="473"/>
      <c r="AJ400" s="473"/>
      <c r="AK400" s="473"/>
      <c r="AL400" s="473"/>
      <c r="AM400" s="473"/>
      <c r="AN400" s="473"/>
      <c r="AO400" s="473"/>
      <c r="AP400" s="473"/>
      <c r="AQ400" s="473"/>
      <c r="AR400" s="473"/>
      <c r="AS400" s="473"/>
      <c r="AT400" s="473"/>
      <c r="AU400" s="473"/>
      <c r="AV400" s="473"/>
      <c r="AW400" s="473"/>
      <c r="AX400" s="473"/>
      <c r="AY400" s="473"/>
      <c r="AZ400" s="473"/>
      <c r="BA400" s="473"/>
      <c r="BB400" s="473"/>
      <c r="BC400" s="473"/>
      <c r="BD400" s="473"/>
      <c r="BE400" s="473"/>
      <c r="BF400" s="473"/>
      <c r="BG400" s="473"/>
      <c r="BH400" s="473"/>
      <c r="BI400" s="473"/>
      <c r="BJ400" s="473"/>
      <c r="BK400" s="473"/>
      <c r="BL400" s="473"/>
      <c r="BM400" s="473"/>
      <c r="BN400" s="473"/>
      <c r="BO400" s="473"/>
      <c r="BP400" s="473"/>
      <c r="BQ400" s="473"/>
      <c r="BR400" s="473"/>
      <c r="BS400" s="473"/>
      <c r="BT400" s="473"/>
      <c r="BU400" s="473"/>
      <c r="BV400" s="473"/>
      <c r="BW400" s="473"/>
      <c r="BX400" s="473"/>
      <c r="BY400" s="473"/>
      <c r="BZ400" s="473"/>
      <c r="CA400" s="473"/>
      <c r="CB400" s="473"/>
      <c r="CC400" s="473"/>
      <c r="CD400" s="473"/>
      <c r="CE400" s="473"/>
      <c r="CF400" s="473"/>
      <c r="CG400" s="473"/>
      <c r="CH400" s="473"/>
      <c r="CI400" s="473"/>
      <c r="CJ400" s="473"/>
      <c r="CK400" s="473"/>
      <c r="CL400" s="473"/>
      <c r="CM400" s="473"/>
      <c r="CN400" s="473"/>
      <c r="CO400" s="473"/>
      <c r="CP400" s="473"/>
      <c r="CQ400" s="473"/>
      <c r="CR400" s="473"/>
      <c r="CS400" s="473"/>
      <c r="CT400" s="473"/>
      <c r="CU400" s="473"/>
      <c r="CV400" s="473"/>
      <c r="CW400" s="473"/>
      <c r="CX400" s="473"/>
      <c r="CY400" s="473"/>
      <c r="CZ400" s="473"/>
      <c r="DA400" s="473"/>
      <c r="DB400" s="473"/>
      <c r="DC400" s="473"/>
      <c r="DD400" s="473"/>
      <c r="DE400" s="473"/>
      <c r="DF400" s="473"/>
      <c r="DG400" s="473"/>
      <c r="DH400" s="473"/>
      <c r="DI400" s="473"/>
      <c r="DJ400" s="473"/>
      <c r="DK400" s="473"/>
      <c r="DL400" s="473"/>
      <c r="DM400" s="473"/>
      <c r="DN400" s="473"/>
      <c r="DO400" s="473"/>
      <c r="DP400" s="473"/>
      <c r="DQ400" s="473"/>
      <c r="DR400" s="473"/>
      <c r="DS400" s="473"/>
      <c r="DT400" s="473"/>
      <c r="DU400" s="473"/>
      <c r="DV400" s="473"/>
      <c r="DW400" s="473"/>
      <c r="DX400" s="473"/>
      <c r="DY400" s="473"/>
      <c r="DZ400" s="473"/>
      <c r="EA400" s="473"/>
      <c r="EB400" s="473"/>
      <c r="EC400" s="473"/>
      <c r="ED400" s="473"/>
      <c r="EE400" s="473"/>
      <c r="EF400" s="473"/>
      <c r="EG400" s="473"/>
      <c r="EH400" s="473"/>
      <c r="EI400" s="473"/>
      <c r="EJ400" s="473"/>
      <c r="EK400" s="473"/>
      <c r="EL400" s="473"/>
      <c r="EM400" s="473"/>
      <c r="EN400" s="473"/>
      <c r="EO400" s="473"/>
      <c r="EP400" s="473"/>
      <c r="EQ400" s="473"/>
      <c r="ER400" s="473"/>
      <c r="ES400" s="473"/>
      <c r="ET400" s="473"/>
      <c r="EU400" s="473"/>
      <c r="EV400" s="473"/>
      <c r="EW400" s="473"/>
      <c r="EX400" s="473"/>
      <c r="EY400" s="473"/>
      <c r="EZ400" s="473"/>
      <c r="FA400" s="473"/>
      <c r="FB400" s="473"/>
      <c r="FC400" s="473"/>
      <c r="FD400" s="473"/>
      <c r="FE400" s="473"/>
      <c r="FF400" s="473"/>
      <c r="FG400" s="473"/>
      <c r="FH400" s="473"/>
      <c r="FI400" s="473"/>
      <c r="FJ400" s="473"/>
      <c r="FK400" s="473"/>
      <c r="FL400" s="473"/>
      <c r="FM400" s="473"/>
      <c r="FN400" s="473"/>
      <c r="FO400" s="473"/>
      <c r="FP400" s="473"/>
      <c r="FQ400" s="473"/>
      <c r="FR400" s="473"/>
      <c r="FS400" s="473"/>
      <c r="FT400" s="473"/>
      <c r="FU400" s="473"/>
      <c r="FV400" s="473"/>
      <c r="FW400" s="473"/>
      <c r="FX400" s="473"/>
      <c r="FY400" s="473"/>
      <c r="FZ400" s="473"/>
      <c r="GA400" s="473"/>
      <c r="GB400" s="473"/>
      <c r="GC400" s="473"/>
      <c r="GD400" s="473"/>
      <c r="GE400" s="473"/>
      <c r="GF400" s="473"/>
      <c r="GG400" s="473"/>
      <c r="GH400" s="473"/>
      <c r="GI400" s="473"/>
      <c r="GJ400" s="473"/>
      <c r="GK400" s="473"/>
      <c r="GL400" s="473"/>
      <c r="GM400" s="473"/>
      <c r="GN400" s="473"/>
      <c r="GO400" s="473"/>
      <c r="GP400" s="473"/>
      <c r="GQ400" s="473"/>
      <c r="GR400" s="473"/>
      <c r="GS400" s="473"/>
      <c r="GT400" s="473"/>
      <c r="GU400" s="473"/>
      <c r="GV400" s="473"/>
    </row>
    <row r="401" spans="8:204" s="11" customFormat="1">
      <c r="H401" s="495"/>
      <c r="I401" s="495"/>
      <c r="J401" s="495"/>
      <c r="M401" s="495"/>
      <c r="N401" s="9"/>
      <c r="O401" s="9"/>
      <c r="P401" s="9"/>
      <c r="Q401" s="9"/>
      <c r="R401" s="473"/>
      <c r="S401" s="473"/>
      <c r="T401" s="473"/>
      <c r="U401" s="473"/>
      <c r="V401" s="473"/>
      <c r="W401" s="473"/>
      <c r="X401" s="473"/>
      <c r="Y401" s="473"/>
      <c r="Z401" s="473"/>
      <c r="AA401" s="473"/>
      <c r="AB401" s="473"/>
      <c r="AC401" s="473"/>
      <c r="AD401" s="473"/>
      <c r="AE401" s="473"/>
      <c r="AF401" s="473"/>
      <c r="AG401" s="473"/>
      <c r="AH401" s="473"/>
      <c r="AI401" s="473"/>
      <c r="AJ401" s="473"/>
      <c r="AK401" s="473"/>
      <c r="AL401" s="473"/>
      <c r="AM401" s="473"/>
      <c r="AN401" s="473"/>
      <c r="AO401" s="473"/>
      <c r="AP401" s="473"/>
      <c r="AQ401" s="473"/>
      <c r="AR401" s="473"/>
      <c r="AS401" s="473"/>
      <c r="AT401" s="473"/>
      <c r="AU401" s="473"/>
      <c r="AV401" s="473"/>
      <c r="AW401" s="473"/>
      <c r="AX401" s="473"/>
      <c r="AY401" s="473"/>
      <c r="AZ401" s="473"/>
      <c r="BA401" s="473"/>
      <c r="BB401" s="473"/>
      <c r="BC401" s="473"/>
      <c r="BD401" s="473"/>
      <c r="BE401" s="473"/>
      <c r="BF401" s="473"/>
      <c r="BG401" s="473"/>
      <c r="BH401" s="473"/>
      <c r="BI401" s="473"/>
      <c r="BJ401" s="473"/>
      <c r="BK401" s="473"/>
      <c r="BL401" s="473"/>
      <c r="BM401" s="473"/>
      <c r="BN401" s="473"/>
      <c r="BO401" s="473"/>
      <c r="BP401" s="473"/>
      <c r="BQ401" s="473"/>
      <c r="BR401" s="473"/>
      <c r="BS401" s="473"/>
      <c r="BT401" s="473"/>
      <c r="BU401" s="473"/>
      <c r="BV401" s="473"/>
      <c r="BW401" s="473"/>
      <c r="BX401" s="473"/>
      <c r="BY401" s="473"/>
      <c r="BZ401" s="473"/>
      <c r="CA401" s="473"/>
      <c r="CB401" s="473"/>
      <c r="CC401" s="473"/>
      <c r="CD401" s="473"/>
      <c r="CE401" s="473"/>
      <c r="CF401" s="473"/>
      <c r="CG401" s="473"/>
      <c r="CH401" s="473"/>
      <c r="CI401" s="473"/>
      <c r="CJ401" s="473"/>
      <c r="CK401" s="473"/>
      <c r="CL401" s="473"/>
      <c r="CM401" s="473"/>
      <c r="CN401" s="473"/>
      <c r="CO401" s="473"/>
      <c r="CP401" s="473"/>
      <c r="CQ401" s="473"/>
      <c r="CR401" s="473"/>
      <c r="CS401" s="473"/>
      <c r="CT401" s="473"/>
      <c r="CU401" s="473"/>
      <c r="CV401" s="473"/>
      <c r="CW401" s="473"/>
      <c r="CX401" s="473"/>
      <c r="CY401" s="473"/>
      <c r="CZ401" s="473"/>
      <c r="DA401" s="473"/>
      <c r="DB401" s="473"/>
      <c r="DC401" s="473"/>
      <c r="DD401" s="473"/>
      <c r="DE401" s="473"/>
      <c r="DF401" s="473"/>
      <c r="DG401" s="473"/>
      <c r="DH401" s="473"/>
      <c r="DI401" s="473"/>
      <c r="DJ401" s="473"/>
      <c r="DK401" s="473"/>
      <c r="DL401" s="473"/>
      <c r="DM401" s="473"/>
      <c r="DN401" s="473"/>
      <c r="DO401" s="473"/>
      <c r="DP401" s="473"/>
      <c r="DQ401" s="473"/>
      <c r="DR401" s="473"/>
      <c r="DS401" s="473"/>
      <c r="DT401" s="473"/>
      <c r="DU401" s="473"/>
      <c r="DV401" s="473"/>
      <c r="DW401" s="473"/>
      <c r="DX401" s="473"/>
      <c r="DY401" s="473"/>
      <c r="DZ401" s="473"/>
      <c r="EA401" s="473"/>
      <c r="EB401" s="473"/>
      <c r="EC401" s="473"/>
      <c r="ED401" s="473"/>
      <c r="EE401" s="473"/>
      <c r="EF401" s="473"/>
      <c r="EG401" s="473"/>
      <c r="EH401" s="473"/>
      <c r="EI401" s="473"/>
      <c r="EJ401" s="473"/>
      <c r="EK401" s="473"/>
      <c r="EL401" s="473"/>
      <c r="EM401" s="473"/>
      <c r="EN401" s="473"/>
      <c r="EO401" s="473"/>
      <c r="EP401" s="473"/>
      <c r="EQ401" s="473"/>
      <c r="ER401" s="473"/>
      <c r="ES401" s="473"/>
      <c r="ET401" s="473"/>
      <c r="EU401" s="473"/>
      <c r="EV401" s="473"/>
      <c r="EW401" s="473"/>
      <c r="EX401" s="473"/>
      <c r="EY401" s="473"/>
      <c r="EZ401" s="473"/>
      <c r="FA401" s="473"/>
      <c r="FB401" s="473"/>
      <c r="FC401" s="473"/>
      <c r="FD401" s="473"/>
      <c r="FE401" s="473"/>
      <c r="FF401" s="473"/>
      <c r="FG401" s="473"/>
      <c r="FH401" s="473"/>
      <c r="FI401" s="473"/>
      <c r="FJ401" s="473"/>
      <c r="FK401" s="473"/>
      <c r="FL401" s="473"/>
      <c r="FM401" s="473"/>
      <c r="FN401" s="473"/>
      <c r="FO401" s="473"/>
      <c r="FP401" s="473"/>
      <c r="FQ401" s="473"/>
      <c r="FR401" s="473"/>
      <c r="FS401" s="473"/>
      <c r="FT401" s="473"/>
      <c r="FU401" s="473"/>
      <c r="FV401" s="473"/>
      <c r="FW401" s="473"/>
      <c r="FX401" s="473"/>
      <c r="FY401" s="473"/>
      <c r="FZ401" s="473"/>
      <c r="GA401" s="473"/>
      <c r="GB401" s="473"/>
      <c r="GC401" s="473"/>
      <c r="GD401" s="473"/>
      <c r="GE401" s="473"/>
      <c r="GF401" s="473"/>
      <c r="GG401" s="473"/>
      <c r="GH401" s="473"/>
      <c r="GI401" s="473"/>
      <c r="GJ401" s="473"/>
      <c r="GK401" s="473"/>
      <c r="GL401" s="473"/>
      <c r="GM401" s="473"/>
      <c r="GN401" s="473"/>
      <c r="GO401" s="473"/>
      <c r="GP401" s="473"/>
      <c r="GQ401" s="473"/>
      <c r="GR401" s="473"/>
      <c r="GS401" s="473"/>
      <c r="GT401" s="473"/>
      <c r="GU401" s="473"/>
      <c r="GV401" s="473"/>
    </row>
    <row r="402" spans="8:204" s="11" customFormat="1">
      <c r="H402" s="495"/>
      <c r="I402" s="495"/>
      <c r="J402" s="495"/>
      <c r="M402" s="495"/>
      <c r="N402" s="9"/>
      <c r="O402" s="9"/>
      <c r="P402" s="9"/>
      <c r="Q402" s="9"/>
      <c r="R402" s="473"/>
      <c r="S402" s="473"/>
      <c r="T402" s="473"/>
      <c r="U402" s="473"/>
      <c r="V402" s="473"/>
      <c r="W402" s="473"/>
      <c r="X402" s="473"/>
      <c r="Y402" s="473"/>
      <c r="Z402" s="473"/>
      <c r="AA402" s="473"/>
      <c r="AB402" s="473"/>
      <c r="AC402" s="473"/>
      <c r="AD402" s="473"/>
      <c r="AE402" s="473"/>
      <c r="AF402" s="473"/>
      <c r="AG402" s="473"/>
      <c r="AH402" s="473"/>
      <c r="AI402" s="473"/>
      <c r="AJ402" s="473"/>
      <c r="AK402" s="473"/>
      <c r="AL402" s="473"/>
      <c r="AM402" s="473"/>
      <c r="AN402" s="473"/>
      <c r="AO402" s="473"/>
      <c r="AP402" s="473"/>
      <c r="AQ402" s="473"/>
      <c r="AR402" s="473"/>
      <c r="AS402" s="473"/>
      <c r="AT402" s="473"/>
      <c r="AU402" s="473"/>
      <c r="AV402" s="473"/>
      <c r="AW402" s="473"/>
      <c r="AX402" s="473"/>
      <c r="AY402" s="473"/>
      <c r="AZ402" s="473"/>
      <c r="BA402" s="473"/>
      <c r="BB402" s="473"/>
      <c r="BC402" s="473"/>
      <c r="BD402" s="473"/>
      <c r="BE402" s="473"/>
      <c r="BF402" s="473"/>
      <c r="BG402" s="473"/>
      <c r="BH402" s="473"/>
      <c r="BI402" s="473"/>
      <c r="BJ402" s="473"/>
      <c r="BK402" s="473"/>
      <c r="BL402" s="473"/>
      <c r="BM402" s="473"/>
      <c r="BN402" s="473"/>
      <c r="BO402" s="473"/>
      <c r="BP402" s="473"/>
      <c r="BQ402" s="473"/>
      <c r="BR402" s="473"/>
      <c r="BS402" s="473"/>
      <c r="BT402" s="473"/>
      <c r="BU402" s="473"/>
      <c r="BV402" s="473"/>
      <c r="BW402" s="473"/>
      <c r="BX402" s="473"/>
      <c r="BY402" s="473"/>
      <c r="BZ402" s="473"/>
      <c r="CA402" s="473"/>
      <c r="CB402" s="473"/>
      <c r="CC402" s="473"/>
      <c r="CD402" s="473"/>
      <c r="CE402" s="473"/>
      <c r="CF402" s="473"/>
      <c r="CG402" s="473"/>
      <c r="CH402" s="473"/>
      <c r="CI402" s="473"/>
      <c r="CJ402" s="473"/>
      <c r="CK402" s="473"/>
      <c r="CL402" s="473"/>
      <c r="CM402" s="473"/>
      <c r="CN402" s="473"/>
      <c r="CO402" s="473"/>
      <c r="CP402" s="473"/>
      <c r="CQ402" s="473"/>
      <c r="CR402" s="473"/>
      <c r="CS402" s="473"/>
      <c r="CT402" s="473"/>
      <c r="CU402" s="473"/>
      <c r="CV402" s="473"/>
      <c r="CW402" s="473"/>
      <c r="CX402" s="473"/>
      <c r="CY402" s="473"/>
      <c r="CZ402" s="473"/>
      <c r="DA402" s="473"/>
      <c r="DB402" s="473"/>
      <c r="DC402" s="473"/>
      <c r="DD402" s="473"/>
      <c r="DE402" s="473"/>
      <c r="DF402" s="473"/>
      <c r="DG402" s="473"/>
      <c r="DH402" s="473"/>
      <c r="DI402" s="473"/>
      <c r="DJ402" s="473"/>
      <c r="DK402" s="473"/>
      <c r="DL402" s="473"/>
      <c r="DM402" s="473"/>
      <c r="DN402" s="473"/>
      <c r="DO402" s="473"/>
      <c r="DP402" s="473"/>
      <c r="DQ402" s="473"/>
      <c r="DR402" s="473"/>
      <c r="DS402" s="473"/>
      <c r="DT402" s="473"/>
      <c r="DU402" s="473"/>
      <c r="DV402" s="473"/>
      <c r="DW402" s="473"/>
      <c r="DX402" s="473"/>
      <c r="DY402" s="473"/>
      <c r="DZ402" s="473"/>
      <c r="EA402" s="473"/>
      <c r="EB402" s="473"/>
      <c r="EC402" s="473"/>
      <c r="ED402" s="473"/>
      <c r="EE402" s="473"/>
      <c r="EF402" s="473"/>
      <c r="EG402" s="473"/>
      <c r="EH402" s="473"/>
      <c r="EI402" s="473"/>
      <c r="EJ402" s="473"/>
      <c r="EK402" s="473"/>
      <c r="EL402" s="473"/>
      <c r="EM402" s="473"/>
      <c r="EN402" s="473"/>
      <c r="EO402" s="473"/>
      <c r="EP402" s="473"/>
      <c r="EQ402" s="473"/>
      <c r="ER402" s="473"/>
      <c r="ES402" s="473"/>
      <c r="ET402" s="473"/>
      <c r="EU402" s="473"/>
      <c r="EV402" s="473"/>
      <c r="EW402" s="473"/>
      <c r="EX402" s="473"/>
      <c r="EY402" s="473"/>
      <c r="EZ402" s="473"/>
      <c r="FA402" s="473"/>
      <c r="FB402" s="473"/>
      <c r="FC402" s="473"/>
      <c r="FD402" s="473"/>
      <c r="FE402" s="473"/>
      <c r="FF402" s="473"/>
      <c r="FG402" s="473"/>
      <c r="FH402" s="473"/>
      <c r="FI402" s="473"/>
      <c r="FJ402" s="473"/>
      <c r="FK402" s="473"/>
      <c r="FL402" s="473"/>
      <c r="FM402" s="473"/>
      <c r="FN402" s="473"/>
      <c r="FO402" s="473"/>
      <c r="FP402" s="473"/>
      <c r="FQ402" s="473"/>
      <c r="FR402" s="473"/>
      <c r="FS402" s="473"/>
      <c r="FT402" s="473"/>
      <c r="FU402" s="473"/>
      <c r="FV402" s="473"/>
      <c r="FW402" s="473"/>
      <c r="FX402" s="473"/>
      <c r="FY402" s="473"/>
      <c r="FZ402" s="473"/>
      <c r="GA402" s="473"/>
      <c r="GB402" s="473"/>
      <c r="GC402" s="473"/>
      <c r="GD402" s="473"/>
      <c r="GE402" s="473"/>
      <c r="GF402" s="473"/>
      <c r="GG402" s="473"/>
      <c r="GH402" s="473"/>
      <c r="GI402" s="473"/>
      <c r="GJ402" s="473"/>
      <c r="GK402" s="473"/>
      <c r="GL402" s="473"/>
      <c r="GM402" s="473"/>
      <c r="GN402" s="473"/>
      <c r="GO402" s="473"/>
      <c r="GP402" s="473"/>
      <c r="GQ402" s="473"/>
      <c r="GR402" s="473"/>
      <c r="GS402" s="473"/>
      <c r="GT402" s="473"/>
      <c r="GU402" s="473"/>
      <c r="GV402" s="473"/>
    </row>
    <row r="403" spans="8:204" s="11" customFormat="1">
      <c r="H403" s="495"/>
      <c r="I403" s="495"/>
      <c r="J403" s="495"/>
      <c r="M403" s="495"/>
      <c r="N403" s="9"/>
      <c r="O403" s="9"/>
      <c r="P403" s="9"/>
      <c r="Q403" s="9"/>
      <c r="R403" s="473"/>
      <c r="S403" s="473"/>
      <c r="T403" s="473"/>
      <c r="U403" s="473"/>
      <c r="V403" s="473"/>
      <c r="W403" s="473"/>
      <c r="X403" s="473"/>
      <c r="Y403" s="473"/>
      <c r="Z403" s="473"/>
      <c r="AA403" s="473"/>
      <c r="AB403" s="473"/>
      <c r="AC403" s="473"/>
      <c r="AD403" s="473"/>
      <c r="AE403" s="473"/>
      <c r="AF403" s="473"/>
      <c r="AG403" s="473"/>
      <c r="AH403" s="473"/>
      <c r="AI403" s="473"/>
      <c r="AJ403" s="473"/>
      <c r="AK403" s="473"/>
      <c r="AL403" s="473"/>
      <c r="AM403" s="473"/>
      <c r="AN403" s="473"/>
      <c r="AO403" s="473"/>
      <c r="AP403" s="473"/>
      <c r="AQ403" s="473"/>
      <c r="AR403" s="473"/>
      <c r="AS403" s="473"/>
      <c r="AT403" s="473"/>
      <c r="AU403" s="473"/>
      <c r="AV403" s="473"/>
      <c r="AW403" s="473"/>
      <c r="AX403" s="473"/>
      <c r="AY403" s="473"/>
      <c r="AZ403" s="473"/>
      <c r="BA403" s="473"/>
      <c r="BB403" s="473"/>
      <c r="BC403" s="473"/>
      <c r="BD403" s="473"/>
      <c r="BE403" s="473"/>
      <c r="BF403" s="473"/>
      <c r="BG403" s="473"/>
      <c r="BH403" s="473"/>
      <c r="BI403" s="473"/>
      <c r="BJ403" s="473"/>
      <c r="BK403" s="473"/>
      <c r="BL403" s="473"/>
      <c r="BM403" s="473"/>
      <c r="BN403" s="473"/>
      <c r="BO403" s="473"/>
      <c r="BP403" s="473"/>
      <c r="BQ403" s="473"/>
      <c r="BR403" s="473"/>
      <c r="BS403" s="473"/>
      <c r="BT403" s="473"/>
      <c r="BU403" s="473"/>
      <c r="BV403" s="473"/>
      <c r="BW403" s="473"/>
      <c r="BX403" s="473"/>
      <c r="BY403" s="473"/>
      <c r="BZ403" s="473"/>
      <c r="CA403" s="473"/>
      <c r="CB403" s="473"/>
      <c r="CC403" s="473"/>
      <c r="CD403" s="473"/>
      <c r="CE403" s="473"/>
      <c r="CF403" s="473"/>
      <c r="CG403" s="473"/>
      <c r="CH403" s="473"/>
      <c r="CI403" s="473"/>
      <c r="CJ403" s="473"/>
      <c r="CK403" s="473"/>
      <c r="CL403" s="473"/>
      <c r="CM403" s="473"/>
      <c r="CN403" s="473"/>
      <c r="CO403" s="473"/>
      <c r="CP403" s="473"/>
      <c r="CQ403" s="473"/>
      <c r="CR403" s="473"/>
      <c r="CS403" s="473"/>
      <c r="CT403" s="473"/>
      <c r="CU403" s="473"/>
      <c r="CV403" s="473"/>
      <c r="CW403" s="473"/>
      <c r="CX403" s="473"/>
      <c r="CY403" s="473"/>
      <c r="CZ403" s="473"/>
      <c r="DA403" s="473"/>
      <c r="DB403" s="473"/>
      <c r="DC403" s="473"/>
      <c r="DD403" s="473"/>
      <c r="DE403" s="473"/>
      <c r="DF403" s="473"/>
      <c r="DG403" s="473"/>
      <c r="DH403" s="473"/>
      <c r="DI403" s="473"/>
      <c r="DJ403" s="473"/>
      <c r="DK403" s="473"/>
      <c r="DL403" s="473"/>
      <c r="DM403" s="473"/>
      <c r="DN403" s="473"/>
      <c r="DO403" s="473"/>
      <c r="DP403" s="473"/>
      <c r="DQ403" s="473"/>
      <c r="DR403" s="473"/>
      <c r="DS403" s="473"/>
      <c r="DT403" s="473"/>
      <c r="DU403" s="473"/>
      <c r="DV403" s="473"/>
      <c r="DW403" s="473"/>
      <c r="DX403" s="473"/>
      <c r="DY403" s="473"/>
      <c r="DZ403" s="473"/>
      <c r="EA403" s="473"/>
      <c r="EB403" s="473"/>
      <c r="EC403" s="473"/>
      <c r="ED403" s="473"/>
      <c r="EE403" s="473"/>
      <c r="EF403" s="473"/>
      <c r="EG403" s="473"/>
      <c r="EH403" s="473"/>
      <c r="EI403" s="473"/>
      <c r="EJ403" s="473"/>
      <c r="EK403" s="473"/>
      <c r="EL403" s="473"/>
      <c r="EM403" s="473"/>
      <c r="EN403" s="473"/>
      <c r="EO403" s="473"/>
      <c r="EP403" s="473"/>
      <c r="EQ403" s="473"/>
      <c r="ER403" s="473"/>
      <c r="ES403" s="473"/>
      <c r="ET403" s="473"/>
      <c r="EU403" s="473"/>
      <c r="EV403" s="473"/>
      <c r="EW403" s="473"/>
      <c r="EX403" s="473"/>
      <c r="EY403" s="473"/>
      <c r="EZ403" s="473"/>
      <c r="FA403" s="473"/>
      <c r="FB403" s="473"/>
      <c r="FC403" s="473"/>
      <c r="FD403" s="473"/>
      <c r="FE403" s="473"/>
      <c r="FF403" s="473"/>
      <c r="FG403" s="473"/>
      <c r="FH403" s="473"/>
      <c r="FI403" s="473"/>
      <c r="FJ403" s="473"/>
      <c r="FK403" s="473"/>
      <c r="FL403" s="473"/>
      <c r="FM403" s="473"/>
      <c r="FN403" s="473"/>
      <c r="FO403" s="473"/>
      <c r="FP403" s="473"/>
      <c r="FQ403" s="473"/>
      <c r="FR403" s="473"/>
      <c r="FS403" s="473"/>
      <c r="FT403" s="473"/>
      <c r="FU403" s="473"/>
      <c r="FV403" s="473"/>
      <c r="FW403" s="473"/>
      <c r="FX403" s="473"/>
      <c r="FY403" s="473"/>
      <c r="FZ403" s="473"/>
      <c r="GA403" s="473"/>
      <c r="GB403" s="473"/>
      <c r="GC403" s="473"/>
      <c r="GD403" s="473"/>
      <c r="GE403" s="473"/>
      <c r="GF403" s="473"/>
      <c r="GG403" s="473"/>
      <c r="GH403" s="473"/>
      <c r="GI403" s="473"/>
      <c r="GJ403" s="473"/>
      <c r="GK403" s="473"/>
      <c r="GL403" s="473"/>
      <c r="GM403" s="473"/>
      <c r="GN403" s="473"/>
      <c r="GO403" s="473"/>
      <c r="GP403" s="473"/>
      <c r="GQ403" s="473"/>
      <c r="GR403" s="473"/>
      <c r="GS403" s="473"/>
      <c r="GT403" s="473"/>
      <c r="GU403" s="473"/>
      <c r="GV403" s="473"/>
    </row>
    <row r="404" spans="8:204" s="11" customFormat="1">
      <c r="H404" s="495"/>
      <c r="I404" s="495"/>
      <c r="J404" s="495"/>
      <c r="M404" s="495"/>
      <c r="N404" s="9"/>
      <c r="O404" s="9"/>
      <c r="P404" s="9"/>
      <c r="Q404" s="9"/>
      <c r="R404" s="473"/>
      <c r="S404" s="473"/>
      <c r="T404" s="473"/>
      <c r="U404" s="473"/>
      <c r="V404" s="473"/>
      <c r="W404" s="473"/>
      <c r="X404" s="473"/>
      <c r="Y404" s="473"/>
      <c r="Z404" s="473"/>
      <c r="AA404" s="473"/>
      <c r="AB404" s="473"/>
      <c r="AC404" s="473"/>
      <c r="AD404" s="473"/>
      <c r="AE404" s="473"/>
      <c r="AF404" s="473"/>
      <c r="AG404" s="473"/>
      <c r="AH404" s="473"/>
      <c r="AI404" s="473"/>
      <c r="AJ404" s="473"/>
      <c r="AK404" s="473"/>
      <c r="AL404" s="473"/>
      <c r="AM404" s="473"/>
      <c r="AN404" s="473"/>
      <c r="AO404" s="473"/>
      <c r="AP404" s="473"/>
      <c r="AQ404" s="473"/>
      <c r="AR404" s="473"/>
      <c r="AS404" s="473"/>
      <c r="AT404" s="473"/>
      <c r="AU404" s="473"/>
      <c r="AV404" s="473"/>
      <c r="AW404" s="473"/>
      <c r="AX404" s="473"/>
      <c r="AY404" s="473"/>
      <c r="AZ404" s="473"/>
      <c r="BA404" s="473"/>
      <c r="BB404" s="473"/>
      <c r="BC404" s="473"/>
      <c r="BD404" s="473"/>
      <c r="BE404" s="473"/>
      <c r="BF404" s="473"/>
      <c r="BG404" s="473"/>
      <c r="BH404" s="473"/>
      <c r="BI404" s="473"/>
      <c r="BJ404" s="473"/>
      <c r="BK404" s="473"/>
      <c r="BL404" s="473"/>
      <c r="BM404" s="473"/>
      <c r="BN404" s="473"/>
      <c r="BO404" s="473"/>
      <c r="BP404" s="473"/>
      <c r="BQ404" s="473"/>
      <c r="BR404" s="473"/>
      <c r="BS404" s="473"/>
      <c r="BT404" s="473"/>
      <c r="BU404" s="473"/>
      <c r="BV404" s="473"/>
      <c r="BW404" s="473"/>
      <c r="BX404" s="473"/>
      <c r="BY404" s="473"/>
      <c r="BZ404" s="473"/>
      <c r="CA404" s="473"/>
      <c r="CB404" s="473"/>
      <c r="CC404" s="473"/>
      <c r="CD404" s="473"/>
      <c r="CE404" s="473"/>
      <c r="CF404" s="473"/>
      <c r="CG404" s="473"/>
      <c r="CH404" s="473"/>
      <c r="CI404" s="473"/>
      <c r="CJ404" s="473"/>
      <c r="CK404" s="473"/>
      <c r="CL404" s="473"/>
      <c r="CM404" s="473"/>
      <c r="CN404" s="473"/>
      <c r="CO404" s="473"/>
      <c r="CP404" s="473"/>
      <c r="CQ404" s="473"/>
      <c r="CR404" s="473"/>
      <c r="CS404" s="473"/>
      <c r="CT404" s="473"/>
      <c r="CU404" s="473"/>
      <c r="CV404" s="473"/>
      <c r="CW404" s="473"/>
      <c r="CX404" s="473"/>
      <c r="CY404" s="473"/>
      <c r="CZ404" s="473"/>
      <c r="DA404" s="473"/>
      <c r="DB404" s="473"/>
      <c r="DC404" s="473"/>
      <c r="DD404" s="473"/>
      <c r="DE404" s="473"/>
      <c r="DF404" s="473"/>
      <c r="DG404" s="473"/>
      <c r="DH404" s="473"/>
      <c r="DI404" s="473"/>
      <c r="DJ404" s="473"/>
      <c r="DK404" s="473"/>
      <c r="DL404" s="473"/>
      <c r="DM404" s="473"/>
      <c r="DN404" s="473"/>
      <c r="DO404" s="473"/>
      <c r="DP404" s="473"/>
      <c r="DQ404" s="473"/>
      <c r="DR404" s="473"/>
      <c r="DS404" s="473"/>
      <c r="DT404" s="473"/>
      <c r="DU404" s="473"/>
      <c r="DV404" s="473"/>
      <c r="DW404" s="473"/>
      <c r="DX404" s="473"/>
      <c r="DY404" s="473"/>
      <c r="DZ404" s="473"/>
      <c r="EA404" s="473"/>
      <c r="EB404" s="473"/>
      <c r="EC404" s="473"/>
      <c r="ED404" s="473"/>
      <c r="EE404" s="473"/>
      <c r="EF404" s="473"/>
      <c r="EG404" s="473"/>
      <c r="EH404" s="473"/>
      <c r="EI404" s="473"/>
      <c r="EJ404" s="473"/>
      <c r="EK404" s="473"/>
      <c r="EL404" s="473"/>
      <c r="EM404" s="473"/>
      <c r="EN404" s="473"/>
      <c r="EO404" s="473"/>
      <c r="EP404" s="473"/>
      <c r="EQ404" s="473"/>
      <c r="ER404" s="473"/>
      <c r="ES404" s="473"/>
      <c r="ET404" s="473"/>
      <c r="EU404" s="473"/>
      <c r="EV404" s="473"/>
      <c r="EW404" s="473"/>
      <c r="EX404" s="473"/>
      <c r="EY404" s="473"/>
      <c r="EZ404" s="473"/>
      <c r="FA404" s="473"/>
      <c r="FB404" s="473"/>
      <c r="FC404" s="473"/>
      <c r="FD404" s="473"/>
      <c r="FE404" s="473"/>
      <c r="FF404" s="473"/>
      <c r="FG404" s="473"/>
      <c r="FH404" s="473"/>
      <c r="FI404" s="473"/>
      <c r="FJ404" s="473"/>
      <c r="FK404" s="473"/>
      <c r="FL404" s="473"/>
      <c r="FM404" s="473"/>
      <c r="FN404" s="473"/>
      <c r="FO404" s="473"/>
      <c r="FP404" s="473"/>
      <c r="FQ404" s="473"/>
      <c r="FR404" s="473"/>
      <c r="FS404" s="473"/>
      <c r="FT404" s="473"/>
      <c r="FU404" s="473"/>
      <c r="FV404" s="473"/>
      <c r="FW404" s="473"/>
      <c r="FX404" s="473"/>
      <c r="FY404" s="473"/>
      <c r="FZ404" s="473"/>
      <c r="GA404" s="473"/>
      <c r="GB404" s="473"/>
      <c r="GC404" s="473"/>
      <c r="GD404" s="473"/>
      <c r="GE404" s="473"/>
      <c r="GF404" s="473"/>
      <c r="GG404" s="473"/>
      <c r="GH404" s="473"/>
      <c r="GI404" s="473"/>
      <c r="GJ404" s="473"/>
      <c r="GK404" s="473"/>
      <c r="GL404" s="473"/>
      <c r="GM404" s="473"/>
      <c r="GN404" s="473"/>
      <c r="GO404" s="473"/>
      <c r="GP404" s="473"/>
      <c r="GQ404" s="473"/>
      <c r="GR404" s="473"/>
      <c r="GS404" s="473"/>
      <c r="GT404" s="473"/>
      <c r="GU404" s="473"/>
      <c r="GV404" s="473"/>
    </row>
    <row r="405" spans="8:204" s="11" customFormat="1">
      <c r="H405" s="495"/>
      <c r="I405" s="495"/>
      <c r="J405" s="495"/>
      <c r="M405" s="495"/>
      <c r="N405" s="9"/>
      <c r="O405" s="9"/>
      <c r="P405" s="9"/>
      <c r="Q405" s="9"/>
      <c r="R405" s="473"/>
      <c r="S405" s="473"/>
      <c r="T405" s="473"/>
      <c r="U405" s="473"/>
      <c r="V405" s="473"/>
      <c r="W405" s="473"/>
      <c r="X405" s="473"/>
      <c r="Y405" s="473"/>
      <c r="Z405" s="473"/>
      <c r="AA405" s="473"/>
      <c r="AB405" s="473"/>
      <c r="AC405" s="473"/>
      <c r="AD405" s="473"/>
      <c r="AE405" s="473"/>
      <c r="AF405" s="473"/>
      <c r="AG405" s="473"/>
      <c r="AH405" s="473"/>
      <c r="AI405" s="473"/>
      <c r="AJ405" s="473"/>
      <c r="AK405" s="473"/>
      <c r="AL405" s="473"/>
      <c r="AM405" s="473"/>
      <c r="AN405" s="473"/>
      <c r="AO405" s="473"/>
      <c r="AP405" s="473"/>
      <c r="AQ405" s="473"/>
      <c r="AR405" s="473"/>
      <c r="AS405" s="473"/>
      <c r="AT405" s="473"/>
      <c r="AU405" s="473"/>
      <c r="AV405" s="473"/>
      <c r="AW405" s="473"/>
      <c r="AX405" s="473"/>
      <c r="AY405" s="473"/>
      <c r="AZ405" s="473"/>
      <c r="BA405" s="473"/>
      <c r="BB405" s="473"/>
      <c r="BC405" s="473"/>
      <c r="BD405" s="473"/>
      <c r="BE405" s="473"/>
      <c r="BF405" s="473"/>
      <c r="BG405" s="473"/>
      <c r="BH405" s="473"/>
      <c r="BI405" s="473"/>
      <c r="BJ405" s="473"/>
      <c r="BK405" s="473"/>
      <c r="BL405" s="473"/>
      <c r="BM405" s="473"/>
      <c r="BN405" s="473"/>
      <c r="BO405" s="473"/>
      <c r="BP405" s="473"/>
      <c r="BQ405" s="473"/>
      <c r="BR405" s="473"/>
      <c r="BS405" s="473"/>
      <c r="BT405" s="473"/>
      <c r="BU405" s="473"/>
      <c r="BV405" s="473"/>
      <c r="BW405" s="473"/>
      <c r="BX405" s="473"/>
      <c r="BY405" s="473"/>
      <c r="BZ405" s="473"/>
      <c r="CA405" s="473"/>
      <c r="CB405" s="473"/>
      <c r="CC405" s="473"/>
      <c r="CD405" s="473"/>
      <c r="CE405" s="473"/>
      <c r="CF405" s="473"/>
      <c r="CG405" s="473"/>
      <c r="CH405" s="473"/>
      <c r="CI405" s="473"/>
      <c r="CJ405" s="473"/>
      <c r="CK405" s="473"/>
      <c r="CL405" s="473"/>
      <c r="CM405" s="473"/>
      <c r="CN405" s="473"/>
      <c r="CO405" s="473"/>
      <c r="CP405" s="473"/>
      <c r="CQ405" s="473"/>
      <c r="CR405" s="473"/>
      <c r="CS405" s="473"/>
      <c r="CT405" s="473"/>
      <c r="CU405" s="473"/>
      <c r="CV405" s="473"/>
      <c r="CW405" s="473"/>
      <c r="CX405" s="473"/>
      <c r="CY405" s="473"/>
      <c r="CZ405" s="473"/>
      <c r="DA405" s="473"/>
      <c r="DB405" s="473"/>
      <c r="DC405" s="473"/>
      <c r="DD405" s="473"/>
      <c r="DE405" s="473"/>
      <c r="DF405" s="473"/>
      <c r="DG405" s="473"/>
      <c r="DH405" s="473"/>
      <c r="DI405" s="473"/>
      <c r="DJ405" s="473"/>
      <c r="DK405" s="473"/>
      <c r="DL405" s="473"/>
      <c r="DM405" s="473"/>
      <c r="DN405" s="473"/>
      <c r="DO405" s="473"/>
      <c r="DP405" s="473"/>
      <c r="DQ405" s="473"/>
      <c r="DR405" s="473"/>
      <c r="DS405" s="473"/>
      <c r="DT405" s="473"/>
      <c r="DU405" s="473"/>
      <c r="DV405" s="473"/>
      <c r="DW405" s="473"/>
      <c r="DX405" s="473"/>
      <c r="DY405" s="473"/>
      <c r="DZ405" s="473"/>
      <c r="EA405" s="473"/>
      <c r="EB405" s="473"/>
      <c r="EC405" s="473"/>
      <c r="ED405" s="473"/>
      <c r="EE405" s="473"/>
      <c r="EF405" s="473"/>
      <c r="EG405" s="473"/>
      <c r="EH405" s="473"/>
      <c r="EI405" s="473"/>
      <c r="EJ405" s="473"/>
      <c r="EK405" s="473"/>
      <c r="EL405" s="473"/>
      <c r="EM405" s="473"/>
      <c r="EN405" s="473"/>
      <c r="EO405" s="473"/>
      <c r="EP405" s="473"/>
      <c r="EQ405" s="473"/>
      <c r="ER405" s="473"/>
      <c r="ES405" s="473"/>
      <c r="ET405" s="473"/>
      <c r="EU405" s="473"/>
      <c r="EV405" s="473"/>
      <c r="EW405" s="473"/>
      <c r="EX405" s="473"/>
      <c r="EY405" s="473"/>
      <c r="EZ405" s="473"/>
      <c r="FA405" s="473"/>
      <c r="FB405" s="473"/>
      <c r="FC405" s="473"/>
      <c r="FD405" s="473"/>
      <c r="FE405" s="473"/>
      <c r="FF405" s="473"/>
      <c r="FG405" s="473"/>
      <c r="FH405" s="473"/>
      <c r="FI405" s="473"/>
      <c r="FJ405" s="473"/>
      <c r="FK405" s="473"/>
      <c r="FL405" s="473"/>
      <c r="FM405" s="473"/>
      <c r="FN405" s="473"/>
      <c r="FO405" s="473"/>
      <c r="FP405" s="473"/>
      <c r="FQ405" s="473"/>
      <c r="FR405" s="473"/>
      <c r="FS405" s="473"/>
      <c r="FT405" s="473"/>
      <c r="FU405" s="473"/>
      <c r="FV405" s="473"/>
      <c r="FW405" s="473"/>
      <c r="FX405" s="473"/>
      <c r="FY405" s="473"/>
      <c r="FZ405" s="473"/>
      <c r="GA405" s="473"/>
      <c r="GB405" s="473"/>
      <c r="GC405" s="473"/>
      <c r="GD405" s="473"/>
      <c r="GE405" s="473"/>
      <c r="GF405" s="473"/>
      <c r="GG405" s="473"/>
      <c r="GH405" s="473"/>
      <c r="GI405" s="473"/>
      <c r="GJ405" s="473"/>
      <c r="GK405" s="473"/>
      <c r="GL405" s="473"/>
      <c r="GM405" s="473"/>
      <c r="GN405" s="473"/>
      <c r="GO405" s="473"/>
      <c r="GP405" s="473"/>
      <c r="GQ405" s="473"/>
      <c r="GR405" s="473"/>
      <c r="GS405" s="473"/>
      <c r="GT405" s="473"/>
      <c r="GU405" s="473"/>
      <c r="GV405" s="473"/>
    </row>
    <row r="406" spans="8:204" s="11" customFormat="1">
      <c r="H406" s="495"/>
      <c r="I406" s="495"/>
      <c r="J406" s="495"/>
      <c r="M406" s="495"/>
      <c r="N406" s="9"/>
      <c r="O406" s="9"/>
      <c r="P406" s="9"/>
      <c r="Q406" s="9"/>
      <c r="R406" s="473"/>
      <c r="S406" s="473"/>
      <c r="T406" s="473"/>
      <c r="U406" s="473"/>
      <c r="V406" s="473"/>
      <c r="W406" s="473"/>
      <c r="X406" s="473"/>
      <c r="Y406" s="473"/>
      <c r="Z406" s="473"/>
      <c r="AA406" s="473"/>
      <c r="AB406" s="473"/>
      <c r="AC406" s="473"/>
      <c r="AD406" s="473"/>
      <c r="AE406" s="473"/>
      <c r="AF406" s="473"/>
      <c r="AG406" s="473"/>
      <c r="AH406" s="473"/>
      <c r="AI406" s="473"/>
      <c r="AJ406" s="473"/>
      <c r="AK406" s="473"/>
      <c r="AL406" s="473"/>
      <c r="AM406" s="473"/>
      <c r="AN406" s="473"/>
      <c r="AO406" s="473"/>
      <c r="AP406" s="473"/>
      <c r="AQ406" s="473"/>
      <c r="AR406" s="473"/>
      <c r="AS406" s="473"/>
      <c r="AT406" s="473"/>
      <c r="AU406" s="473"/>
      <c r="AV406" s="473"/>
      <c r="AW406" s="473"/>
      <c r="AX406" s="473"/>
      <c r="AY406" s="473"/>
      <c r="AZ406" s="473"/>
      <c r="BA406" s="473"/>
      <c r="BB406" s="473"/>
      <c r="BC406" s="473"/>
      <c r="BD406" s="473"/>
      <c r="BE406" s="473"/>
      <c r="BF406" s="473"/>
      <c r="BG406" s="473"/>
      <c r="BH406" s="473"/>
      <c r="BI406" s="473"/>
      <c r="BJ406" s="473"/>
      <c r="BK406" s="473"/>
      <c r="BL406" s="473"/>
      <c r="BM406" s="473"/>
      <c r="BN406" s="473"/>
      <c r="BO406" s="473"/>
      <c r="BP406" s="473"/>
      <c r="BQ406" s="473"/>
      <c r="BR406" s="473"/>
      <c r="BS406" s="473"/>
      <c r="BT406" s="473"/>
      <c r="BU406" s="473"/>
      <c r="BV406" s="473"/>
      <c r="BW406" s="473"/>
      <c r="BX406" s="473"/>
      <c r="BY406" s="473"/>
      <c r="BZ406" s="473"/>
      <c r="CA406" s="473"/>
      <c r="CB406" s="473"/>
      <c r="CC406" s="473"/>
      <c r="CD406" s="473"/>
      <c r="CE406" s="473"/>
      <c r="CF406" s="473"/>
      <c r="CG406" s="473"/>
      <c r="CH406" s="473"/>
      <c r="CI406" s="473"/>
      <c r="CJ406" s="473"/>
      <c r="CK406" s="473"/>
      <c r="CL406" s="473"/>
      <c r="CM406" s="473"/>
      <c r="CN406" s="473"/>
      <c r="CO406" s="473"/>
      <c r="CP406" s="473"/>
      <c r="CQ406" s="473"/>
      <c r="CR406" s="473"/>
      <c r="CS406" s="473"/>
      <c r="CT406" s="473"/>
      <c r="CU406" s="473"/>
      <c r="CV406" s="473"/>
      <c r="CW406" s="473"/>
      <c r="CX406" s="473"/>
      <c r="CY406" s="473"/>
      <c r="CZ406" s="473"/>
      <c r="DA406" s="473"/>
      <c r="DB406" s="473"/>
      <c r="DC406" s="473"/>
      <c r="DD406" s="473"/>
      <c r="DE406" s="473"/>
      <c r="DF406" s="473"/>
      <c r="DG406" s="473"/>
      <c r="DH406" s="473"/>
      <c r="DI406" s="473"/>
      <c r="DJ406" s="473"/>
      <c r="DK406" s="473"/>
      <c r="DL406" s="473"/>
      <c r="DM406" s="473"/>
      <c r="DN406" s="473"/>
      <c r="DO406" s="473"/>
      <c r="DP406" s="473"/>
      <c r="DQ406" s="473"/>
      <c r="DR406" s="473"/>
      <c r="DS406" s="473"/>
      <c r="DT406" s="473"/>
      <c r="DU406" s="473"/>
      <c r="DV406" s="473"/>
      <c r="DW406" s="473"/>
      <c r="DX406" s="473"/>
      <c r="DY406" s="473"/>
      <c r="DZ406" s="473"/>
      <c r="EA406" s="473"/>
      <c r="EB406" s="473"/>
      <c r="EC406" s="473"/>
      <c r="ED406" s="473"/>
      <c r="EE406" s="473"/>
      <c r="EF406" s="473"/>
      <c r="EG406" s="473"/>
      <c r="EH406" s="473"/>
      <c r="EI406" s="473"/>
      <c r="EJ406" s="473"/>
      <c r="EK406" s="473"/>
      <c r="EL406" s="473"/>
      <c r="EM406" s="473"/>
      <c r="EN406" s="473"/>
      <c r="EO406" s="473"/>
      <c r="EP406" s="473"/>
      <c r="EQ406" s="473"/>
      <c r="ER406" s="473"/>
      <c r="ES406" s="473"/>
      <c r="ET406" s="473"/>
      <c r="EU406" s="473"/>
      <c r="EV406" s="473"/>
      <c r="EW406" s="473"/>
      <c r="EX406" s="473"/>
      <c r="EY406" s="473"/>
      <c r="EZ406" s="473"/>
      <c r="FA406" s="473"/>
      <c r="FB406" s="473"/>
      <c r="FC406" s="473"/>
      <c r="FD406" s="473"/>
      <c r="FE406" s="473"/>
      <c r="FF406" s="473"/>
      <c r="FG406" s="473"/>
      <c r="FH406" s="473"/>
      <c r="FI406" s="473"/>
      <c r="FJ406" s="473"/>
      <c r="FK406" s="473"/>
      <c r="FL406" s="473"/>
      <c r="FM406" s="473"/>
      <c r="FN406" s="473"/>
      <c r="FO406" s="473"/>
      <c r="FP406" s="473"/>
      <c r="FQ406" s="473"/>
      <c r="FR406" s="473"/>
      <c r="FS406" s="473"/>
      <c r="FT406" s="473"/>
      <c r="FU406" s="473"/>
      <c r="FV406" s="473"/>
      <c r="FW406" s="473"/>
      <c r="FX406" s="473"/>
      <c r="FY406" s="473"/>
      <c r="FZ406" s="473"/>
      <c r="GA406" s="473"/>
      <c r="GB406" s="473"/>
      <c r="GC406" s="473"/>
      <c r="GD406" s="473"/>
      <c r="GE406" s="473"/>
      <c r="GF406" s="473"/>
      <c r="GG406" s="473"/>
      <c r="GH406" s="473"/>
      <c r="GI406" s="473"/>
      <c r="GJ406" s="473"/>
      <c r="GK406" s="473"/>
      <c r="GL406" s="473"/>
      <c r="GM406" s="473"/>
      <c r="GN406" s="473"/>
      <c r="GO406" s="473"/>
      <c r="GP406" s="473"/>
      <c r="GQ406" s="473"/>
      <c r="GR406" s="473"/>
      <c r="GS406" s="473"/>
      <c r="GT406" s="473"/>
      <c r="GU406" s="473"/>
      <c r="GV406" s="473"/>
    </row>
    <row r="407" spans="8:204" s="11" customFormat="1">
      <c r="H407" s="495"/>
      <c r="I407" s="495"/>
      <c r="J407" s="495"/>
      <c r="M407" s="495"/>
      <c r="N407" s="9"/>
      <c r="O407" s="9"/>
      <c r="P407" s="9"/>
      <c r="Q407" s="9"/>
      <c r="R407" s="473"/>
      <c r="S407" s="473"/>
      <c r="T407" s="473"/>
      <c r="U407" s="473"/>
      <c r="V407" s="473"/>
      <c r="W407" s="473"/>
      <c r="X407" s="473"/>
      <c r="Y407" s="473"/>
      <c r="Z407" s="473"/>
      <c r="AA407" s="473"/>
      <c r="AB407" s="473"/>
      <c r="AC407" s="473"/>
      <c r="AD407" s="473"/>
      <c r="AE407" s="473"/>
      <c r="AF407" s="473"/>
      <c r="AG407" s="473"/>
      <c r="AH407" s="473"/>
      <c r="AI407" s="473"/>
      <c r="AJ407" s="473"/>
      <c r="AK407" s="473"/>
      <c r="AL407" s="473"/>
      <c r="AM407" s="473"/>
      <c r="AN407" s="473"/>
      <c r="AO407" s="473"/>
      <c r="AP407" s="473"/>
      <c r="AQ407" s="473"/>
      <c r="AR407" s="473"/>
      <c r="AS407" s="473"/>
      <c r="AT407" s="473"/>
      <c r="AU407" s="473"/>
      <c r="AV407" s="473"/>
      <c r="AW407" s="473"/>
      <c r="AX407" s="473"/>
      <c r="AY407" s="473"/>
      <c r="AZ407" s="473"/>
      <c r="BA407" s="473"/>
      <c r="BB407" s="473"/>
      <c r="BC407" s="473"/>
      <c r="BD407" s="473"/>
      <c r="BE407" s="473"/>
      <c r="BF407" s="473"/>
      <c r="BG407" s="473"/>
      <c r="BH407" s="473"/>
      <c r="BI407" s="473"/>
      <c r="BJ407" s="473"/>
      <c r="BK407" s="473"/>
      <c r="BL407" s="473"/>
      <c r="BM407" s="473"/>
      <c r="BN407" s="473"/>
      <c r="BO407" s="473"/>
      <c r="BP407" s="473"/>
      <c r="BQ407" s="473"/>
      <c r="BR407" s="473"/>
      <c r="BS407" s="473"/>
      <c r="BT407" s="473"/>
      <c r="BU407" s="473"/>
      <c r="BV407" s="473"/>
      <c r="BW407" s="473"/>
      <c r="BX407" s="473"/>
      <c r="BY407" s="473"/>
      <c r="BZ407" s="473"/>
      <c r="CA407" s="473"/>
      <c r="CB407" s="473"/>
      <c r="CC407" s="473"/>
      <c r="CD407" s="473"/>
      <c r="CE407" s="473"/>
      <c r="CF407" s="473"/>
      <c r="CG407" s="473"/>
      <c r="CH407" s="473"/>
      <c r="CI407" s="473"/>
      <c r="CJ407" s="473"/>
      <c r="CK407" s="473"/>
      <c r="CL407" s="473"/>
      <c r="CM407" s="473"/>
      <c r="CN407" s="473"/>
      <c r="CO407" s="473"/>
      <c r="CP407" s="473"/>
      <c r="CQ407" s="473"/>
      <c r="CR407" s="473"/>
      <c r="CS407" s="473"/>
      <c r="CT407" s="473"/>
      <c r="CU407" s="473"/>
      <c r="CV407" s="473"/>
      <c r="CW407" s="473"/>
      <c r="CX407" s="473"/>
      <c r="CY407" s="473"/>
      <c r="CZ407" s="473"/>
      <c r="DA407" s="473"/>
      <c r="DB407" s="473"/>
      <c r="DC407" s="473"/>
      <c r="DD407" s="473"/>
      <c r="DE407" s="473"/>
      <c r="DF407" s="473"/>
      <c r="DG407" s="473"/>
      <c r="DH407" s="473"/>
      <c r="DI407" s="473"/>
      <c r="DJ407" s="473"/>
      <c r="DK407" s="473"/>
      <c r="DL407" s="473"/>
      <c r="DM407" s="473"/>
      <c r="DN407" s="473"/>
      <c r="DO407" s="473"/>
      <c r="DP407" s="473"/>
      <c r="DQ407" s="473"/>
      <c r="DR407" s="473"/>
      <c r="DS407" s="473"/>
      <c r="DT407" s="473"/>
      <c r="DU407" s="473"/>
      <c r="DV407" s="473"/>
      <c r="DW407" s="473"/>
      <c r="DX407" s="473"/>
      <c r="DY407" s="473"/>
      <c r="DZ407" s="473"/>
      <c r="EA407" s="473"/>
      <c r="EB407" s="473"/>
      <c r="EC407" s="473"/>
      <c r="ED407" s="473"/>
      <c r="EE407" s="473"/>
      <c r="EF407" s="473"/>
      <c r="EG407" s="473"/>
      <c r="EH407" s="473"/>
      <c r="EI407" s="473"/>
      <c r="EJ407" s="473"/>
      <c r="EK407" s="473"/>
      <c r="EL407" s="473"/>
      <c r="EM407" s="473"/>
      <c r="EN407" s="473"/>
      <c r="EO407" s="473"/>
      <c r="EP407" s="473"/>
      <c r="EQ407" s="473"/>
      <c r="ER407" s="473"/>
      <c r="ES407" s="473"/>
      <c r="ET407" s="473"/>
      <c r="EU407" s="473"/>
      <c r="EV407" s="473"/>
      <c r="EW407" s="473"/>
      <c r="EX407" s="473"/>
      <c r="EY407" s="473"/>
      <c r="EZ407" s="473"/>
      <c r="FA407" s="473"/>
      <c r="FB407" s="473"/>
      <c r="FC407" s="473"/>
      <c r="FD407" s="473"/>
      <c r="FE407" s="473"/>
      <c r="FF407" s="473"/>
      <c r="FG407" s="473"/>
      <c r="FH407" s="473"/>
      <c r="FI407" s="473"/>
      <c r="FJ407" s="473"/>
      <c r="FK407" s="473"/>
      <c r="FL407" s="473"/>
      <c r="FM407" s="473"/>
      <c r="FN407" s="473"/>
      <c r="FO407" s="473"/>
      <c r="FP407" s="473"/>
      <c r="FQ407" s="473"/>
      <c r="FR407" s="473"/>
      <c r="FS407" s="473"/>
      <c r="FT407" s="473"/>
      <c r="FU407" s="473"/>
      <c r="FV407" s="473"/>
      <c r="FW407" s="473"/>
      <c r="FX407" s="473"/>
      <c r="FY407" s="473"/>
      <c r="FZ407" s="473"/>
      <c r="GA407" s="473"/>
      <c r="GB407" s="473"/>
      <c r="GC407" s="473"/>
      <c r="GD407" s="473"/>
      <c r="GE407" s="473"/>
      <c r="GF407" s="473"/>
      <c r="GG407" s="473"/>
      <c r="GH407" s="473"/>
      <c r="GI407" s="473"/>
      <c r="GJ407" s="473"/>
      <c r="GK407" s="473"/>
      <c r="GL407" s="473"/>
      <c r="GM407" s="473"/>
      <c r="GN407" s="473"/>
      <c r="GO407" s="473"/>
      <c r="GP407" s="473"/>
      <c r="GQ407" s="473"/>
      <c r="GR407" s="473"/>
      <c r="GS407" s="473"/>
      <c r="GT407" s="473"/>
      <c r="GU407" s="473"/>
      <c r="GV407" s="473"/>
    </row>
    <row r="408" spans="8:204" s="11" customFormat="1">
      <c r="H408" s="495"/>
      <c r="I408" s="495"/>
      <c r="J408" s="495"/>
      <c r="M408" s="495"/>
      <c r="N408" s="9"/>
      <c r="O408" s="9"/>
      <c r="P408" s="9"/>
      <c r="Q408" s="9"/>
      <c r="R408" s="473"/>
      <c r="S408" s="473"/>
      <c r="T408" s="473"/>
      <c r="U408" s="473"/>
      <c r="V408" s="473"/>
      <c r="W408" s="473"/>
      <c r="X408" s="473"/>
      <c r="Y408" s="473"/>
      <c r="Z408" s="473"/>
      <c r="AA408" s="473"/>
      <c r="AB408" s="473"/>
      <c r="AC408" s="473"/>
      <c r="AD408" s="473"/>
      <c r="AE408" s="473"/>
      <c r="AF408" s="473"/>
      <c r="AG408" s="473"/>
      <c r="AH408" s="473"/>
      <c r="AI408" s="473"/>
      <c r="AJ408" s="473"/>
      <c r="AK408" s="473"/>
      <c r="AL408" s="473"/>
      <c r="AM408" s="473"/>
      <c r="AN408" s="473"/>
      <c r="AO408" s="473"/>
      <c r="AP408" s="473"/>
      <c r="AQ408" s="473"/>
      <c r="AR408" s="473"/>
      <c r="AS408" s="473"/>
      <c r="AT408" s="473"/>
      <c r="AU408" s="473"/>
      <c r="AV408" s="473"/>
      <c r="AW408" s="473"/>
      <c r="AX408" s="473"/>
      <c r="AY408" s="473"/>
      <c r="AZ408" s="473"/>
      <c r="BA408" s="473"/>
      <c r="BB408" s="473"/>
      <c r="BC408" s="473"/>
      <c r="BD408" s="473"/>
      <c r="BE408" s="473"/>
      <c r="BF408" s="473"/>
      <c r="BG408" s="473"/>
      <c r="BH408" s="473"/>
      <c r="BI408" s="473"/>
      <c r="BJ408" s="473"/>
      <c r="BK408" s="473"/>
      <c r="BL408" s="473"/>
      <c r="BM408" s="473"/>
      <c r="BN408" s="473"/>
      <c r="BO408" s="473"/>
      <c r="BP408" s="473"/>
      <c r="BQ408" s="473"/>
      <c r="BR408" s="473"/>
      <c r="BS408" s="473"/>
      <c r="BT408" s="473"/>
      <c r="BU408" s="473"/>
      <c r="BV408" s="473"/>
      <c r="BW408" s="473"/>
      <c r="BX408" s="473"/>
      <c r="BY408" s="473"/>
      <c r="BZ408" s="473"/>
      <c r="CA408" s="473"/>
      <c r="CB408" s="473"/>
      <c r="CC408" s="473"/>
      <c r="CD408" s="473"/>
      <c r="CE408" s="473"/>
      <c r="CF408" s="473"/>
      <c r="CG408" s="473"/>
      <c r="CH408" s="473"/>
      <c r="CI408" s="473"/>
      <c r="CJ408" s="473"/>
      <c r="CK408" s="473"/>
      <c r="CL408" s="473"/>
      <c r="CM408" s="473"/>
      <c r="CN408" s="473"/>
      <c r="CO408" s="473"/>
      <c r="CP408" s="473"/>
      <c r="CQ408" s="473"/>
      <c r="CR408" s="473"/>
      <c r="CS408" s="473"/>
      <c r="CT408" s="473"/>
      <c r="CU408" s="473"/>
      <c r="CV408" s="473"/>
      <c r="CW408" s="473"/>
      <c r="CX408" s="473"/>
      <c r="CY408" s="473"/>
      <c r="CZ408" s="473"/>
      <c r="DA408" s="473"/>
      <c r="DB408" s="473"/>
      <c r="DC408" s="473"/>
      <c r="DD408" s="473"/>
      <c r="DE408" s="473"/>
      <c r="DF408" s="473"/>
      <c r="DG408" s="473"/>
      <c r="DH408" s="473"/>
      <c r="DI408" s="473"/>
      <c r="DJ408" s="473"/>
      <c r="DK408" s="473"/>
      <c r="DL408" s="473"/>
      <c r="DM408" s="473"/>
      <c r="DN408" s="473"/>
      <c r="DO408" s="473"/>
      <c r="DP408" s="473"/>
      <c r="DQ408" s="473"/>
      <c r="DR408" s="473"/>
      <c r="DS408" s="473"/>
      <c r="DT408" s="473"/>
      <c r="DU408" s="473"/>
      <c r="DV408" s="473"/>
      <c r="DW408" s="473"/>
      <c r="DX408" s="473"/>
      <c r="DY408" s="473"/>
      <c r="DZ408" s="473"/>
      <c r="EA408" s="473"/>
      <c r="EB408" s="473"/>
      <c r="EC408" s="473"/>
      <c r="ED408" s="473"/>
      <c r="EE408" s="473"/>
      <c r="EF408" s="473"/>
      <c r="EG408" s="473"/>
      <c r="EH408" s="473"/>
      <c r="EI408" s="473"/>
      <c r="EJ408" s="473"/>
      <c r="EK408" s="473"/>
      <c r="EL408" s="473"/>
      <c r="EM408" s="473"/>
      <c r="EN408" s="473"/>
      <c r="EO408" s="473"/>
      <c r="EP408" s="473"/>
      <c r="EQ408" s="473"/>
      <c r="ER408" s="473"/>
      <c r="ES408" s="473"/>
      <c r="ET408" s="473"/>
      <c r="EU408" s="473"/>
      <c r="EV408" s="473"/>
      <c r="EW408" s="473"/>
      <c r="EX408" s="473"/>
      <c r="EY408" s="473"/>
      <c r="EZ408" s="473"/>
      <c r="FA408" s="473"/>
      <c r="FB408" s="473"/>
      <c r="FC408" s="473"/>
      <c r="FD408" s="473"/>
      <c r="FE408" s="473"/>
      <c r="FF408" s="473"/>
      <c r="FG408" s="473"/>
      <c r="FH408" s="473"/>
      <c r="FI408" s="473"/>
      <c r="FJ408" s="473"/>
      <c r="FK408" s="473"/>
      <c r="FL408" s="473"/>
      <c r="FM408" s="473"/>
      <c r="FN408" s="473"/>
      <c r="FO408" s="473"/>
      <c r="FP408" s="473"/>
      <c r="FQ408" s="473"/>
      <c r="FR408" s="473"/>
      <c r="FS408" s="473"/>
      <c r="FT408" s="473"/>
      <c r="FU408" s="473"/>
      <c r="FV408" s="473"/>
      <c r="FW408" s="473"/>
      <c r="FX408" s="473"/>
      <c r="FY408" s="473"/>
      <c r="FZ408" s="473"/>
      <c r="GA408" s="473"/>
      <c r="GB408" s="473"/>
      <c r="GC408" s="473"/>
      <c r="GD408" s="473"/>
      <c r="GE408" s="473"/>
      <c r="GF408" s="473"/>
      <c r="GG408" s="473"/>
      <c r="GH408" s="473"/>
      <c r="GI408" s="473"/>
      <c r="GJ408" s="473"/>
      <c r="GK408" s="473"/>
      <c r="GL408" s="473"/>
      <c r="GM408" s="473"/>
      <c r="GN408" s="473"/>
      <c r="GO408" s="473"/>
      <c r="GP408" s="473"/>
      <c r="GQ408" s="473"/>
      <c r="GR408" s="473"/>
      <c r="GS408" s="473"/>
      <c r="GT408" s="473"/>
      <c r="GU408" s="473"/>
      <c r="GV408" s="473"/>
    </row>
    <row r="409" spans="8:204" s="11" customFormat="1">
      <c r="H409" s="495"/>
      <c r="I409" s="495"/>
      <c r="J409" s="495"/>
      <c r="M409" s="495"/>
      <c r="N409" s="9"/>
      <c r="O409" s="9"/>
      <c r="P409" s="9"/>
      <c r="Q409" s="9"/>
      <c r="R409" s="473"/>
      <c r="S409" s="473"/>
      <c r="T409" s="473"/>
      <c r="U409" s="473"/>
      <c r="V409" s="473"/>
      <c r="W409" s="473"/>
      <c r="X409" s="473"/>
      <c r="Y409" s="473"/>
      <c r="Z409" s="473"/>
      <c r="AA409" s="473"/>
      <c r="AB409" s="473"/>
      <c r="AC409" s="473"/>
      <c r="AD409" s="473"/>
      <c r="AE409" s="473"/>
      <c r="AF409" s="473"/>
      <c r="AG409" s="473"/>
      <c r="AH409" s="473"/>
      <c r="AI409" s="473"/>
      <c r="AJ409" s="473"/>
      <c r="AK409" s="473"/>
      <c r="AL409" s="473"/>
      <c r="AM409" s="473"/>
      <c r="AN409" s="473"/>
      <c r="AO409" s="473"/>
      <c r="AP409" s="473"/>
      <c r="AQ409" s="473"/>
      <c r="AR409" s="473"/>
      <c r="AS409" s="473"/>
      <c r="AT409" s="473"/>
      <c r="AU409" s="473"/>
      <c r="AV409" s="473"/>
      <c r="AW409" s="473"/>
      <c r="AX409" s="473"/>
      <c r="AY409" s="473"/>
      <c r="AZ409" s="473"/>
      <c r="BA409" s="473"/>
      <c r="BB409" s="473"/>
      <c r="BC409" s="473"/>
      <c r="BD409" s="473"/>
      <c r="BE409" s="473"/>
      <c r="BF409" s="473"/>
      <c r="BG409" s="473"/>
      <c r="BH409" s="473"/>
      <c r="BI409" s="473"/>
      <c r="BJ409" s="473"/>
      <c r="BK409" s="473"/>
      <c r="BL409" s="473"/>
      <c r="BM409" s="473"/>
      <c r="BN409" s="473"/>
      <c r="BO409" s="473"/>
      <c r="BP409" s="473"/>
      <c r="BQ409" s="473"/>
      <c r="BR409" s="473"/>
      <c r="BS409" s="473"/>
      <c r="BT409" s="473"/>
      <c r="BU409" s="473"/>
      <c r="BV409" s="473"/>
      <c r="BW409" s="473"/>
      <c r="BX409" s="473"/>
      <c r="BY409" s="473"/>
      <c r="BZ409" s="473"/>
      <c r="CA409" s="473"/>
      <c r="CB409" s="473"/>
      <c r="CC409" s="473"/>
      <c r="CD409" s="473"/>
      <c r="CE409" s="473"/>
      <c r="CF409" s="473"/>
      <c r="CG409" s="473"/>
      <c r="CH409" s="473"/>
      <c r="CI409" s="473"/>
      <c r="CJ409" s="473"/>
      <c r="CK409" s="473"/>
      <c r="CL409" s="473"/>
      <c r="CM409" s="473"/>
      <c r="CN409" s="473"/>
      <c r="CO409" s="473"/>
      <c r="CP409" s="473"/>
      <c r="CQ409" s="473"/>
      <c r="CR409" s="473"/>
      <c r="CS409" s="473"/>
      <c r="CT409" s="473"/>
      <c r="CU409" s="473"/>
      <c r="CV409" s="473"/>
      <c r="CW409" s="473"/>
      <c r="CX409" s="473"/>
      <c r="CY409" s="473"/>
      <c r="CZ409" s="473"/>
      <c r="DA409" s="473"/>
      <c r="DB409" s="473"/>
      <c r="DC409" s="473"/>
      <c r="DD409" s="473"/>
      <c r="DE409" s="473"/>
      <c r="DF409" s="473"/>
      <c r="DG409" s="473"/>
      <c r="DH409" s="473"/>
      <c r="DI409" s="473"/>
      <c r="DJ409" s="473"/>
      <c r="DK409" s="473"/>
      <c r="DL409" s="473"/>
      <c r="DM409" s="473"/>
      <c r="DN409" s="473"/>
      <c r="DO409" s="473"/>
      <c r="DP409" s="473"/>
      <c r="DQ409" s="473"/>
      <c r="DR409" s="473"/>
      <c r="DS409" s="473"/>
      <c r="DT409" s="473"/>
      <c r="DU409" s="473"/>
      <c r="DV409" s="473"/>
      <c r="DW409" s="473"/>
      <c r="DX409" s="473"/>
      <c r="DY409" s="473"/>
      <c r="DZ409" s="473"/>
      <c r="EA409" s="473"/>
      <c r="EB409" s="473"/>
      <c r="EC409" s="473"/>
      <c r="ED409" s="473"/>
      <c r="EE409" s="473"/>
      <c r="EF409" s="473"/>
      <c r="EG409" s="473"/>
      <c r="EH409" s="473"/>
      <c r="EI409" s="473"/>
      <c r="EJ409" s="473"/>
      <c r="EK409" s="473"/>
      <c r="EL409" s="473"/>
      <c r="EM409" s="473"/>
      <c r="EN409" s="473"/>
      <c r="EO409" s="473"/>
      <c r="EP409" s="473"/>
      <c r="EQ409" s="473"/>
      <c r="ER409" s="473"/>
      <c r="ES409" s="473"/>
      <c r="ET409" s="473"/>
      <c r="EU409" s="473"/>
      <c r="EV409" s="473"/>
      <c r="EW409" s="473"/>
      <c r="EX409" s="473"/>
      <c r="EY409" s="473"/>
      <c r="EZ409" s="473"/>
      <c r="FA409" s="473"/>
      <c r="FB409" s="473"/>
      <c r="FC409" s="473"/>
      <c r="FD409" s="473"/>
      <c r="FE409" s="473"/>
      <c r="FF409" s="473"/>
      <c r="FG409" s="473"/>
      <c r="FH409" s="473"/>
      <c r="FI409" s="473"/>
      <c r="FJ409" s="473"/>
      <c r="FK409" s="473"/>
      <c r="FL409" s="473"/>
      <c r="FM409" s="473"/>
      <c r="FN409" s="473"/>
      <c r="FO409" s="473"/>
      <c r="FP409" s="473"/>
      <c r="FQ409" s="473"/>
      <c r="FR409" s="473"/>
      <c r="FS409" s="473"/>
      <c r="FT409" s="473"/>
      <c r="FU409" s="473"/>
      <c r="FV409" s="473"/>
      <c r="FW409" s="473"/>
      <c r="FX409" s="473"/>
      <c r="FY409" s="473"/>
      <c r="FZ409" s="473"/>
      <c r="GA409" s="473"/>
      <c r="GB409" s="473"/>
      <c r="GC409" s="473"/>
      <c r="GD409" s="473"/>
      <c r="GE409" s="473"/>
      <c r="GF409" s="473"/>
      <c r="GG409" s="473"/>
      <c r="GH409" s="473"/>
      <c r="GI409" s="473"/>
      <c r="GJ409" s="473"/>
      <c r="GK409" s="473"/>
      <c r="GL409" s="473"/>
      <c r="GM409" s="473"/>
      <c r="GN409" s="473"/>
      <c r="GO409" s="473"/>
      <c r="GP409" s="473"/>
      <c r="GQ409" s="473"/>
      <c r="GR409" s="473"/>
      <c r="GS409" s="473"/>
      <c r="GT409" s="473"/>
      <c r="GU409" s="473"/>
      <c r="GV409" s="473"/>
    </row>
    <row r="410" spans="8:204" s="11" customFormat="1">
      <c r="H410" s="495"/>
      <c r="I410" s="495"/>
      <c r="J410" s="495"/>
      <c r="M410" s="495"/>
      <c r="N410" s="9"/>
      <c r="O410" s="9"/>
      <c r="P410" s="9"/>
      <c r="Q410" s="9"/>
      <c r="R410" s="473"/>
      <c r="S410" s="473"/>
      <c r="T410" s="473"/>
      <c r="U410" s="473"/>
      <c r="V410" s="473"/>
      <c r="W410" s="473"/>
      <c r="X410" s="473"/>
      <c r="Y410" s="473"/>
      <c r="Z410" s="473"/>
      <c r="AA410" s="473"/>
      <c r="AB410" s="473"/>
      <c r="AC410" s="473"/>
      <c r="AD410" s="473"/>
      <c r="AE410" s="473"/>
      <c r="AF410" s="473"/>
      <c r="AG410" s="473"/>
      <c r="AH410" s="473"/>
      <c r="AI410" s="473"/>
      <c r="AJ410" s="473"/>
      <c r="AK410" s="473"/>
      <c r="AL410" s="473"/>
      <c r="AM410" s="473"/>
      <c r="AN410" s="473"/>
      <c r="AO410" s="473"/>
      <c r="AP410" s="473"/>
      <c r="AQ410" s="473"/>
      <c r="AR410" s="473"/>
      <c r="AS410" s="473"/>
      <c r="AT410" s="473"/>
      <c r="AU410" s="473"/>
      <c r="AV410" s="473"/>
      <c r="AW410" s="473"/>
      <c r="AX410" s="473"/>
      <c r="AY410" s="473"/>
      <c r="AZ410" s="473"/>
      <c r="BA410" s="473"/>
      <c r="BB410" s="473"/>
      <c r="BC410" s="473"/>
      <c r="BD410" s="473"/>
      <c r="BE410" s="473"/>
      <c r="BF410" s="473"/>
      <c r="BG410" s="473"/>
      <c r="BH410" s="473"/>
      <c r="BI410" s="473"/>
      <c r="BJ410" s="473"/>
      <c r="BK410" s="473"/>
      <c r="BL410" s="473"/>
      <c r="BM410" s="473"/>
      <c r="BN410" s="473"/>
      <c r="BO410" s="473"/>
      <c r="BP410" s="473"/>
      <c r="BQ410" s="473"/>
      <c r="BR410" s="473"/>
      <c r="BS410" s="473"/>
      <c r="BT410" s="473"/>
      <c r="BU410" s="473"/>
      <c r="BV410" s="473"/>
      <c r="BW410" s="473"/>
      <c r="BX410" s="473"/>
      <c r="BY410" s="473"/>
      <c r="BZ410" s="473"/>
      <c r="CA410" s="473"/>
      <c r="CB410" s="473"/>
      <c r="CC410" s="473"/>
      <c r="CD410" s="473"/>
      <c r="CE410" s="473"/>
      <c r="CF410" s="473"/>
      <c r="CG410" s="473"/>
      <c r="CH410" s="473"/>
      <c r="CI410" s="473"/>
      <c r="CJ410" s="473"/>
      <c r="CK410" s="473"/>
      <c r="CL410" s="473"/>
      <c r="CM410" s="473"/>
      <c r="CN410" s="473"/>
      <c r="CO410" s="473"/>
      <c r="CP410" s="473"/>
      <c r="CQ410" s="473"/>
      <c r="CR410" s="473"/>
      <c r="CS410" s="473"/>
      <c r="CT410" s="473"/>
      <c r="CU410" s="473"/>
      <c r="CV410" s="473"/>
      <c r="CW410" s="473"/>
      <c r="CX410" s="473"/>
      <c r="CY410" s="473"/>
      <c r="CZ410" s="473"/>
      <c r="DA410" s="473"/>
      <c r="DB410" s="473"/>
      <c r="DC410" s="473"/>
      <c r="DD410" s="473"/>
      <c r="DE410" s="473"/>
      <c r="DF410" s="473"/>
      <c r="DG410" s="473"/>
      <c r="DH410" s="473"/>
      <c r="DI410" s="473"/>
      <c r="DJ410" s="473"/>
      <c r="DK410" s="473"/>
      <c r="DL410" s="473"/>
      <c r="DM410" s="473"/>
      <c r="DN410" s="473"/>
      <c r="DO410" s="473"/>
      <c r="DP410" s="473"/>
      <c r="DQ410" s="473"/>
      <c r="DR410" s="473"/>
      <c r="DS410" s="473"/>
      <c r="DT410" s="473"/>
      <c r="DU410" s="473"/>
      <c r="DV410" s="473"/>
      <c r="DW410" s="473"/>
      <c r="DX410" s="473"/>
      <c r="DY410" s="473"/>
      <c r="DZ410" s="473"/>
      <c r="EA410" s="473"/>
      <c r="EB410" s="473"/>
      <c r="EC410" s="473"/>
      <c r="ED410" s="473"/>
      <c r="EE410" s="473"/>
      <c r="EF410" s="473"/>
      <c r="EG410" s="473"/>
      <c r="EH410" s="473"/>
      <c r="EI410" s="473"/>
      <c r="EJ410" s="473"/>
      <c r="EK410" s="473"/>
      <c r="EL410" s="473"/>
      <c r="EM410" s="473"/>
      <c r="EN410" s="473"/>
      <c r="EO410" s="473"/>
      <c r="EP410" s="473"/>
      <c r="EQ410" s="473"/>
      <c r="ER410" s="473"/>
      <c r="ES410" s="473"/>
      <c r="ET410" s="473"/>
      <c r="EU410" s="473"/>
      <c r="EV410" s="473"/>
      <c r="EW410" s="473"/>
      <c r="EX410" s="473"/>
      <c r="EY410" s="473"/>
      <c r="EZ410" s="473"/>
      <c r="FA410" s="473"/>
      <c r="FB410" s="473"/>
      <c r="FC410" s="473"/>
      <c r="FD410" s="473"/>
      <c r="FE410" s="473"/>
      <c r="FF410" s="473"/>
      <c r="FG410" s="473"/>
      <c r="FH410" s="473"/>
      <c r="FI410" s="473"/>
      <c r="FJ410" s="473"/>
      <c r="FK410" s="473"/>
      <c r="FL410" s="473"/>
      <c r="FM410" s="473"/>
      <c r="FN410" s="473"/>
      <c r="FO410" s="473"/>
      <c r="FP410" s="473"/>
      <c r="FQ410" s="473"/>
      <c r="FR410" s="473"/>
      <c r="FS410" s="473"/>
      <c r="FT410" s="473"/>
      <c r="FU410" s="473"/>
      <c r="FV410" s="473"/>
      <c r="FW410" s="473"/>
      <c r="FX410" s="473"/>
      <c r="FY410" s="473"/>
      <c r="FZ410" s="473"/>
      <c r="GA410" s="473"/>
      <c r="GB410" s="473"/>
      <c r="GC410" s="473"/>
      <c r="GD410" s="473"/>
      <c r="GE410" s="473"/>
      <c r="GF410" s="473"/>
      <c r="GG410" s="473"/>
      <c r="GH410" s="473"/>
      <c r="GI410" s="473"/>
      <c r="GJ410" s="473"/>
      <c r="GK410" s="473"/>
      <c r="GL410" s="473"/>
      <c r="GM410" s="473"/>
      <c r="GN410" s="473"/>
      <c r="GO410" s="473"/>
      <c r="GP410" s="473"/>
      <c r="GQ410" s="473"/>
      <c r="GR410" s="473"/>
      <c r="GS410" s="473"/>
      <c r="GT410" s="473"/>
      <c r="GU410" s="473"/>
      <c r="GV410" s="473"/>
    </row>
    <row r="411" spans="8:204" s="11" customFormat="1">
      <c r="H411" s="495"/>
      <c r="I411" s="495"/>
      <c r="J411" s="495"/>
      <c r="M411" s="495"/>
      <c r="N411" s="9"/>
      <c r="O411" s="9"/>
      <c r="P411" s="9"/>
      <c r="Q411" s="9"/>
      <c r="R411" s="473"/>
      <c r="S411" s="473"/>
      <c r="T411" s="473"/>
      <c r="U411" s="473"/>
      <c r="V411" s="473"/>
      <c r="W411" s="473"/>
      <c r="X411" s="473"/>
      <c r="Y411" s="473"/>
      <c r="Z411" s="473"/>
      <c r="AA411" s="473"/>
      <c r="AB411" s="473"/>
      <c r="AC411" s="473"/>
      <c r="AD411" s="473"/>
      <c r="AE411" s="473"/>
      <c r="AF411" s="473"/>
      <c r="AG411" s="473"/>
      <c r="AH411" s="473"/>
      <c r="AI411" s="473"/>
      <c r="AJ411" s="473"/>
      <c r="AK411" s="473"/>
      <c r="AL411" s="473"/>
      <c r="AM411" s="473"/>
      <c r="AN411" s="473"/>
      <c r="AO411" s="473"/>
      <c r="AP411" s="473"/>
      <c r="AQ411" s="473"/>
      <c r="AR411" s="473"/>
      <c r="AS411" s="473"/>
      <c r="AT411" s="473"/>
      <c r="AU411" s="473"/>
      <c r="AV411" s="473"/>
      <c r="AW411" s="473"/>
      <c r="AX411" s="473"/>
      <c r="AY411" s="473"/>
      <c r="AZ411" s="473"/>
      <c r="BA411" s="473"/>
      <c r="BB411" s="473"/>
      <c r="BC411" s="473"/>
      <c r="BD411" s="473"/>
      <c r="BE411" s="473"/>
      <c r="BF411" s="473"/>
      <c r="BG411" s="473"/>
      <c r="BH411" s="473"/>
      <c r="BI411" s="473"/>
      <c r="BJ411" s="473"/>
      <c r="BK411" s="473"/>
      <c r="BL411" s="473"/>
      <c r="BM411" s="473"/>
      <c r="BN411" s="473"/>
      <c r="BO411" s="473"/>
      <c r="BP411" s="473"/>
      <c r="BQ411" s="473"/>
      <c r="BR411" s="473"/>
      <c r="BS411" s="473"/>
      <c r="BT411" s="473"/>
      <c r="BU411" s="473"/>
      <c r="BV411" s="473"/>
      <c r="BW411" s="473"/>
      <c r="BX411" s="473"/>
      <c r="BY411" s="473"/>
      <c r="BZ411" s="473"/>
      <c r="CA411" s="473"/>
      <c r="CB411" s="473"/>
      <c r="CC411" s="473"/>
      <c r="CD411" s="473"/>
      <c r="CE411" s="473"/>
      <c r="CF411" s="473"/>
      <c r="CG411" s="473"/>
      <c r="CH411" s="473"/>
      <c r="CI411" s="473"/>
      <c r="CJ411" s="473"/>
      <c r="CK411" s="473"/>
      <c r="CL411" s="473"/>
      <c r="CM411" s="473"/>
      <c r="CN411" s="473"/>
      <c r="CO411" s="473"/>
      <c r="CP411" s="473"/>
      <c r="CQ411" s="473"/>
      <c r="CR411" s="473"/>
      <c r="CS411" s="473"/>
      <c r="CT411" s="473"/>
      <c r="CU411" s="473"/>
      <c r="CV411" s="473"/>
      <c r="CW411" s="473"/>
      <c r="CX411" s="473"/>
      <c r="CY411" s="473"/>
      <c r="CZ411" s="473"/>
      <c r="DA411" s="473"/>
      <c r="DB411" s="473"/>
      <c r="DC411" s="473"/>
      <c r="DD411" s="473"/>
      <c r="DE411" s="473"/>
      <c r="DF411" s="473"/>
      <c r="DG411" s="473"/>
      <c r="DH411" s="473"/>
      <c r="DI411" s="473"/>
      <c r="DJ411" s="473"/>
      <c r="DK411" s="473"/>
      <c r="DL411" s="473"/>
      <c r="DM411" s="473"/>
      <c r="DN411" s="473"/>
      <c r="DO411" s="473"/>
      <c r="DP411" s="473"/>
      <c r="DQ411" s="473"/>
      <c r="DR411" s="473"/>
      <c r="DS411" s="473"/>
      <c r="DT411" s="473"/>
      <c r="DU411" s="473"/>
      <c r="DV411" s="473"/>
      <c r="DW411" s="473"/>
      <c r="DX411" s="473"/>
      <c r="DY411" s="473"/>
      <c r="DZ411" s="473"/>
      <c r="EA411" s="473"/>
      <c r="EB411" s="473"/>
      <c r="EC411" s="473"/>
      <c r="ED411" s="473"/>
      <c r="EE411" s="473"/>
      <c r="EF411" s="473"/>
      <c r="EG411" s="473"/>
      <c r="EH411" s="473"/>
      <c r="EI411" s="473"/>
      <c r="EJ411" s="473"/>
      <c r="EK411" s="473"/>
      <c r="EL411" s="473"/>
      <c r="EM411" s="473"/>
      <c r="EN411" s="473"/>
      <c r="EO411" s="473"/>
      <c r="EP411" s="473"/>
      <c r="EQ411" s="473"/>
      <c r="ER411" s="473"/>
      <c r="ES411" s="473"/>
      <c r="ET411" s="473"/>
      <c r="EU411" s="473"/>
      <c r="EV411" s="473"/>
      <c r="EW411" s="473"/>
      <c r="EX411" s="473"/>
      <c r="EY411" s="473"/>
      <c r="EZ411" s="473"/>
      <c r="FA411" s="473"/>
      <c r="FB411" s="473"/>
      <c r="FC411" s="473"/>
      <c r="FD411" s="473"/>
      <c r="FE411" s="473"/>
      <c r="FF411" s="473"/>
      <c r="FG411" s="473"/>
      <c r="FH411" s="473"/>
      <c r="FI411" s="473"/>
      <c r="FJ411" s="473"/>
      <c r="FK411" s="473"/>
      <c r="FL411" s="473"/>
      <c r="FM411" s="473"/>
      <c r="FN411" s="473"/>
      <c r="FO411" s="473"/>
      <c r="FP411" s="473"/>
      <c r="FQ411" s="473"/>
      <c r="FR411" s="473"/>
      <c r="FS411" s="473"/>
      <c r="FT411" s="473"/>
      <c r="FU411" s="473"/>
      <c r="FV411" s="473"/>
      <c r="FW411" s="473"/>
      <c r="FX411" s="473"/>
      <c r="FY411" s="473"/>
      <c r="FZ411" s="473"/>
      <c r="GA411" s="473"/>
      <c r="GB411" s="473"/>
      <c r="GC411" s="473"/>
      <c r="GD411" s="473"/>
      <c r="GE411" s="473"/>
      <c r="GF411" s="473"/>
      <c r="GG411" s="473"/>
      <c r="GH411" s="473"/>
      <c r="GI411" s="473"/>
      <c r="GJ411" s="473"/>
      <c r="GK411" s="473"/>
      <c r="GL411" s="473"/>
      <c r="GM411" s="473"/>
      <c r="GN411" s="473"/>
      <c r="GO411" s="473"/>
      <c r="GP411" s="473"/>
      <c r="GQ411" s="473"/>
      <c r="GR411" s="473"/>
      <c r="GS411" s="473"/>
      <c r="GT411" s="473"/>
      <c r="GU411" s="473"/>
      <c r="GV411" s="473"/>
    </row>
    <row r="412" spans="8:204" s="11" customFormat="1">
      <c r="H412" s="495"/>
      <c r="I412" s="495"/>
      <c r="J412" s="495"/>
      <c r="M412" s="495"/>
      <c r="N412" s="9"/>
      <c r="O412" s="9"/>
      <c r="P412" s="9"/>
      <c r="Q412" s="9"/>
      <c r="R412" s="473"/>
      <c r="S412" s="473"/>
      <c r="T412" s="473"/>
      <c r="U412" s="473"/>
      <c r="V412" s="473"/>
      <c r="W412" s="473"/>
      <c r="X412" s="473"/>
      <c r="Y412" s="473"/>
      <c r="Z412" s="473"/>
      <c r="AA412" s="473"/>
      <c r="AB412" s="473"/>
      <c r="AC412" s="473"/>
      <c r="AD412" s="473"/>
      <c r="AE412" s="473"/>
      <c r="AF412" s="473"/>
      <c r="AG412" s="473"/>
      <c r="AH412" s="473"/>
      <c r="AI412" s="473"/>
      <c r="AJ412" s="473"/>
      <c r="AK412" s="473"/>
      <c r="AL412" s="473"/>
      <c r="AM412" s="473"/>
      <c r="AN412" s="473"/>
      <c r="AO412" s="473"/>
      <c r="AP412" s="473"/>
      <c r="AQ412" s="473"/>
      <c r="AR412" s="473"/>
      <c r="AS412" s="473"/>
      <c r="AT412" s="473"/>
      <c r="AU412" s="473"/>
      <c r="AV412" s="473"/>
      <c r="AW412" s="473"/>
      <c r="AX412" s="473"/>
      <c r="AY412" s="473"/>
      <c r="AZ412" s="473"/>
      <c r="BA412" s="473"/>
      <c r="BB412" s="473"/>
      <c r="BC412" s="473"/>
      <c r="BD412" s="473"/>
      <c r="BE412" s="473"/>
      <c r="BF412" s="473"/>
      <c r="BG412" s="473"/>
      <c r="BH412" s="473"/>
      <c r="BI412" s="473"/>
      <c r="BJ412" s="473"/>
      <c r="BK412" s="473"/>
      <c r="BL412" s="473"/>
      <c r="BM412" s="473"/>
      <c r="BN412" s="473"/>
      <c r="BO412" s="473"/>
      <c r="BP412" s="473"/>
      <c r="BQ412" s="473"/>
      <c r="BR412" s="473"/>
      <c r="BS412" s="473"/>
      <c r="BT412" s="473"/>
      <c r="BU412" s="473"/>
      <c r="BV412" s="473"/>
      <c r="BW412" s="473"/>
      <c r="BX412" s="473"/>
      <c r="BY412" s="473"/>
      <c r="BZ412" s="473"/>
      <c r="CA412" s="473"/>
      <c r="CB412" s="473"/>
      <c r="CC412" s="473"/>
      <c r="CD412" s="473"/>
      <c r="CE412" s="473"/>
      <c r="CF412" s="473"/>
      <c r="CG412" s="473"/>
      <c r="CH412" s="473"/>
      <c r="CI412" s="473"/>
      <c r="CJ412" s="473"/>
      <c r="CK412" s="473"/>
      <c r="CL412" s="473"/>
      <c r="CM412" s="473"/>
      <c r="CN412" s="473"/>
      <c r="CO412" s="473"/>
      <c r="CP412" s="473"/>
      <c r="CQ412" s="473"/>
      <c r="CR412" s="473"/>
      <c r="CS412" s="473"/>
      <c r="CT412" s="473"/>
      <c r="CU412" s="473"/>
      <c r="CV412" s="473"/>
      <c r="CW412" s="473"/>
      <c r="CX412" s="473"/>
      <c r="CY412" s="473"/>
      <c r="CZ412" s="473"/>
      <c r="DA412" s="473"/>
      <c r="DB412" s="473"/>
      <c r="DC412" s="473"/>
      <c r="DD412" s="473"/>
      <c r="DE412" s="473"/>
      <c r="DF412" s="473"/>
      <c r="DG412" s="473"/>
      <c r="DH412" s="473"/>
      <c r="DI412" s="473"/>
      <c r="DJ412" s="473"/>
      <c r="DK412" s="473"/>
      <c r="DL412" s="473"/>
      <c r="DM412" s="473"/>
      <c r="DN412" s="473"/>
      <c r="DO412" s="473"/>
      <c r="DP412" s="473"/>
      <c r="DQ412" s="473"/>
      <c r="DR412" s="473"/>
      <c r="DS412" s="473"/>
      <c r="DT412" s="473"/>
      <c r="DU412" s="473"/>
      <c r="DV412" s="473"/>
      <c r="DW412" s="473"/>
      <c r="DX412" s="473"/>
      <c r="DY412" s="473"/>
      <c r="DZ412" s="473"/>
      <c r="EA412" s="473"/>
      <c r="EB412" s="473"/>
      <c r="EC412" s="473"/>
      <c r="ED412" s="473"/>
      <c r="EE412" s="473"/>
      <c r="EF412" s="473"/>
      <c r="EG412" s="473"/>
      <c r="EH412" s="473"/>
      <c r="EI412" s="473"/>
      <c r="EJ412" s="473"/>
      <c r="EK412" s="473"/>
      <c r="EL412" s="473"/>
      <c r="EM412" s="473"/>
      <c r="EN412" s="473"/>
      <c r="EO412" s="473"/>
      <c r="EP412" s="473"/>
      <c r="EQ412" s="473"/>
      <c r="ER412" s="473"/>
      <c r="ES412" s="473"/>
      <c r="ET412" s="473"/>
      <c r="EU412" s="473"/>
      <c r="EV412" s="473"/>
      <c r="EW412" s="473"/>
      <c r="EX412" s="473"/>
      <c r="EY412" s="473"/>
      <c r="EZ412" s="473"/>
      <c r="FA412" s="473"/>
      <c r="FB412" s="473"/>
      <c r="FC412" s="473"/>
      <c r="FD412" s="473"/>
      <c r="FE412" s="473"/>
      <c r="FF412" s="473"/>
      <c r="FG412" s="473"/>
      <c r="FH412" s="473"/>
      <c r="FI412" s="473"/>
      <c r="FJ412" s="473"/>
      <c r="FK412" s="473"/>
      <c r="FL412" s="473"/>
      <c r="FM412" s="473"/>
      <c r="FN412" s="473"/>
      <c r="FO412" s="473"/>
      <c r="FP412" s="473"/>
      <c r="FQ412" s="473"/>
      <c r="FR412" s="473"/>
      <c r="FS412" s="473"/>
      <c r="FT412" s="473"/>
      <c r="FU412" s="473"/>
      <c r="FV412" s="473"/>
      <c r="FW412" s="473"/>
      <c r="FX412" s="473"/>
      <c r="FY412" s="473"/>
      <c r="FZ412" s="473"/>
      <c r="GA412" s="473"/>
      <c r="GB412" s="473"/>
      <c r="GC412" s="473"/>
      <c r="GD412" s="473"/>
      <c r="GE412" s="473"/>
      <c r="GF412" s="473"/>
      <c r="GG412" s="473"/>
      <c r="GH412" s="473"/>
      <c r="GI412" s="473"/>
      <c r="GJ412" s="473"/>
      <c r="GK412" s="473"/>
      <c r="GL412" s="473"/>
      <c r="GM412" s="473"/>
      <c r="GN412" s="473"/>
      <c r="GO412" s="473"/>
      <c r="GP412" s="473"/>
      <c r="GQ412" s="473"/>
      <c r="GR412" s="473"/>
      <c r="GS412" s="473"/>
      <c r="GT412" s="473"/>
      <c r="GU412" s="473"/>
      <c r="GV412" s="473"/>
    </row>
    <row r="413" spans="8:204" s="11" customFormat="1">
      <c r="H413" s="495"/>
      <c r="I413" s="495"/>
      <c r="J413" s="495"/>
      <c r="M413" s="495"/>
      <c r="N413" s="9"/>
      <c r="O413" s="9"/>
      <c r="P413" s="9"/>
      <c r="Q413" s="9"/>
      <c r="R413" s="473"/>
      <c r="S413" s="473"/>
      <c r="T413" s="473"/>
      <c r="U413" s="473"/>
      <c r="V413" s="473"/>
      <c r="W413" s="473"/>
      <c r="X413" s="473"/>
      <c r="Y413" s="473"/>
      <c r="Z413" s="473"/>
      <c r="AA413" s="473"/>
      <c r="AB413" s="473"/>
      <c r="AC413" s="473"/>
      <c r="AD413" s="473"/>
      <c r="AE413" s="473"/>
      <c r="AF413" s="473"/>
      <c r="AG413" s="473"/>
      <c r="AH413" s="473"/>
      <c r="AI413" s="473"/>
      <c r="AJ413" s="473"/>
      <c r="AK413" s="473"/>
      <c r="AL413" s="473"/>
      <c r="AM413" s="473"/>
      <c r="AN413" s="473"/>
      <c r="AO413" s="473"/>
      <c r="AP413" s="473"/>
      <c r="AQ413" s="473"/>
      <c r="AR413" s="473"/>
      <c r="AS413" s="473"/>
      <c r="AT413" s="473"/>
      <c r="AU413" s="473"/>
      <c r="AV413" s="473"/>
      <c r="AW413" s="473"/>
      <c r="AX413" s="473"/>
      <c r="AY413" s="473"/>
      <c r="AZ413" s="473"/>
      <c r="BA413" s="473"/>
      <c r="BB413" s="473"/>
      <c r="BC413" s="473"/>
      <c r="BD413" s="473"/>
      <c r="BE413" s="473"/>
      <c r="BF413" s="473"/>
      <c r="BG413" s="473"/>
      <c r="BH413" s="473"/>
      <c r="BI413" s="473"/>
      <c r="BJ413" s="473"/>
      <c r="BK413" s="473"/>
      <c r="BL413" s="473"/>
      <c r="BM413" s="473"/>
      <c r="BN413" s="473"/>
      <c r="BO413" s="473"/>
      <c r="BP413" s="473"/>
      <c r="BQ413" s="473"/>
      <c r="BR413" s="473"/>
      <c r="BS413" s="473"/>
      <c r="BT413" s="473"/>
      <c r="BU413" s="473"/>
      <c r="BV413" s="473"/>
      <c r="BW413" s="473"/>
      <c r="BX413" s="473"/>
      <c r="BY413" s="473"/>
      <c r="BZ413" s="473"/>
      <c r="CA413" s="473"/>
      <c r="CB413" s="473"/>
      <c r="CC413" s="473"/>
      <c r="CD413" s="473"/>
      <c r="CE413" s="473"/>
      <c r="CF413" s="473"/>
      <c r="CG413" s="473"/>
      <c r="CH413" s="473"/>
      <c r="CI413" s="473"/>
      <c r="CJ413" s="473"/>
      <c r="CK413" s="473"/>
      <c r="CL413" s="473"/>
      <c r="CM413" s="473"/>
      <c r="CN413" s="473"/>
      <c r="CO413" s="473"/>
      <c r="CP413" s="473"/>
      <c r="CQ413" s="473"/>
      <c r="CR413" s="473"/>
      <c r="CS413" s="473"/>
      <c r="CT413" s="473"/>
      <c r="CU413" s="473"/>
      <c r="CV413" s="473"/>
      <c r="CW413" s="473"/>
      <c r="CX413" s="473"/>
      <c r="CY413" s="473"/>
      <c r="CZ413" s="473"/>
      <c r="DA413" s="473"/>
      <c r="DB413" s="473"/>
      <c r="DC413" s="473"/>
      <c r="DD413" s="473"/>
      <c r="DE413" s="473"/>
      <c r="DF413" s="473"/>
      <c r="DG413" s="473"/>
      <c r="DH413" s="473"/>
      <c r="DI413" s="473"/>
      <c r="DJ413" s="473"/>
      <c r="DK413" s="473"/>
      <c r="DL413" s="473"/>
      <c r="DM413" s="473"/>
      <c r="DN413" s="473"/>
      <c r="DO413" s="473"/>
      <c r="DP413" s="473"/>
      <c r="DQ413" s="473"/>
      <c r="DR413" s="473"/>
      <c r="DS413" s="473"/>
      <c r="DT413" s="473"/>
      <c r="DU413" s="473"/>
      <c r="DV413" s="473"/>
      <c r="DW413" s="473"/>
      <c r="DX413" s="473"/>
      <c r="DY413" s="473"/>
      <c r="DZ413" s="473"/>
      <c r="EA413" s="473"/>
      <c r="EB413" s="473"/>
      <c r="EC413" s="473"/>
      <c r="ED413" s="473"/>
      <c r="EE413" s="473"/>
      <c r="EF413" s="473"/>
      <c r="EG413" s="473"/>
      <c r="EH413" s="473"/>
      <c r="EI413" s="473"/>
      <c r="EJ413" s="473"/>
      <c r="EK413" s="473"/>
      <c r="EL413" s="473"/>
      <c r="EM413" s="473"/>
      <c r="EN413" s="473"/>
      <c r="EO413" s="473"/>
      <c r="EP413" s="473"/>
      <c r="EQ413" s="473"/>
      <c r="ER413" s="473"/>
      <c r="ES413" s="473"/>
      <c r="ET413" s="473"/>
      <c r="EU413" s="473"/>
      <c r="EV413" s="473"/>
      <c r="EW413" s="473"/>
      <c r="EX413" s="473"/>
      <c r="EY413" s="473"/>
      <c r="EZ413" s="473"/>
      <c r="FA413" s="473"/>
      <c r="FB413" s="473"/>
      <c r="FC413" s="473"/>
      <c r="FD413" s="473"/>
      <c r="FE413" s="473"/>
      <c r="FF413" s="473"/>
      <c r="FG413" s="473"/>
      <c r="FH413" s="473"/>
      <c r="FI413" s="473"/>
      <c r="FJ413" s="473"/>
      <c r="FK413" s="473"/>
      <c r="FL413" s="473"/>
      <c r="FM413" s="473"/>
      <c r="FN413" s="473"/>
      <c r="FO413" s="473"/>
      <c r="FP413" s="473"/>
      <c r="FQ413" s="473"/>
      <c r="FR413" s="473"/>
      <c r="FS413" s="473"/>
      <c r="FT413" s="473"/>
      <c r="FU413" s="473"/>
      <c r="FV413" s="473"/>
      <c r="FW413" s="473"/>
      <c r="FX413" s="473"/>
      <c r="FY413" s="473"/>
      <c r="FZ413" s="473"/>
      <c r="GA413" s="473"/>
      <c r="GB413" s="473"/>
      <c r="GC413" s="473"/>
      <c r="GD413" s="473"/>
      <c r="GE413" s="473"/>
      <c r="GF413" s="473"/>
      <c r="GG413" s="473"/>
      <c r="GH413" s="473"/>
      <c r="GI413" s="473"/>
      <c r="GJ413" s="473"/>
      <c r="GK413" s="473"/>
      <c r="GL413" s="473"/>
      <c r="GM413" s="473"/>
      <c r="GN413" s="473"/>
      <c r="GO413" s="473"/>
      <c r="GP413" s="473"/>
      <c r="GQ413" s="473"/>
      <c r="GR413" s="473"/>
      <c r="GS413" s="473"/>
      <c r="GT413" s="473"/>
      <c r="GU413" s="473"/>
      <c r="GV413" s="473"/>
    </row>
    <row r="414" spans="8:204" s="11" customFormat="1">
      <c r="H414" s="495"/>
      <c r="I414" s="495"/>
      <c r="J414" s="495"/>
      <c r="M414" s="495"/>
      <c r="N414" s="9"/>
      <c r="O414" s="9"/>
      <c r="P414" s="9"/>
      <c r="Q414" s="9"/>
      <c r="R414" s="473"/>
      <c r="S414" s="473"/>
      <c r="T414" s="473"/>
      <c r="U414" s="473"/>
      <c r="V414" s="473"/>
      <c r="W414" s="473"/>
      <c r="X414" s="473"/>
      <c r="Y414" s="473"/>
      <c r="Z414" s="473"/>
      <c r="AA414" s="473"/>
      <c r="AB414" s="473"/>
      <c r="AC414" s="473"/>
      <c r="AD414" s="473"/>
      <c r="AE414" s="473"/>
      <c r="AF414" s="473"/>
      <c r="AG414" s="473"/>
      <c r="AH414" s="473"/>
      <c r="AI414" s="473"/>
      <c r="AJ414" s="473"/>
      <c r="AK414" s="473"/>
      <c r="AL414" s="473"/>
      <c r="AM414" s="473"/>
      <c r="AN414" s="473"/>
      <c r="AO414" s="473"/>
      <c r="AP414" s="473"/>
      <c r="AQ414" s="473"/>
      <c r="AR414" s="473"/>
      <c r="AS414" s="473"/>
      <c r="AT414" s="473"/>
      <c r="AU414" s="473"/>
      <c r="AV414" s="473"/>
      <c r="AW414" s="473"/>
      <c r="AX414" s="473"/>
      <c r="AY414" s="473"/>
      <c r="AZ414" s="473"/>
      <c r="BA414" s="473"/>
      <c r="BB414" s="473"/>
      <c r="BC414" s="473"/>
      <c r="BD414" s="473"/>
      <c r="BE414" s="473"/>
      <c r="BF414" s="473"/>
      <c r="BG414" s="473"/>
      <c r="BH414" s="473"/>
      <c r="BI414" s="473"/>
      <c r="BJ414" s="473"/>
      <c r="BK414" s="473"/>
      <c r="BL414" s="473"/>
      <c r="BM414" s="473"/>
      <c r="BN414" s="473"/>
      <c r="BO414" s="473"/>
      <c r="BP414" s="473"/>
      <c r="BQ414" s="473"/>
      <c r="BR414" s="473"/>
      <c r="BS414" s="473"/>
      <c r="BT414" s="473"/>
      <c r="BU414" s="473"/>
      <c r="BV414" s="473"/>
      <c r="BW414" s="473"/>
      <c r="BX414" s="473"/>
      <c r="BY414" s="473"/>
      <c r="BZ414" s="473"/>
      <c r="CA414" s="473"/>
      <c r="CB414" s="473"/>
      <c r="CC414" s="473"/>
      <c r="CD414" s="473"/>
      <c r="CE414" s="473"/>
      <c r="CF414" s="473"/>
      <c r="CG414" s="473"/>
      <c r="CH414" s="473"/>
      <c r="CI414" s="473"/>
      <c r="CJ414" s="473"/>
      <c r="CK414" s="473"/>
      <c r="CL414" s="473"/>
      <c r="CM414" s="473"/>
      <c r="CN414" s="473"/>
      <c r="CO414" s="473"/>
      <c r="CP414" s="473"/>
      <c r="CQ414" s="473"/>
      <c r="CR414" s="473"/>
      <c r="CS414" s="473"/>
      <c r="CT414" s="473"/>
      <c r="CU414" s="473"/>
      <c r="CV414" s="473"/>
      <c r="CW414" s="473"/>
      <c r="CX414" s="473"/>
      <c r="CY414" s="473"/>
      <c r="CZ414" s="473"/>
      <c r="DA414" s="473"/>
      <c r="DB414" s="473"/>
      <c r="DC414" s="473"/>
      <c r="DD414" s="473"/>
      <c r="DE414" s="473"/>
      <c r="DF414" s="473"/>
      <c r="DG414" s="473"/>
      <c r="DH414" s="473"/>
      <c r="DI414" s="473"/>
      <c r="DJ414" s="473"/>
      <c r="DK414" s="473"/>
      <c r="DL414" s="473"/>
      <c r="DM414" s="473"/>
      <c r="DN414" s="473"/>
      <c r="DO414" s="473"/>
      <c r="DP414" s="473"/>
      <c r="DQ414" s="473"/>
      <c r="DR414" s="473"/>
      <c r="DS414" s="473"/>
      <c r="DT414" s="473"/>
      <c r="DU414" s="473"/>
      <c r="DV414" s="473"/>
      <c r="DW414" s="473"/>
      <c r="DX414" s="473"/>
      <c r="DY414" s="473"/>
      <c r="DZ414" s="473"/>
      <c r="EA414" s="473"/>
      <c r="EB414" s="473"/>
      <c r="EC414" s="473"/>
      <c r="ED414" s="473"/>
      <c r="EE414" s="473"/>
      <c r="EF414" s="473"/>
      <c r="EG414" s="473"/>
      <c r="EH414" s="473"/>
      <c r="EI414" s="473"/>
      <c r="EJ414" s="473"/>
      <c r="EK414" s="473"/>
      <c r="EL414" s="473"/>
      <c r="EM414" s="473"/>
      <c r="EN414" s="473"/>
      <c r="EO414" s="473"/>
      <c r="EP414" s="473"/>
      <c r="EQ414" s="473"/>
      <c r="ER414" s="473"/>
      <c r="ES414" s="473"/>
      <c r="ET414" s="473"/>
      <c r="EU414" s="473"/>
      <c r="EV414" s="473"/>
      <c r="EW414" s="473"/>
      <c r="EX414" s="473"/>
      <c r="EY414" s="473"/>
      <c r="EZ414" s="473"/>
      <c r="FA414" s="473"/>
      <c r="FB414" s="473"/>
      <c r="FC414" s="473"/>
      <c r="FD414" s="473"/>
      <c r="FE414" s="473"/>
      <c r="FF414" s="473"/>
      <c r="FG414" s="473"/>
      <c r="FH414" s="473"/>
      <c r="FI414" s="473"/>
      <c r="FJ414" s="473"/>
      <c r="FK414" s="473"/>
      <c r="FL414" s="473"/>
      <c r="FM414" s="473"/>
      <c r="FN414" s="473"/>
      <c r="FO414" s="473"/>
      <c r="FP414" s="473"/>
      <c r="FQ414" s="473"/>
      <c r="FR414" s="473"/>
      <c r="FS414" s="473"/>
      <c r="FT414" s="473"/>
      <c r="FU414" s="473"/>
      <c r="FV414" s="473"/>
      <c r="FW414" s="473"/>
      <c r="FX414" s="473"/>
      <c r="FY414" s="473"/>
      <c r="FZ414" s="473"/>
      <c r="GA414" s="473"/>
      <c r="GB414" s="473"/>
      <c r="GC414" s="473"/>
      <c r="GD414" s="473"/>
      <c r="GE414" s="473"/>
      <c r="GF414" s="473"/>
      <c r="GG414" s="473"/>
      <c r="GH414" s="473"/>
      <c r="GI414" s="473"/>
      <c r="GJ414" s="473"/>
      <c r="GK414" s="473"/>
      <c r="GL414" s="473"/>
      <c r="GM414" s="473"/>
      <c r="GN414" s="473"/>
      <c r="GO414" s="473"/>
      <c r="GP414" s="473"/>
      <c r="GQ414" s="473"/>
      <c r="GR414" s="473"/>
      <c r="GS414" s="473"/>
      <c r="GT414" s="473"/>
      <c r="GU414" s="473"/>
      <c r="GV414" s="473"/>
    </row>
    <row r="415" spans="8:204" s="11" customFormat="1">
      <c r="H415" s="495"/>
      <c r="I415" s="495"/>
      <c r="J415" s="495"/>
      <c r="M415" s="495"/>
      <c r="N415" s="9"/>
      <c r="O415" s="9"/>
      <c r="P415" s="9"/>
      <c r="Q415" s="9"/>
      <c r="R415" s="473"/>
      <c r="S415" s="473"/>
      <c r="T415" s="473"/>
      <c r="U415" s="473"/>
      <c r="V415" s="473"/>
      <c r="W415" s="473"/>
      <c r="X415" s="473"/>
      <c r="Y415" s="473"/>
      <c r="Z415" s="473"/>
      <c r="AA415" s="473"/>
      <c r="AB415" s="473"/>
      <c r="AC415" s="473"/>
      <c r="AD415" s="473"/>
      <c r="AE415" s="473"/>
      <c r="AF415" s="473"/>
      <c r="AG415" s="473"/>
      <c r="AH415" s="473"/>
      <c r="AI415" s="473"/>
      <c r="AJ415" s="473"/>
      <c r="AK415" s="473"/>
      <c r="AL415" s="473"/>
      <c r="AM415" s="473"/>
      <c r="AN415" s="473"/>
      <c r="AO415" s="473"/>
      <c r="AP415" s="473"/>
      <c r="AQ415" s="473"/>
      <c r="AR415" s="473"/>
      <c r="AS415" s="473"/>
      <c r="AT415" s="473"/>
      <c r="AU415" s="473"/>
      <c r="AV415" s="473"/>
      <c r="AW415" s="473"/>
      <c r="AX415" s="473"/>
      <c r="AY415" s="473"/>
      <c r="AZ415" s="473"/>
      <c r="BA415" s="473"/>
      <c r="BB415" s="473"/>
      <c r="BC415" s="473"/>
      <c r="BD415" s="473"/>
      <c r="BE415" s="473"/>
      <c r="BF415" s="473"/>
      <c r="BG415" s="473"/>
      <c r="BH415" s="473"/>
      <c r="BI415" s="473"/>
      <c r="BJ415" s="473"/>
      <c r="BK415" s="473"/>
      <c r="BL415" s="473"/>
      <c r="BM415" s="473"/>
      <c r="BN415" s="473"/>
      <c r="BO415" s="473"/>
      <c r="BP415" s="473"/>
      <c r="BQ415" s="473"/>
      <c r="BR415" s="473"/>
      <c r="BS415" s="473"/>
      <c r="BT415" s="473"/>
      <c r="BU415" s="473"/>
      <c r="BV415" s="473"/>
      <c r="BW415" s="473"/>
      <c r="BX415" s="473"/>
      <c r="BY415" s="473"/>
      <c r="BZ415" s="473"/>
      <c r="CA415" s="473"/>
      <c r="CB415" s="473"/>
      <c r="CC415" s="473"/>
      <c r="CD415" s="473"/>
      <c r="CE415" s="473"/>
      <c r="CF415" s="473"/>
      <c r="CG415" s="473"/>
      <c r="CH415" s="473"/>
      <c r="CI415" s="473"/>
      <c r="CJ415" s="473"/>
      <c r="CK415" s="473"/>
      <c r="CL415" s="473"/>
      <c r="CM415" s="473"/>
      <c r="CN415" s="473"/>
      <c r="CO415" s="473"/>
      <c r="CP415" s="473"/>
      <c r="CQ415" s="473"/>
      <c r="CR415" s="473"/>
      <c r="CS415" s="473"/>
      <c r="CT415" s="473"/>
      <c r="CU415" s="473"/>
      <c r="CV415" s="473"/>
      <c r="CW415" s="473"/>
      <c r="CX415" s="473"/>
      <c r="CY415" s="473"/>
      <c r="CZ415" s="473"/>
      <c r="DA415" s="473"/>
      <c r="DB415" s="473"/>
      <c r="DC415" s="473"/>
      <c r="DD415" s="473"/>
      <c r="DE415" s="473"/>
      <c r="DF415" s="473"/>
      <c r="DG415" s="473"/>
      <c r="DH415" s="473"/>
      <c r="DI415" s="473"/>
      <c r="DJ415" s="473"/>
      <c r="DK415" s="473"/>
      <c r="DL415" s="473"/>
      <c r="DM415" s="473"/>
      <c r="DN415" s="473"/>
      <c r="DO415" s="473"/>
      <c r="DP415" s="473"/>
      <c r="DQ415" s="473"/>
      <c r="DR415" s="473"/>
      <c r="DS415" s="473"/>
      <c r="DT415" s="473"/>
      <c r="DU415" s="473"/>
      <c r="DV415" s="473"/>
      <c r="DW415" s="473"/>
      <c r="DX415" s="473"/>
      <c r="DY415" s="473"/>
      <c r="DZ415" s="473"/>
      <c r="EA415" s="473"/>
      <c r="EB415" s="473"/>
      <c r="EC415" s="473"/>
      <c r="ED415" s="473"/>
      <c r="EE415" s="473"/>
      <c r="EF415" s="473"/>
      <c r="EG415" s="473"/>
      <c r="EH415" s="473"/>
      <c r="EI415" s="473"/>
      <c r="EJ415" s="473"/>
      <c r="EK415" s="473"/>
      <c r="EL415" s="473"/>
      <c r="EM415" s="473"/>
      <c r="EN415" s="473"/>
      <c r="EO415" s="473"/>
      <c r="EP415" s="473"/>
      <c r="EQ415" s="473"/>
      <c r="ER415" s="473"/>
      <c r="ES415" s="473"/>
      <c r="ET415" s="473"/>
      <c r="EU415" s="473"/>
      <c r="EV415" s="473"/>
      <c r="EW415" s="473"/>
      <c r="EX415" s="473"/>
      <c r="EY415" s="473"/>
      <c r="EZ415" s="473"/>
      <c r="FA415" s="473"/>
      <c r="FB415" s="473"/>
      <c r="FC415" s="473"/>
      <c r="FD415" s="473"/>
      <c r="FE415" s="473"/>
      <c r="FF415" s="473"/>
      <c r="FG415" s="473"/>
      <c r="FH415" s="473"/>
      <c r="FI415" s="473"/>
      <c r="FJ415" s="473"/>
      <c r="FK415" s="473"/>
      <c r="FL415" s="473"/>
      <c r="FM415" s="473"/>
      <c r="FN415" s="473"/>
      <c r="FO415" s="473"/>
      <c r="FP415" s="473"/>
      <c r="FQ415" s="473"/>
      <c r="FR415" s="473"/>
      <c r="FS415" s="473"/>
      <c r="FT415" s="473"/>
      <c r="FU415" s="473"/>
      <c r="FV415" s="473"/>
      <c r="FW415" s="473"/>
      <c r="FX415" s="473"/>
      <c r="FY415" s="473"/>
      <c r="FZ415" s="473"/>
      <c r="GA415" s="473"/>
      <c r="GB415" s="473"/>
      <c r="GC415" s="473"/>
      <c r="GD415" s="473"/>
      <c r="GE415" s="473"/>
      <c r="GF415" s="473"/>
      <c r="GG415" s="473"/>
      <c r="GH415" s="473"/>
      <c r="GI415" s="473"/>
      <c r="GJ415" s="473"/>
      <c r="GK415" s="473"/>
      <c r="GL415" s="473"/>
      <c r="GM415" s="473"/>
      <c r="GN415" s="473"/>
      <c r="GO415" s="473"/>
      <c r="GP415" s="473"/>
      <c r="GQ415" s="473"/>
      <c r="GR415" s="473"/>
      <c r="GS415" s="473"/>
      <c r="GT415" s="473"/>
      <c r="GU415" s="473"/>
      <c r="GV415" s="473"/>
    </row>
    <row r="416" spans="8:204" s="11" customFormat="1">
      <c r="H416" s="495"/>
      <c r="I416" s="495"/>
      <c r="J416" s="495"/>
      <c r="M416" s="495"/>
      <c r="N416" s="9"/>
      <c r="O416" s="9"/>
      <c r="P416" s="9"/>
      <c r="Q416" s="9"/>
      <c r="R416" s="473"/>
      <c r="S416" s="473"/>
      <c r="T416" s="473"/>
      <c r="U416" s="473"/>
      <c r="V416" s="473"/>
      <c r="W416" s="473"/>
      <c r="X416" s="473"/>
      <c r="Y416" s="473"/>
      <c r="Z416" s="473"/>
      <c r="AA416" s="473"/>
      <c r="AB416" s="473"/>
      <c r="AC416" s="473"/>
      <c r="AD416" s="473"/>
      <c r="AE416" s="473"/>
      <c r="AF416" s="473"/>
      <c r="AG416" s="473"/>
      <c r="AH416" s="473"/>
      <c r="AI416" s="473"/>
      <c r="AJ416" s="473"/>
      <c r="AK416" s="473"/>
      <c r="AL416" s="473"/>
      <c r="AM416" s="473"/>
      <c r="AN416" s="473"/>
      <c r="AO416" s="473"/>
      <c r="AP416" s="473"/>
      <c r="AQ416" s="473"/>
      <c r="AR416" s="473"/>
      <c r="AS416" s="473"/>
      <c r="AT416" s="473"/>
      <c r="AU416" s="473"/>
      <c r="AV416" s="473"/>
      <c r="AW416" s="473"/>
      <c r="AX416" s="473"/>
      <c r="AY416" s="473"/>
      <c r="AZ416" s="473"/>
      <c r="BA416" s="473"/>
      <c r="BB416" s="473"/>
      <c r="BC416" s="473"/>
      <c r="BD416" s="473"/>
      <c r="BE416" s="473"/>
      <c r="BF416" s="473"/>
      <c r="BG416" s="473"/>
      <c r="BH416" s="473"/>
      <c r="BI416" s="473"/>
      <c r="BJ416" s="473"/>
      <c r="BK416" s="473"/>
      <c r="BL416" s="473"/>
      <c r="BM416" s="473"/>
      <c r="BN416" s="473"/>
      <c r="BO416" s="473"/>
      <c r="BP416" s="473"/>
      <c r="BQ416" s="473"/>
      <c r="BR416" s="473"/>
      <c r="BS416" s="473"/>
      <c r="BT416" s="473"/>
      <c r="BU416" s="473"/>
      <c r="BV416" s="473"/>
      <c r="BW416" s="473"/>
      <c r="BX416" s="473"/>
      <c r="BY416" s="473"/>
      <c r="BZ416" s="473"/>
      <c r="CA416" s="473"/>
      <c r="CB416" s="473"/>
      <c r="CC416" s="473"/>
      <c r="CD416" s="473"/>
      <c r="CE416" s="473"/>
      <c r="CF416" s="473"/>
      <c r="CG416" s="473"/>
      <c r="CH416" s="473"/>
      <c r="CI416" s="473"/>
      <c r="CJ416" s="473"/>
      <c r="CK416" s="473"/>
      <c r="CL416" s="473"/>
      <c r="CM416" s="473"/>
      <c r="CN416" s="473"/>
      <c r="CO416" s="473"/>
      <c r="CP416" s="473"/>
      <c r="CQ416" s="473"/>
      <c r="CR416" s="473"/>
      <c r="CS416" s="473"/>
      <c r="CT416" s="473"/>
      <c r="CU416" s="473"/>
      <c r="CV416" s="473"/>
      <c r="CW416" s="473"/>
      <c r="CX416" s="473"/>
      <c r="CY416" s="473"/>
      <c r="CZ416" s="473"/>
      <c r="DA416" s="473"/>
      <c r="DB416" s="473"/>
      <c r="DC416" s="473"/>
      <c r="DD416" s="473"/>
      <c r="DE416" s="473"/>
      <c r="DF416" s="473"/>
      <c r="DG416" s="473"/>
      <c r="DH416" s="473"/>
      <c r="DI416" s="473"/>
      <c r="DJ416" s="473"/>
      <c r="DK416" s="473"/>
      <c r="DL416" s="473"/>
      <c r="DM416" s="473"/>
      <c r="DN416" s="473"/>
      <c r="DO416" s="473"/>
      <c r="DP416" s="473"/>
      <c r="DQ416" s="473"/>
      <c r="DR416" s="473"/>
      <c r="DS416" s="473"/>
      <c r="DT416" s="473"/>
      <c r="DU416" s="473"/>
      <c r="DV416" s="473"/>
      <c r="DW416" s="473"/>
      <c r="DX416" s="473"/>
      <c r="DY416" s="473"/>
      <c r="DZ416" s="473"/>
      <c r="EA416" s="473"/>
      <c r="EB416" s="473"/>
      <c r="EC416" s="473"/>
      <c r="ED416" s="473"/>
      <c r="EE416" s="473"/>
      <c r="EF416" s="473"/>
      <c r="EG416" s="473"/>
      <c r="EH416" s="473"/>
      <c r="EI416" s="473"/>
      <c r="EJ416" s="473"/>
      <c r="EK416" s="473"/>
      <c r="EL416" s="473"/>
      <c r="EM416" s="473"/>
      <c r="EN416" s="473"/>
      <c r="EO416" s="473"/>
      <c r="EP416" s="473"/>
      <c r="EQ416" s="473"/>
      <c r="ER416" s="473"/>
      <c r="ES416" s="473"/>
      <c r="ET416" s="473"/>
      <c r="EU416" s="473"/>
      <c r="EV416" s="473"/>
      <c r="EW416" s="473"/>
      <c r="EX416" s="473"/>
      <c r="EY416" s="473"/>
      <c r="EZ416" s="473"/>
      <c r="FA416" s="473"/>
      <c r="FB416" s="473"/>
      <c r="FC416" s="473"/>
      <c r="FD416" s="473"/>
      <c r="FE416" s="473"/>
      <c r="FF416" s="473"/>
      <c r="FG416" s="473"/>
      <c r="FH416" s="473"/>
      <c r="FI416" s="473"/>
      <c r="FJ416" s="473"/>
      <c r="FK416" s="473"/>
      <c r="FL416" s="473"/>
      <c r="FM416" s="473"/>
      <c r="FN416" s="473"/>
      <c r="FO416" s="473"/>
      <c r="FP416" s="473"/>
      <c r="FQ416" s="473"/>
      <c r="FR416" s="473"/>
      <c r="FS416" s="473"/>
      <c r="FT416" s="473"/>
      <c r="FU416" s="473"/>
      <c r="FV416" s="473"/>
      <c r="FW416" s="473"/>
      <c r="FX416" s="473"/>
      <c r="FY416" s="473"/>
      <c r="FZ416" s="473"/>
      <c r="GA416" s="473"/>
      <c r="GB416" s="473"/>
      <c r="GC416" s="473"/>
      <c r="GD416" s="473"/>
      <c r="GE416" s="473"/>
      <c r="GF416" s="473"/>
      <c r="GG416" s="473"/>
      <c r="GH416" s="473"/>
      <c r="GI416" s="473"/>
      <c r="GJ416" s="473"/>
      <c r="GK416" s="473"/>
      <c r="GL416" s="473"/>
      <c r="GM416" s="473"/>
      <c r="GN416" s="473"/>
      <c r="GO416" s="473"/>
      <c r="GP416" s="473"/>
      <c r="GQ416" s="473"/>
      <c r="GR416" s="473"/>
      <c r="GS416" s="473"/>
      <c r="GT416" s="473"/>
      <c r="GU416" s="473"/>
      <c r="GV416" s="473"/>
    </row>
    <row r="417" spans="8:204" s="11" customFormat="1">
      <c r="H417" s="495"/>
      <c r="I417" s="495"/>
      <c r="J417" s="495"/>
      <c r="M417" s="495"/>
      <c r="N417" s="9"/>
      <c r="O417" s="9"/>
      <c r="P417" s="9"/>
      <c r="Q417" s="9"/>
      <c r="R417" s="473"/>
      <c r="S417" s="473"/>
      <c r="T417" s="473"/>
      <c r="U417" s="473"/>
      <c r="V417" s="473"/>
      <c r="W417" s="473"/>
      <c r="X417" s="473"/>
      <c r="Y417" s="473"/>
      <c r="Z417" s="473"/>
      <c r="AA417" s="473"/>
      <c r="AB417" s="473"/>
      <c r="AC417" s="473"/>
      <c r="AD417" s="473"/>
      <c r="AE417" s="473"/>
      <c r="AF417" s="473"/>
      <c r="AG417" s="473"/>
      <c r="AH417" s="473"/>
      <c r="AI417" s="473"/>
      <c r="AJ417" s="473"/>
      <c r="AK417" s="473"/>
      <c r="AL417" s="473"/>
      <c r="AM417" s="473"/>
      <c r="AN417" s="473"/>
      <c r="AO417" s="473"/>
      <c r="AP417" s="473"/>
      <c r="AQ417" s="473"/>
      <c r="AR417" s="473"/>
      <c r="AS417" s="473"/>
      <c r="AT417" s="473"/>
      <c r="AU417" s="473"/>
      <c r="AV417" s="473"/>
      <c r="AW417" s="473"/>
      <c r="AX417" s="473"/>
      <c r="AY417" s="473"/>
      <c r="AZ417" s="473"/>
      <c r="BA417" s="473"/>
      <c r="BB417" s="473"/>
      <c r="BC417" s="473"/>
      <c r="BD417" s="473"/>
      <c r="BE417" s="473"/>
      <c r="BF417" s="473"/>
      <c r="BG417" s="473"/>
      <c r="BH417" s="473"/>
      <c r="BI417" s="473"/>
      <c r="BJ417" s="473"/>
      <c r="BK417" s="473"/>
      <c r="BL417" s="473"/>
      <c r="BM417" s="473"/>
      <c r="BN417" s="473"/>
      <c r="BO417" s="473"/>
      <c r="BP417" s="473"/>
      <c r="BQ417" s="473"/>
      <c r="BR417" s="473"/>
      <c r="BS417" s="473"/>
      <c r="BT417" s="473"/>
      <c r="BU417" s="473"/>
      <c r="BV417" s="473"/>
      <c r="BW417" s="473"/>
      <c r="BX417" s="473"/>
      <c r="BY417" s="473"/>
      <c r="BZ417" s="473"/>
      <c r="CA417" s="473"/>
      <c r="CB417" s="473"/>
      <c r="CC417" s="473"/>
      <c r="CD417" s="473"/>
      <c r="CE417" s="473"/>
      <c r="CF417" s="473"/>
      <c r="CG417" s="473"/>
      <c r="CH417" s="473"/>
      <c r="CI417" s="473"/>
      <c r="CJ417" s="473"/>
      <c r="CK417" s="473"/>
      <c r="CL417" s="473"/>
      <c r="CM417" s="473"/>
      <c r="CN417" s="473"/>
      <c r="CO417" s="473"/>
      <c r="CP417" s="473"/>
      <c r="CQ417" s="473"/>
      <c r="CR417" s="473"/>
      <c r="CS417" s="473"/>
      <c r="CT417" s="473"/>
      <c r="CU417" s="473"/>
      <c r="CV417" s="473"/>
      <c r="CW417" s="473"/>
      <c r="CX417" s="473"/>
      <c r="CY417" s="473"/>
      <c r="CZ417" s="473"/>
      <c r="DA417" s="473"/>
      <c r="DB417" s="473"/>
      <c r="DC417" s="473"/>
      <c r="DD417" s="473"/>
      <c r="DE417" s="473"/>
      <c r="DF417" s="473"/>
      <c r="DG417" s="473"/>
      <c r="DH417" s="473"/>
      <c r="DI417" s="473"/>
      <c r="DJ417" s="473"/>
      <c r="DK417" s="473"/>
      <c r="DL417" s="473"/>
      <c r="DM417" s="473"/>
      <c r="DN417" s="473"/>
      <c r="DO417" s="473"/>
      <c r="DP417" s="473"/>
      <c r="DQ417" s="473"/>
      <c r="DR417" s="473"/>
      <c r="DS417" s="473"/>
      <c r="DT417" s="473"/>
      <c r="DU417" s="473"/>
      <c r="DV417" s="473"/>
      <c r="DW417" s="473"/>
      <c r="DX417" s="473"/>
      <c r="DY417" s="473"/>
      <c r="DZ417" s="473"/>
      <c r="EA417" s="473"/>
      <c r="EB417" s="473"/>
      <c r="EC417" s="473"/>
      <c r="ED417" s="473"/>
      <c r="EE417" s="473"/>
      <c r="EF417" s="473"/>
      <c r="EG417" s="473"/>
      <c r="EH417" s="473"/>
      <c r="EI417" s="473"/>
      <c r="EJ417" s="473"/>
      <c r="EK417" s="473"/>
      <c r="EL417" s="473"/>
      <c r="EM417" s="473"/>
      <c r="EN417" s="473"/>
      <c r="EO417" s="473"/>
      <c r="EP417" s="473"/>
      <c r="EQ417" s="473"/>
      <c r="ER417" s="473"/>
      <c r="ES417" s="473"/>
      <c r="ET417" s="473"/>
      <c r="EU417" s="473"/>
      <c r="EV417" s="473"/>
      <c r="EW417" s="473"/>
      <c r="EX417" s="473"/>
      <c r="EY417" s="473"/>
      <c r="EZ417" s="473"/>
      <c r="FA417" s="473"/>
      <c r="FB417" s="473"/>
      <c r="FC417" s="473"/>
      <c r="FD417" s="473"/>
      <c r="FE417" s="473"/>
      <c r="FF417" s="473"/>
      <c r="FG417" s="473"/>
      <c r="FH417" s="473"/>
      <c r="FI417" s="473"/>
      <c r="FJ417" s="473"/>
      <c r="FK417" s="473"/>
      <c r="FL417" s="473"/>
      <c r="FM417" s="473"/>
      <c r="FN417" s="473"/>
      <c r="FO417" s="473"/>
      <c r="FP417" s="473"/>
      <c r="FQ417" s="473"/>
      <c r="FR417" s="473"/>
      <c r="FS417" s="473"/>
      <c r="FT417" s="473"/>
      <c r="FU417" s="473"/>
      <c r="FV417" s="473"/>
      <c r="FW417" s="473"/>
      <c r="FX417" s="473"/>
      <c r="FY417" s="473"/>
      <c r="FZ417" s="473"/>
      <c r="GA417" s="473"/>
      <c r="GB417" s="473"/>
      <c r="GC417" s="473"/>
      <c r="GD417" s="473"/>
      <c r="GE417" s="473"/>
      <c r="GF417" s="473"/>
      <c r="GG417" s="473"/>
      <c r="GH417" s="473"/>
      <c r="GI417" s="473"/>
      <c r="GJ417" s="473"/>
      <c r="GK417" s="473"/>
      <c r="GL417" s="473"/>
      <c r="GM417" s="473"/>
      <c r="GN417" s="473"/>
      <c r="GO417" s="473"/>
      <c r="GP417" s="473"/>
      <c r="GQ417" s="473"/>
      <c r="GR417" s="473"/>
      <c r="GS417" s="473"/>
      <c r="GT417" s="473"/>
      <c r="GU417" s="473"/>
      <c r="GV417" s="473"/>
    </row>
    <row r="418" spans="8:204" s="11" customFormat="1">
      <c r="H418" s="495"/>
      <c r="I418" s="495"/>
      <c r="J418" s="495"/>
      <c r="M418" s="495"/>
      <c r="N418" s="9"/>
      <c r="O418" s="9"/>
      <c r="P418" s="9"/>
      <c r="Q418" s="9"/>
      <c r="R418" s="473"/>
      <c r="S418" s="473"/>
      <c r="T418" s="473"/>
      <c r="U418" s="473"/>
      <c r="V418" s="473"/>
      <c r="W418" s="473"/>
      <c r="X418" s="473"/>
      <c r="Y418" s="473"/>
      <c r="Z418" s="473"/>
      <c r="AA418" s="473"/>
      <c r="AB418" s="473"/>
      <c r="AC418" s="473"/>
      <c r="AD418" s="473"/>
      <c r="AE418" s="473"/>
      <c r="AF418" s="473"/>
      <c r="AG418" s="473"/>
      <c r="AH418" s="473"/>
      <c r="AI418" s="473"/>
      <c r="AJ418" s="473"/>
      <c r="AK418" s="473"/>
      <c r="AL418" s="473"/>
      <c r="AM418" s="473"/>
      <c r="AN418" s="473"/>
      <c r="AO418" s="473"/>
      <c r="AP418" s="473"/>
      <c r="AQ418" s="473"/>
      <c r="AR418" s="473"/>
      <c r="AS418" s="473"/>
      <c r="AT418" s="473"/>
      <c r="AU418" s="473"/>
      <c r="AV418" s="473"/>
      <c r="AW418" s="473"/>
      <c r="AX418" s="473"/>
      <c r="AY418" s="473"/>
      <c r="AZ418" s="473"/>
      <c r="BA418" s="473"/>
      <c r="BB418" s="473"/>
      <c r="BC418" s="473"/>
      <c r="BD418" s="473"/>
      <c r="BE418" s="473"/>
      <c r="BF418" s="473"/>
      <c r="BG418" s="473"/>
      <c r="BH418" s="473"/>
      <c r="BI418" s="473"/>
      <c r="BJ418" s="473"/>
      <c r="BK418" s="473"/>
      <c r="BL418" s="473"/>
      <c r="BM418" s="473"/>
      <c r="BN418" s="473"/>
      <c r="BO418" s="473"/>
      <c r="BP418" s="473"/>
      <c r="BQ418" s="473"/>
      <c r="BR418" s="473"/>
      <c r="BS418" s="473"/>
      <c r="BT418" s="473"/>
      <c r="BU418" s="473"/>
      <c r="BV418" s="473"/>
      <c r="BW418" s="473"/>
      <c r="BX418" s="473"/>
      <c r="BY418" s="473"/>
      <c r="BZ418" s="473"/>
      <c r="CA418" s="473"/>
      <c r="CB418" s="473"/>
      <c r="CC418" s="473"/>
      <c r="CD418" s="473"/>
      <c r="CE418" s="473"/>
      <c r="CF418" s="473"/>
      <c r="CG418" s="473"/>
      <c r="CH418" s="473"/>
      <c r="CI418" s="473"/>
      <c r="CJ418" s="473"/>
      <c r="CK418" s="473"/>
      <c r="CL418" s="473"/>
      <c r="CM418" s="473"/>
      <c r="CN418" s="473"/>
      <c r="CO418" s="473"/>
      <c r="CP418" s="473"/>
      <c r="CQ418" s="473"/>
      <c r="CR418" s="473"/>
      <c r="CS418" s="473"/>
      <c r="CT418" s="473"/>
      <c r="CU418" s="473"/>
      <c r="CV418" s="473"/>
      <c r="CW418" s="473"/>
      <c r="CX418" s="473"/>
      <c r="CY418" s="473"/>
      <c r="CZ418" s="473"/>
      <c r="DA418" s="473"/>
      <c r="DB418" s="473"/>
      <c r="DC418" s="473"/>
      <c r="DD418" s="473"/>
      <c r="DE418" s="473"/>
      <c r="DF418" s="473"/>
      <c r="DG418" s="473"/>
      <c r="DH418" s="473"/>
      <c r="DI418" s="473"/>
      <c r="DJ418" s="473"/>
      <c r="DK418" s="473"/>
      <c r="DL418" s="473"/>
      <c r="DM418" s="473"/>
      <c r="DN418" s="473"/>
      <c r="DO418" s="473"/>
      <c r="DP418" s="473"/>
      <c r="DQ418" s="473"/>
      <c r="DR418" s="473"/>
      <c r="DS418" s="473"/>
      <c r="DT418" s="473"/>
      <c r="DU418" s="473"/>
      <c r="DV418" s="473"/>
      <c r="DW418" s="473"/>
      <c r="DX418" s="473"/>
      <c r="DY418" s="473"/>
      <c r="DZ418" s="473"/>
      <c r="EA418" s="473"/>
      <c r="EB418" s="473"/>
      <c r="EC418" s="473"/>
      <c r="ED418" s="473"/>
      <c r="EE418" s="473"/>
      <c r="EF418" s="473"/>
      <c r="EG418" s="473"/>
      <c r="EH418" s="473"/>
      <c r="EI418" s="473"/>
      <c r="EJ418" s="473"/>
      <c r="EK418" s="473"/>
      <c r="EL418" s="473"/>
      <c r="EM418" s="473"/>
      <c r="EN418" s="473"/>
      <c r="EO418" s="473"/>
      <c r="EP418" s="473"/>
      <c r="EQ418" s="473"/>
      <c r="ER418" s="473"/>
      <c r="ES418" s="473"/>
      <c r="ET418" s="473"/>
      <c r="EU418" s="473"/>
      <c r="EV418" s="473"/>
      <c r="EW418" s="473"/>
      <c r="EX418" s="473"/>
      <c r="EY418" s="473"/>
      <c r="EZ418" s="473"/>
      <c r="FA418" s="473"/>
      <c r="FB418" s="473"/>
      <c r="FC418" s="473"/>
      <c r="FD418" s="473"/>
      <c r="FE418" s="473"/>
      <c r="FF418" s="473"/>
      <c r="FG418" s="473"/>
      <c r="FH418" s="473"/>
      <c r="FI418" s="473"/>
      <c r="FJ418" s="473"/>
      <c r="FK418" s="473"/>
      <c r="FL418" s="473"/>
      <c r="FM418" s="473"/>
      <c r="FN418" s="473"/>
      <c r="FO418" s="473"/>
      <c r="FP418" s="473"/>
      <c r="FQ418" s="473"/>
      <c r="FR418" s="473"/>
      <c r="FS418" s="473"/>
      <c r="FT418" s="473"/>
      <c r="FU418" s="473"/>
      <c r="FV418" s="473"/>
      <c r="FW418" s="473"/>
      <c r="FX418" s="473"/>
      <c r="FY418" s="473"/>
      <c r="FZ418" s="473"/>
      <c r="GA418" s="473"/>
      <c r="GB418" s="473"/>
      <c r="GC418" s="473"/>
      <c r="GD418" s="473"/>
      <c r="GE418" s="473"/>
      <c r="GF418" s="473"/>
      <c r="GG418" s="473"/>
      <c r="GH418" s="473"/>
      <c r="GI418" s="473"/>
      <c r="GJ418" s="473"/>
      <c r="GK418" s="473"/>
      <c r="GL418" s="473"/>
      <c r="GM418" s="473"/>
      <c r="GN418" s="473"/>
      <c r="GO418" s="473"/>
      <c r="GP418" s="473"/>
      <c r="GQ418" s="473"/>
      <c r="GR418" s="473"/>
      <c r="GS418" s="473"/>
      <c r="GT418" s="473"/>
      <c r="GU418" s="473"/>
      <c r="GV418" s="473"/>
    </row>
    <row r="419" spans="8:204" s="11" customFormat="1">
      <c r="H419" s="495"/>
      <c r="I419" s="495"/>
      <c r="J419" s="495"/>
      <c r="M419" s="495"/>
      <c r="N419" s="9"/>
      <c r="O419" s="9"/>
      <c r="P419" s="9"/>
      <c r="Q419" s="9"/>
      <c r="R419" s="473"/>
      <c r="S419" s="473"/>
      <c r="T419" s="473"/>
      <c r="U419" s="473"/>
      <c r="V419" s="473"/>
      <c r="W419" s="473"/>
      <c r="X419" s="473"/>
      <c r="Y419" s="473"/>
      <c r="Z419" s="473"/>
      <c r="AA419" s="473"/>
      <c r="AB419" s="473"/>
      <c r="AC419" s="473"/>
      <c r="AD419" s="473"/>
      <c r="AE419" s="473"/>
      <c r="AF419" s="473"/>
      <c r="AG419" s="473"/>
      <c r="AH419" s="473"/>
      <c r="AI419" s="473"/>
      <c r="AJ419" s="473"/>
      <c r="AK419" s="473"/>
      <c r="AL419" s="473"/>
      <c r="AM419" s="473"/>
      <c r="AN419" s="473"/>
      <c r="AO419" s="473"/>
      <c r="AP419" s="473"/>
      <c r="AQ419" s="473"/>
      <c r="AR419" s="473"/>
      <c r="AS419" s="473"/>
      <c r="AT419" s="473"/>
      <c r="AU419" s="473"/>
      <c r="AV419" s="473"/>
      <c r="AW419" s="473"/>
      <c r="AX419" s="473"/>
      <c r="AY419" s="473"/>
      <c r="AZ419" s="473"/>
      <c r="BA419" s="473"/>
      <c r="BB419" s="473"/>
      <c r="BC419" s="473"/>
      <c r="BD419" s="473"/>
      <c r="BE419" s="473"/>
      <c r="BF419" s="473"/>
      <c r="BG419" s="473"/>
      <c r="BH419" s="473"/>
      <c r="BI419" s="473"/>
      <c r="BJ419" s="473"/>
      <c r="BK419" s="473"/>
      <c r="BL419" s="473"/>
      <c r="BM419" s="473"/>
      <c r="BN419" s="473"/>
      <c r="BO419" s="473"/>
      <c r="BP419" s="473"/>
      <c r="BQ419" s="473"/>
      <c r="BR419" s="473"/>
      <c r="BS419" s="473"/>
      <c r="BT419" s="473"/>
      <c r="BU419" s="473"/>
      <c r="BV419" s="473"/>
      <c r="BW419" s="473"/>
      <c r="BX419" s="473"/>
      <c r="BY419" s="473"/>
      <c r="BZ419" s="473"/>
      <c r="CA419" s="473"/>
      <c r="CB419" s="473"/>
      <c r="CC419" s="473"/>
      <c r="CD419" s="473"/>
      <c r="CE419" s="473"/>
      <c r="CF419" s="473"/>
      <c r="CG419" s="473"/>
      <c r="CH419" s="473"/>
      <c r="CI419" s="473"/>
      <c r="CJ419" s="473"/>
      <c r="CK419" s="473"/>
      <c r="CL419" s="473"/>
      <c r="CM419" s="473"/>
      <c r="CN419" s="473"/>
      <c r="CO419" s="473"/>
      <c r="CP419" s="473"/>
      <c r="CQ419" s="473"/>
      <c r="CR419" s="473"/>
      <c r="CS419" s="473"/>
      <c r="CT419" s="473"/>
      <c r="CU419" s="473"/>
      <c r="CV419" s="473"/>
      <c r="CW419" s="473"/>
      <c r="CX419" s="473"/>
      <c r="CY419" s="473"/>
      <c r="CZ419" s="473"/>
      <c r="DA419" s="473"/>
      <c r="DB419" s="473"/>
      <c r="DC419" s="473"/>
      <c r="DD419" s="473"/>
      <c r="DE419" s="473"/>
      <c r="DF419" s="473"/>
      <c r="DG419" s="473"/>
      <c r="DH419" s="473"/>
      <c r="DI419" s="473"/>
      <c r="DJ419" s="473"/>
      <c r="DK419" s="473"/>
      <c r="DL419" s="473"/>
      <c r="DM419" s="473"/>
      <c r="DN419" s="473"/>
      <c r="DO419" s="473"/>
      <c r="DP419" s="473"/>
      <c r="DQ419" s="473"/>
      <c r="DR419" s="473"/>
      <c r="DS419" s="473"/>
      <c r="DT419" s="473"/>
      <c r="DU419" s="473"/>
      <c r="DV419" s="473"/>
      <c r="DW419" s="473"/>
      <c r="DX419" s="473"/>
      <c r="DY419" s="473"/>
      <c r="DZ419" s="473"/>
      <c r="EA419" s="473"/>
      <c r="EB419" s="473"/>
      <c r="EC419" s="473"/>
      <c r="ED419" s="473"/>
      <c r="EE419" s="473"/>
      <c r="EF419" s="473"/>
      <c r="EG419" s="473"/>
      <c r="EH419" s="473"/>
      <c r="EI419" s="473"/>
      <c r="EJ419" s="473"/>
      <c r="EK419" s="473"/>
      <c r="EL419" s="473"/>
      <c r="EM419" s="473"/>
      <c r="EN419" s="473"/>
      <c r="EO419" s="473"/>
      <c r="EP419" s="473"/>
      <c r="EQ419" s="473"/>
      <c r="ER419" s="473"/>
      <c r="ES419" s="473"/>
      <c r="ET419" s="473"/>
      <c r="EU419" s="473"/>
      <c r="EV419" s="473"/>
      <c r="EW419" s="473"/>
      <c r="EX419" s="473"/>
      <c r="EY419" s="473"/>
      <c r="EZ419" s="473"/>
      <c r="FA419" s="473"/>
      <c r="FB419" s="473"/>
      <c r="FC419" s="473"/>
      <c r="FD419" s="473"/>
      <c r="FE419" s="473"/>
      <c r="FF419" s="473"/>
      <c r="FG419" s="473"/>
      <c r="FH419" s="473"/>
      <c r="FI419" s="473"/>
      <c r="FJ419" s="473"/>
      <c r="FK419" s="473"/>
      <c r="FL419" s="473"/>
      <c r="FM419" s="473"/>
      <c r="FN419" s="473"/>
      <c r="FO419" s="473"/>
      <c r="FP419" s="473"/>
      <c r="FQ419" s="473"/>
      <c r="FR419" s="473"/>
      <c r="FS419" s="473"/>
      <c r="FT419" s="473"/>
      <c r="FU419" s="473"/>
      <c r="FV419" s="473"/>
      <c r="FW419" s="473"/>
      <c r="FX419" s="473"/>
      <c r="FY419" s="473"/>
      <c r="FZ419" s="473"/>
      <c r="GA419" s="473"/>
      <c r="GB419" s="473"/>
      <c r="GC419" s="473"/>
      <c r="GD419" s="473"/>
      <c r="GE419" s="473"/>
      <c r="GF419" s="473"/>
      <c r="GG419" s="473"/>
      <c r="GH419" s="473"/>
      <c r="GI419" s="473"/>
      <c r="GJ419" s="473"/>
      <c r="GK419" s="473"/>
      <c r="GL419" s="473"/>
      <c r="GM419" s="473"/>
      <c r="GN419" s="473"/>
      <c r="GO419" s="473"/>
      <c r="GP419" s="473"/>
      <c r="GQ419" s="473"/>
      <c r="GR419" s="473"/>
      <c r="GS419" s="473"/>
      <c r="GT419" s="473"/>
      <c r="GU419" s="473"/>
      <c r="GV419" s="473"/>
    </row>
    <row r="420" spans="8:204" s="11" customFormat="1">
      <c r="H420" s="495"/>
      <c r="I420" s="495"/>
      <c r="J420" s="495"/>
      <c r="M420" s="495"/>
      <c r="N420" s="9"/>
      <c r="O420" s="9"/>
      <c r="P420" s="9"/>
      <c r="Q420" s="9"/>
      <c r="R420" s="473"/>
      <c r="S420" s="473"/>
      <c r="T420" s="473"/>
      <c r="U420" s="473"/>
      <c r="V420" s="473"/>
      <c r="W420" s="473"/>
      <c r="X420" s="473"/>
      <c r="Y420" s="473"/>
      <c r="Z420" s="473"/>
      <c r="AA420" s="473"/>
      <c r="AB420" s="473"/>
      <c r="AC420" s="473"/>
      <c r="AD420" s="473"/>
      <c r="AE420" s="473"/>
      <c r="AF420" s="473"/>
      <c r="AG420" s="473"/>
      <c r="AH420" s="473"/>
      <c r="AI420" s="473"/>
      <c r="AJ420" s="473"/>
      <c r="AK420" s="473"/>
      <c r="AL420" s="473"/>
      <c r="AM420" s="473"/>
      <c r="AN420" s="473"/>
      <c r="AO420" s="473"/>
      <c r="AP420" s="473"/>
      <c r="AQ420" s="473"/>
      <c r="AR420" s="473"/>
      <c r="AS420" s="473"/>
      <c r="AT420" s="473"/>
      <c r="AU420" s="473"/>
      <c r="AV420" s="473"/>
      <c r="AW420" s="473"/>
      <c r="AX420" s="473"/>
      <c r="AY420" s="473"/>
      <c r="AZ420" s="473"/>
      <c r="BA420" s="473"/>
      <c r="BB420" s="473"/>
      <c r="BC420" s="473"/>
      <c r="BD420" s="473"/>
      <c r="BE420" s="473"/>
      <c r="BF420" s="473"/>
      <c r="BG420" s="473"/>
      <c r="BH420" s="473"/>
      <c r="BI420" s="473"/>
      <c r="BJ420" s="473"/>
      <c r="BK420" s="473"/>
      <c r="BL420" s="473"/>
      <c r="BM420" s="473"/>
      <c r="BN420" s="473"/>
      <c r="BO420" s="473"/>
      <c r="BP420" s="473"/>
      <c r="BQ420" s="473"/>
      <c r="BR420" s="473"/>
      <c r="BS420" s="473"/>
      <c r="BT420" s="473"/>
      <c r="BU420" s="473"/>
      <c r="BV420" s="473"/>
      <c r="BW420" s="473"/>
      <c r="BX420" s="473"/>
      <c r="BY420" s="473"/>
      <c r="BZ420" s="473"/>
      <c r="CA420" s="473"/>
      <c r="CB420" s="473"/>
      <c r="CC420" s="473"/>
      <c r="CD420" s="473"/>
      <c r="CE420" s="473"/>
      <c r="CF420" s="473"/>
      <c r="CG420" s="473"/>
      <c r="CH420" s="473"/>
      <c r="CI420" s="473"/>
      <c r="CJ420" s="473"/>
      <c r="CK420" s="473"/>
      <c r="CL420" s="473"/>
      <c r="CM420" s="473"/>
      <c r="CN420" s="473"/>
      <c r="CO420" s="473"/>
      <c r="CP420" s="473"/>
      <c r="CQ420" s="473"/>
      <c r="CR420" s="473"/>
      <c r="CS420" s="473"/>
      <c r="CT420" s="473"/>
      <c r="CU420" s="473"/>
      <c r="CV420" s="473"/>
      <c r="CW420" s="473"/>
      <c r="CX420" s="473"/>
      <c r="CY420" s="473"/>
      <c r="CZ420" s="473"/>
      <c r="DA420" s="473"/>
      <c r="DB420" s="473"/>
      <c r="DC420" s="473"/>
      <c r="DD420" s="473"/>
      <c r="DE420" s="473"/>
      <c r="DF420" s="473"/>
      <c r="DG420" s="473"/>
      <c r="DH420" s="473"/>
      <c r="DI420" s="473"/>
      <c r="DJ420" s="473"/>
      <c r="DK420" s="473"/>
      <c r="DL420" s="473"/>
      <c r="DM420" s="473"/>
      <c r="DN420" s="473"/>
      <c r="DO420" s="473"/>
      <c r="DP420" s="473"/>
      <c r="DQ420" s="473"/>
      <c r="DR420" s="473"/>
      <c r="DS420" s="473"/>
      <c r="DT420" s="473"/>
      <c r="DU420" s="473"/>
      <c r="DV420" s="473"/>
      <c r="DW420" s="473"/>
      <c r="DX420" s="473"/>
      <c r="DY420" s="473"/>
      <c r="DZ420" s="473"/>
      <c r="EA420" s="473"/>
      <c r="EB420" s="473"/>
      <c r="EC420" s="473"/>
      <c r="ED420" s="473"/>
      <c r="EE420" s="473"/>
      <c r="EF420" s="473"/>
      <c r="EG420" s="473"/>
      <c r="EH420" s="473"/>
      <c r="EI420" s="473"/>
      <c r="EJ420" s="473"/>
      <c r="EK420" s="473"/>
      <c r="EL420" s="473"/>
      <c r="EM420" s="473"/>
      <c r="EN420" s="473"/>
      <c r="EO420" s="473"/>
      <c r="EP420" s="473"/>
      <c r="EQ420" s="473"/>
      <c r="ER420" s="473"/>
      <c r="ES420" s="473"/>
      <c r="ET420" s="473"/>
      <c r="EU420" s="473"/>
      <c r="EV420" s="473"/>
      <c r="EW420" s="473"/>
      <c r="EX420" s="473"/>
      <c r="EY420" s="473"/>
      <c r="EZ420" s="473"/>
      <c r="FA420" s="473"/>
      <c r="FB420" s="473"/>
      <c r="FC420" s="473"/>
      <c r="FD420" s="473"/>
      <c r="FE420" s="473"/>
      <c r="FF420" s="473"/>
      <c r="FG420" s="473"/>
      <c r="FH420" s="473"/>
      <c r="FI420" s="473"/>
      <c r="FJ420" s="473"/>
      <c r="FK420" s="473"/>
      <c r="FL420" s="473"/>
      <c r="FM420" s="473"/>
      <c r="FN420" s="473"/>
      <c r="FO420" s="473"/>
      <c r="FP420" s="473"/>
      <c r="FQ420" s="473"/>
      <c r="FR420" s="473"/>
      <c r="FS420" s="473"/>
      <c r="FT420" s="473"/>
      <c r="FU420" s="473"/>
      <c r="FV420" s="473"/>
      <c r="FW420" s="473"/>
      <c r="FX420" s="473"/>
      <c r="FY420" s="473"/>
      <c r="FZ420" s="473"/>
      <c r="GA420" s="473"/>
      <c r="GB420" s="473"/>
      <c r="GC420" s="473"/>
      <c r="GD420" s="473"/>
      <c r="GE420" s="473"/>
      <c r="GF420" s="473"/>
      <c r="GG420" s="473"/>
      <c r="GH420" s="473"/>
      <c r="GI420" s="473"/>
      <c r="GJ420" s="473"/>
      <c r="GK420" s="473"/>
      <c r="GL420" s="473"/>
      <c r="GM420" s="473"/>
      <c r="GN420" s="473"/>
      <c r="GO420" s="473"/>
      <c r="GP420" s="473"/>
      <c r="GQ420" s="473"/>
      <c r="GR420" s="473"/>
      <c r="GS420" s="473"/>
      <c r="GT420" s="473"/>
      <c r="GU420" s="473"/>
      <c r="GV420" s="473"/>
    </row>
    <row r="421" spans="8:204" s="11" customFormat="1">
      <c r="H421" s="495"/>
      <c r="I421" s="495"/>
      <c r="J421" s="495"/>
      <c r="M421" s="495"/>
      <c r="N421" s="9"/>
      <c r="O421" s="9"/>
      <c r="P421" s="9"/>
      <c r="Q421" s="9"/>
      <c r="R421" s="473"/>
      <c r="S421" s="473"/>
      <c r="T421" s="473"/>
      <c r="U421" s="473"/>
      <c r="V421" s="473"/>
      <c r="W421" s="473"/>
      <c r="X421" s="473"/>
      <c r="Y421" s="473"/>
      <c r="Z421" s="473"/>
      <c r="AA421" s="473"/>
      <c r="AB421" s="473"/>
      <c r="AC421" s="473"/>
      <c r="AD421" s="473"/>
      <c r="AE421" s="473"/>
      <c r="AF421" s="473"/>
      <c r="AG421" s="473"/>
      <c r="AH421" s="473"/>
      <c r="AI421" s="473"/>
      <c r="AJ421" s="473"/>
      <c r="AK421" s="473"/>
      <c r="AL421" s="473"/>
      <c r="AM421" s="473"/>
      <c r="AN421" s="473"/>
      <c r="AO421" s="473"/>
      <c r="AP421" s="473"/>
      <c r="AQ421" s="473"/>
      <c r="AR421" s="473"/>
      <c r="AS421" s="473"/>
      <c r="AT421" s="473"/>
      <c r="AU421" s="473"/>
      <c r="AV421" s="473"/>
      <c r="AW421" s="473"/>
      <c r="AX421" s="473"/>
      <c r="AY421" s="473"/>
      <c r="AZ421" s="473"/>
      <c r="BA421" s="473"/>
      <c r="BB421" s="473"/>
      <c r="BC421" s="473"/>
      <c r="BD421" s="473"/>
      <c r="BE421" s="473"/>
      <c r="BF421" s="473"/>
      <c r="BG421" s="473"/>
      <c r="BH421" s="473"/>
      <c r="BI421" s="473"/>
      <c r="BJ421" s="473"/>
      <c r="BK421" s="473"/>
      <c r="BL421" s="473"/>
      <c r="BM421" s="473"/>
      <c r="BN421" s="473"/>
      <c r="BO421" s="473"/>
      <c r="BP421" s="473"/>
      <c r="BQ421" s="473"/>
      <c r="BR421" s="473"/>
      <c r="BS421" s="473"/>
      <c r="BT421" s="473"/>
      <c r="BU421" s="473"/>
      <c r="BV421" s="473"/>
      <c r="BW421" s="473"/>
      <c r="BX421" s="473"/>
      <c r="BY421" s="473"/>
      <c r="BZ421" s="473"/>
      <c r="CA421" s="473"/>
      <c r="CB421" s="473"/>
      <c r="CC421" s="473"/>
      <c r="CD421" s="473"/>
      <c r="CE421" s="473"/>
      <c r="CF421" s="473"/>
      <c r="CG421" s="473"/>
      <c r="CH421" s="473"/>
      <c r="CI421" s="473"/>
      <c r="CJ421" s="473"/>
      <c r="CK421" s="473"/>
      <c r="CL421" s="473"/>
      <c r="CM421" s="473"/>
      <c r="CN421" s="473"/>
      <c r="CO421" s="473"/>
      <c r="CP421" s="473"/>
      <c r="CQ421" s="473"/>
      <c r="CR421" s="473"/>
      <c r="CS421" s="473"/>
      <c r="CT421" s="473"/>
      <c r="CU421" s="473"/>
      <c r="CV421" s="473"/>
      <c r="CW421" s="473"/>
      <c r="CX421" s="473"/>
      <c r="CY421" s="473"/>
      <c r="CZ421" s="473"/>
      <c r="DA421" s="473"/>
      <c r="DB421" s="473"/>
      <c r="DC421" s="473"/>
      <c r="DD421" s="473"/>
      <c r="DE421" s="473"/>
      <c r="DF421" s="473"/>
      <c r="DG421" s="473"/>
      <c r="DH421" s="473"/>
      <c r="DI421" s="473"/>
      <c r="DJ421" s="473"/>
      <c r="DK421" s="473"/>
      <c r="DL421" s="473"/>
      <c r="DM421" s="473"/>
      <c r="DN421" s="473"/>
      <c r="DO421" s="473"/>
      <c r="DP421" s="473"/>
      <c r="DQ421" s="473"/>
      <c r="DR421" s="473"/>
      <c r="DS421" s="473"/>
      <c r="DT421" s="473"/>
      <c r="DU421" s="473"/>
      <c r="DV421" s="473"/>
      <c r="DW421" s="473"/>
      <c r="DX421" s="473"/>
      <c r="DY421" s="473"/>
      <c r="DZ421" s="473"/>
      <c r="EA421" s="473"/>
      <c r="EB421" s="473"/>
      <c r="EC421" s="473"/>
      <c r="ED421" s="473"/>
      <c r="EE421" s="473"/>
      <c r="EF421" s="473"/>
      <c r="EG421" s="473"/>
      <c r="EH421" s="473"/>
      <c r="EI421" s="473"/>
      <c r="EJ421" s="473"/>
      <c r="EK421" s="473"/>
      <c r="EL421" s="473"/>
      <c r="EM421" s="473"/>
      <c r="EN421" s="473"/>
      <c r="EO421" s="473"/>
      <c r="EP421" s="473"/>
      <c r="EQ421" s="473"/>
      <c r="ER421" s="473"/>
      <c r="ES421" s="473"/>
      <c r="ET421" s="473"/>
      <c r="EU421" s="473"/>
      <c r="EV421" s="473"/>
      <c r="EW421" s="473"/>
      <c r="EX421" s="473"/>
      <c r="EY421" s="473"/>
      <c r="EZ421" s="473"/>
      <c r="FA421" s="473"/>
      <c r="FB421" s="473"/>
      <c r="FC421" s="473"/>
      <c r="FD421" s="473"/>
      <c r="FE421" s="473"/>
      <c r="FF421" s="473"/>
      <c r="FG421" s="473"/>
      <c r="FH421" s="473"/>
      <c r="FI421" s="473"/>
      <c r="FJ421" s="473"/>
      <c r="FK421" s="473"/>
      <c r="FL421" s="473"/>
      <c r="FM421" s="473"/>
      <c r="FN421" s="473"/>
      <c r="FO421" s="473"/>
      <c r="FP421" s="473"/>
      <c r="FQ421" s="473"/>
      <c r="FR421" s="473"/>
      <c r="FS421" s="473"/>
      <c r="FT421" s="473"/>
      <c r="FU421" s="473"/>
      <c r="FV421" s="473"/>
      <c r="FW421" s="473"/>
      <c r="FX421" s="473"/>
      <c r="FY421" s="473"/>
      <c r="FZ421" s="473"/>
      <c r="GA421" s="473"/>
      <c r="GB421" s="473"/>
      <c r="GC421" s="473"/>
      <c r="GD421" s="473"/>
      <c r="GE421" s="473"/>
      <c r="GF421" s="473"/>
      <c r="GG421" s="473"/>
      <c r="GH421" s="473"/>
      <c r="GI421" s="473"/>
      <c r="GJ421" s="473"/>
      <c r="GK421" s="473"/>
      <c r="GL421" s="473"/>
      <c r="GM421" s="473"/>
      <c r="GN421" s="473"/>
      <c r="GO421" s="473"/>
      <c r="GP421" s="473"/>
      <c r="GQ421" s="473"/>
      <c r="GR421" s="473"/>
      <c r="GS421" s="473"/>
      <c r="GT421" s="473"/>
      <c r="GU421" s="473"/>
      <c r="GV421" s="473"/>
    </row>
    <row r="422" spans="8:204" s="11" customFormat="1">
      <c r="H422" s="495"/>
      <c r="I422" s="495"/>
      <c r="J422" s="495"/>
      <c r="M422" s="495"/>
      <c r="N422" s="9"/>
      <c r="O422" s="9"/>
      <c r="P422" s="9"/>
      <c r="Q422" s="9"/>
      <c r="R422" s="473"/>
      <c r="S422" s="473"/>
      <c r="T422" s="473"/>
      <c r="U422" s="473"/>
      <c r="V422" s="473"/>
      <c r="W422" s="473"/>
      <c r="X422" s="473"/>
      <c r="Y422" s="473"/>
      <c r="Z422" s="473"/>
      <c r="AA422" s="473"/>
      <c r="AB422" s="473"/>
      <c r="AC422" s="473"/>
      <c r="AD422" s="473"/>
      <c r="AE422" s="473"/>
      <c r="AF422" s="473"/>
      <c r="AG422" s="473"/>
      <c r="AH422" s="473"/>
      <c r="AI422" s="473"/>
      <c r="AJ422" s="473"/>
      <c r="AK422" s="473"/>
      <c r="AL422" s="473"/>
      <c r="AM422" s="473"/>
      <c r="AN422" s="473"/>
      <c r="AO422" s="473"/>
      <c r="AP422" s="473"/>
      <c r="AQ422" s="473"/>
      <c r="AR422" s="473"/>
      <c r="AS422" s="473"/>
      <c r="AT422" s="473"/>
      <c r="AU422" s="473"/>
      <c r="AV422" s="473"/>
      <c r="AW422" s="473"/>
      <c r="AX422" s="473"/>
      <c r="AY422" s="473"/>
      <c r="AZ422" s="473"/>
      <c r="BA422" s="473"/>
      <c r="BB422" s="473"/>
      <c r="BC422" s="473"/>
      <c r="BD422" s="473"/>
      <c r="BE422" s="473"/>
      <c r="BF422" s="473"/>
      <c r="BG422" s="473"/>
      <c r="BH422" s="473"/>
      <c r="BI422" s="473"/>
      <c r="BJ422" s="473"/>
      <c r="BK422" s="473"/>
      <c r="BL422" s="473"/>
      <c r="BM422" s="473"/>
      <c r="BN422" s="473"/>
      <c r="BO422" s="473"/>
      <c r="BP422" s="473"/>
      <c r="BQ422" s="473"/>
      <c r="BR422" s="473"/>
      <c r="BS422" s="473"/>
      <c r="BT422" s="473"/>
      <c r="BU422" s="473"/>
      <c r="BV422" s="473"/>
      <c r="BW422" s="473"/>
      <c r="BX422" s="473"/>
      <c r="BY422" s="473"/>
      <c r="BZ422" s="473"/>
      <c r="CA422" s="473"/>
      <c r="CB422" s="473"/>
      <c r="CC422" s="473"/>
      <c r="CD422" s="473"/>
      <c r="CE422" s="473"/>
      <c r="CF422" s="473"/>
      <c r="CG422" s="473"/>
      <c r="CH422" s="473"/>
      <c r="CI422" s="473"/>
      <c r="CJ422" s="473"/>
      <c r="CK422" s="473"/>
      <c r="CL422" s="473"/>
      <c r="CM422" s="473"/>
      <c r="CN422" s="473"/>
      <c r="CO422" s="473"/>
      <c r="CP422" s="473"/>
      <c r="CQ422" s="473"/>
      <c r="CR422" s="473"/>
      <c r="CS422" s="473"/>
      <c r="CT422" s="473"/>
      <c r="CU422" s="473"/>
      <c r="CV422" s="473"/>
      <c r="CW422" s="473"/>
      <c r="CX422" s="473"/>
      <c r="CY422" s="473"/>
      <c r="CZ422" s="473"/>
      <c r="DA422" s="473"/>
      <c r="DB422" s="473"/>
      <c r="DC422" s="473"/>
      <c r="DD422" s="473"/>
      <c r="DE422" s="473"/>
      <c r="DF422" s="473"/>
      <c r="DG422" s="473"/>
      <c r="DH422" s="473"/>
      <c r="DI422" s="473"/>
      <c r="DJ422" s="473"/>
      <c r="DK422" s="473"/>
      <c r="DL422" s="473"/>
      <c r="DM422" s="473"/>
      <c r="DN422" s="473"/>
      <c r="DO422" s="473"/>
      <c r="DP422" s="473"/>
      <c r="DQ422" s="473"/>
      <c r="DR422" s="473"/>
      <c r="DS422" s="473"/>
      <c r="DT422" s="473"/>
      <c r="DU422" s="473"/>
      <c r="DV422" s="473"/>
      <c r="DW422" s="473"/>
      <c r="DX422" s="473"/>
      <c r="DY422" s="473"/>
      <c r="DZ422" s="473"/>
      <c r="EA422" s="473"/>
      <c r="EB422" s="473"/>
      <c r="EC422" s="473"/>
      <c r="ED422" s="473"/>
      <c r="EE422" s="473"/>
      <c r="EF422" s="473"/>
      <c r="EG422" s="473"/>
      <c r="EH422" s="473"/>
      <c r="EI422" s="473"/>
      <c r="EJ422" s="473"/>
      <c r="EK422" s="473"/>
      <c r="EL422" s="473"/>
      <c r="EM422" s="473"/>
      <c r="EN422" s="473"/>
      <c r="EO422" s="473"/>
      <c r="EP422" s="473"/>
      <c r="EQ422" s="473"/>
      <c r="ER422" s="473"/>
      <c r="ES422" s="473"/>
      <c r="ET422" s="473"/>
      <c r="EU422" s="473"/>
      <c r="EV422" s="473"/>
      <c r="EW422" s="473"/>
      <c r="EX422" s="473"/>
      <c r="EY422" s="473"/>
      <c r="EZ422" s="473"/>
      <c r="FA422" s="473"/>
      <c r="FB422" s="473"/>
      <c r="FC422" s="473"/>
      <c r="FD422" s="473"/>
      <c r="FE422" s="473"/>
      <c r="FF422" s="473"/>
      <c r="FG422" s="473"/>
      <c r="FH422" s="473"/>
      <c r="FI422" s="473"/>
      <c r="FJ422" s="473"/>
      <c r="FK422" s="473"/>
      <c r="FL422" s="473"/>
      <c r="FM422" s="473"/>
      <c r="FN422" s="473"/>
      <c r="FO422" s="473"/>
      <c r="FP422" s="473"/>
      <c r="FQ422" s="473"/>
      <c r="FR422" s="473"/>
      <c r="FS422" s="473"/>
      <c r="FT422" s="473"/>
      <c r="FU422" s="473"/>
      <c r="FV422" s="473"/>
      <c r="FW422" s="473"/>
      <c r="FX422" s="473"/>
      <c r="FY422" s="473"/>
      <c r="FZ422" s="473"/>
      <c r="GA422" s="473"/>
      <c r="GB422" s="473"/>
      <c r="GC422" s="473"/>
      <c r="GD422" s="473"/>
      <c r="GE422" s="473"/>
      <c r="GF422" s="473"/>
      <c r="GG422" s="473"/>
      <c r="GH422" s="473"/>
      <c r="GI422" s="473"/>
      <c r="GJ422" s="473"/>
      <c r="GK422" s="473"/>
      <c r="GL422" s="473"/>
      <c r="GM422" s="473"/>
      <c r="GN422" s="473"/>
      <c r="GO422" s="473"/>
      <c r="GP422" s="473"/>
      <c r="GQ422" s="473"/>
      <c r="GR422" s="473"/>
      <c r="GS422" s="473"/>
      <c r="GT422" s="473"/>
      <c r="GU422" s="473"/>
      <c r="GV422" s="473"/>
    </row>
    <row r="423" spans="8:204" s="11" customFormat="1">
      <c r="H423" s="495"/>
      <c r="I423" s="495"/>
      <c r="J423" s="495"/>
      <c r="M423" s="495"/>
      <c r="N423" s="9"/>
      <c r="O423" s="9"/>
      <c r="P423" s="9"/>
      <c r="Q423" s="9"/>
      <c r="R423" s="473"/>
      <c r="S423" s="473"/>
      <c r="T423" s="473"/>
      <c r="U423" s="473"/>
      <c r="V423" s="473"/>
      <c r="W423" s="473"/>
      <c r="X423" s="473"/>
      <c r="Y423" s="473"/>
      <c r="Z423" s="473"/>
      <c r="AA423" s="473"/>
      <c r="AB423" s="473"/>
      <c r="AC423" s="473"/>
      <c r="AD423" s="473"/>
      <c r="AE423" s="473"/>
      <c r="AF423" s="473"/>
      <c r="AG423" s="473"/>
      <c r="AH423" s="473"/>
      <c r="AI423" s="473"/>
      <c r="AJ423" s="473"/>
      <c r="AK423" s="473"/>
      <c r="AL423" s="473"/>
      <c r="AM423" s="473"/>
      <c r="AN423" s="473"/>
      <c r="AO423" s="473"/>
      <c r="AP423" s="473"/>
      <c r="AQ423" s="473"/>
      <c r="AR423" s="473"/>
      <c r="AS423" s="473"/>
      <c r="AT423" s="473"/>
      <c r="AU423" s="473"/>
      <c r="AV423" s="473"/>
      <c r="AW423" s="473"/>
      <c r="AX423" s="473"/>
      <c r="AY423" s="473"/>
      <c r="AZ423" s="473"/>
      <c r="BA423" s="473"/>
      <c r="BB423" s="473"/>
      <c r="BC423" s="473"/>
      <c r="BD423" s="473"/>
      <c r="BE423" s="473"/>
      <c r="BF423" s="473"/>
      <c r="BG423" s="473"/>
      <c r="BH423" s="473"/>
      <c r="BI423" s="473"/>
      <c r="BJ423" s="473"/>
      <c r="BK423" s="473"/>
      <c r="BL423" s="473"/>
      <c r="BM423" s="473"/>
      <c r="BN423" s="473"/>
      <c r="BO423" s="473"/>
      <c r="BP423" s="473"/>
      <c r="BQ423" s="473"/>
      <c r="BR423" s="473"/>
      <c r="BS423" s="473"/>
      <c r="BT423" s="473"/>
      <c r="BU423" s="473"/>
      <c r="BV423" s="473"/>
      <c r="BW423" s="473"/>
      <c r="BX423" s="473"/>
      <c r="BY423" s="473"/>
      <c r="BZ423" s="473"/>
      <c r="CA423" s="473"/>
      <c r="CB423" s="473"/>
      <c r="CC423" s="473"/>
      <c r="CD423" s="473"/>
      <c r="CE423" s="473"/>
      <c r="CF423" s="473"/>
      <c r="CG423" s="473"/>
      <c r="CH423" s="473"/>
      <c r="CI423" s="473"/>
      <c r="CJ423" s="473"/>
      <c r="CK423" s="473"/>
      <c r="CL423" s="473"/>
      <c r="CM423" s="473"/>
      <c r="CN423" s="473"/>
      <c r="CO423" s="473"/>
      <c r="CP423" s="473"/>
      <c r="CQ423" s="473"/>
      <c r="CR423" s="473"/>
      <c r="CS423" s="473"/>
      <c r="CT423" s="473"/>
      <c r="CU423" s="473"/>
      <c r="CV423" s="473"/>
      <c r="CW423" s="473"/>
      <c r="CX423" s="473"/>
      <c r="CY423" s="473"/>
      <c r="CZ423" s="473"/>
      <c r="DA423" s="473"/>
      <c r="DB423" s="473"/>
      <c r="DC423" s="473"/>
      <c r="DD423" s="473"/>
      <c r="DE423" s="473"/>
      <c r="DF423" s="473"/>
      <c r="DG423" s="473"/>
      <c r="DH423" s="473"/>
      <c r="DI423" s="473"/>
      <c r="DJ423" s="473"/>
      <c r="DK423" s="473"/>
      <c r="DL423" s="473"/>
      <c r="DM423" s="473"/>
      <c r="DN423" s="473"/>
      <c r="DO423" s="473"/>
      <c r="DP423" s="473"/>
      <c r="DQ423" s="473"/>
      <c r="DR423" s="473"/>
      <c r="DS423" s="473"/>
      <c r="DT423" s="473"/>
      <c r="DU423" s="473"/>
      <c r="DV423" s="473"/>
      <c r="DW423" s="473"/>
      <c r="DX423" s="473"/>
      <c r="DY423" s="473"/>
      <c r="DZ423" s="473"/>
      <c r="EA423" s="473"/>
      <c r="EB423" s="473"/>
      <c r="EC423" s="473"/>
      <c r="ED423" s="473"/>
      <c r="EE423" s="473"/>
      <c r="EF423" s="473"/>
      <c r="EG423" s="473"/>
      <c r="EH423" s="473"/>
      <c r="EI423" s="473"/>
      <c r="EJ423" s="473"/>
      <c r="EK423" s="473"/>
      <c r="EL423" s="473"/>
      <c r="EM423" s="473"/>
      <c r="EN423" s="473"/>
      <c r="EO423" s="473"/>
      <c r="EP423" s="473"/>
      <c r="EQ423" s="473"/>
      <c r="ER423" s="473"/>
      <c r="ES423" s="473"/>
      <c r="ET423" s="473"/>
      <c r="EU423" s="473"/>
      <c r="EV423" s="473"/>
      <c r="EW423" s="473"/>
      <c r="EX423" s="473"/>
      <c r="EY423" s="473"/>
      <c r="EZ423" s="473"/>
      <c r="FA423" s="473"/>
      <c r="FB423" s="473"/>
      <c r="FC423" s="473"/>
      <c r="FD423" s="473"/>
      <c r="FE423" s="473"/>
      <c r="FF423" s="473"/>
      <c r="FG423" s="473"/>
      <c r="FH423" s="473"/>
      <c r="FI423" s="473"/>
      <c r="FJ423" s="473"/>
      <c r="FK423" s="473"/>
      <c r="FL423" s="473"/>
      <c r="FM423" s="473"/>
      <c r="FN423" s="473"/>
      <c r="FO423" s="473"/>
      <c r="FP423" s="473"/>
      <c r="FQ423" s="473"/>
      <c r="FR423" s="473"/>
      <c r="FS423" s="473"/>
      <c r="FT423" s="473"/>
      <c r="FU423" s="473"/>
      <c r="FV423" s="473"/>
      <c r="FW423" s="473"/>
      <c r="FX423" s="473"/>
      <c r="FY423" s="473"/>
      <c r="FZ423" s="473"/>
      <c r="GA423" s="473"/>
      <c r="GB423" s="473"/>
      <c r="GC423" s="473"/>
      <c r="GD423" s="473"/>
      <c r="GE423" s="473"/>
      <c r="GF423" s="473"/>
      <c r="GG423" s="473"/>
      <c r="GH423" s="473"/>
      <c r="GI423" s="473"/>
      <c r="GJ423" s="473"/>
      <c r="GK423" s="473"/>
      <c r="GL423" s="473"/>
      <c r="GM423" s="473"/>
      <c r="GN423" s="473"/>
      <c r="GO423" s="473"/>
      <c r="GP423" s="473"/>
      <c r="GQ423" s="473"/>
      <c r="GR423" s="473"/>
      <c r="GS423" s="473"/>
      <c r="GT423" s="473"/>
      <c r="GU423" s="473"/>
      <c r="GV423" s="473"/>
    </row>
    <row r="424" spans="8:204" s="11" customFormat="1">
      <c r="H424" s="495"/>
      <c r="I424" s="495"/>
      <c r="J424" s="495"/>
      <c r="M424" s="495"/>
      <c r="N424" s="9"/>
      <c r="O424" s="9"/>
      <c r="P424" s="9"/>
      <c r="Q424" s="9"/>
      <c r="R424" s="473"/>
      <c r="S424" s="473"/>
      <c r="T424" s="473"/>
      <c r="U424" s="473"/>
      <c r="V424" s="473"/>
      <c r="W424" s="473"/>
      <c r="X424" s="473"/>
      <c r="Y424" s="473"/>
      <c r="Z424" s="473"/>
      <c r="AA424" s="473"/>
      <c r="AB424" s="473"/>
      <c r="AC424" s="473"/>
      <c r="AD424" s="473"/>
      <c r="AE424" s="473"/>
      <c r="AF424" s="473"/>
      <c r="AG424" s="473"/>
      <c r="AH424" s="473"/>
      <c r="AI424" s="473"/>
      <c r="AJ424" s="473"/>
      <c r="AK424" s="473"/>
      <c r="AL424" s="473"/>
      <c r="AM424" s="473"/>
      <c r="AN424" s="473"/>
      <c r="AO424" s="473"/>
      <c r="AP424" s="473"/>
      <c r="AQ424" s="473"/>
      <c r="AR424" s="473"/>
      <c r="AS424" s="473"/>
      <c r="AT424" s="473"/>
      <c r="AU424" s="473"/>
      <c r="AV424" s="473"/>
      <c r="AW424" s="473"/>
      <c r="AX424" s="473"/>
      <c r="AY424" s="473"/>
      <c r="AZ424" s="473"/>
      <c r="BA424" s="473"/>
      <c r="BB424" s="473"/>
      <c r="BC424" s="473"/>
      <c r="BD424" s="473"/>
      <c r="BE424" s="473"/>
      <c r="BF424" s="473"/>
      <c r="BG424" s="473"/>
      <c r="BH424" s="473"/>
      <c r="BI424" s="473"/>
      <c r="BJ424" s="473"/>
      <c r="BK424" s="473"/>
      <c r="BL424" s="473"/>
      <c r="BM424" s="473"/>
      <c r="BN424" s="473"/>
      <c r="BO424" s="473"/>
      <c r="BP424" s="473"/>
      <c r="BQ424" s="473"/>
      <c r="BR424" s="473"/>
      <c r="BS424" s="473"/>
      <c r="BT424" s="473"/>
      <c r="BU424" s="473"/>
      <c r="BV424" s="473"/>
      <c r="BW424" s="473"/>
      <c r="BX424" s="473"/>
      <c r="BY424" s="473"/>
      <c r="BZ424" s="473"/>
      <c r="CA424" s="473"/>
      <c r="CB424" s="473"/>
      <c r="CC424" s="473"/>
      <c r="CD424" s="473"/>
      <c r="CE424" s="473"/>
      <c r="CF424" s="473"/>
      <c r="CG424" s="473"/>
      <c r="CH424" s="473"/>
      <c r="CI424" s="473"/>
      <c r="CJ424" s="473"/>
      <c r="CK424" s="473"/>
      <c r="CL424" s="473"/>
      <c r="CM424" s="473"/>
      <c r="CN424" s="473"/>
      <c r="CO424" s="473"/>
      <c r="CP424" s="473"/>
      <c r="CQ424" s="473"/>
      <c r="CR424" s="473"/>
      <c r="CS424" s="473"/>
      <c r="CT424" s="473"/>
      <c r="CU424" s="473"/>
      <c r="CV424" s="473"/>
      <c r="CW424" s="473"/>
      <c r="CX424" s="473"/>
      <c r="CY424" s="473"/>
      <c r="CZ424" s="473"/>
      <c r="DA424" s="473"/>
      <c r="DB424" s="473"/>
      <c r="DC424" s="473"/>
      <c r="DD424" s="473"/>
      <c r="DE424" s="473"/>
      <c r="DF424" s="473"/>
      <c r="DG424" s="473"/>
      <c r="DH424" s="473"/>
      <c r="DI424" s="473"/>
      <c r="DJ424" s="473"/>
      <c r="DK424" s="473"/>
      <c r="DL424" s="473"/>
      <c r="DM424" s="473"/>
      <c r="DN424" s="473"/>
      <c r="DO424" s="473"/>
      <c r="DP424" s="473"/>
      <c r="DQ424" s="473"/>
      <c r="DR424" s="473"/>
      <c r="DS424" s="473"/>
      <c r="DT424" s="473"/>
      <c r="DU424" s="473"/>
      <c r="DV424" s="473"/>
      <c r="DW424" s="473"/>
      <c r="DX424" s="473"/>
      <c r="DY424" s="473"/>
      <c r="DZ424" s="473"/>
      <c r="EA424" s="473"/>
      <c r="EB424" s="473"/>
      <c r="EC424" s="473"/>
      <c r="ED424" s="473"/>
      <c r="EE424" s="473"/>
      <c r="EF424" s="473"/>
      <c r="EG424" s="473"/>
      <c r="EH424" s="473"/>
      <c r="EI424" s="473"/>
      <c r="EJ424" s="473"/>
      <c r="EK424" s="473"/>
      <c r="EL424" s="473"/>
      <c r="EM424" s="473"/>
      <c r="EN424" s="473"/>
      <c r="EO424" s="473"/>
      <c r="EP424" s="473"/>
      <c r="EQ424" s="473"/>
      <c r="ER424" s="473"/>
      <c r="ES424" s="473"/>
      <c r="ET424" s="473"/>
      <c r="EU424" s="473"/>
      <c r="EV424" s="473"/>
      <c r="EW424" s="473"/>
      <c r="EX424" s="473"/>
      <c r="EY424" s="473"/>
      <c r="EZ424" s="473"/>
      <c r="FA424" s="473"/>
      <c r="FB424" s="473"/>
      <c r="FC424" s="473"/>
      <c r="FD424" s="473"/>
      <c r="FE424" s="473"/>
      <c r="FF424" s="473"/>
      <c r="FG424" s="473"/>
      <c r="FH424" s="473"/>
      <c r="FI424" s="473"/>
      <c r="FJ424" s="473"/>
      <c r="FK424" s="473"/>
      <c r="FL424" s="473"/>
      <c r="FM424" s="473"/>
      <c r="FN424" s="473"/>
      <c r="FO424" s="473"/>
      <c r="FP424" s="473"/>
      <c r="FQ424" s="473"/>
      <c r="FR424" s="473"/>
      <c r="FS424" s="473"/>
      <c r="FT424" s="473"/>
      <c r="FU424" s="473"/>
      <c r="FV424" s="473"/>
      <c r="FW424" s="473"/>
      <c r="FX424" s="473"/>
      <c r="FY424" s="473"/>
      <c r="FZ424" s="473"/>
      <c r="GA424" s="473"/>
      <c r="GB424" s="473"/>
      <c r="GC424" s="473"/>
      <c r="GD424" s="473"/>
      <c r="GE424" s="473"/>
      <c r="GF424" s="473"/>
      <c r="GG424" s="473"/>
      <c r="GH424" s="473"/>
      <c r="GI424" s="473"/>
      <c r="GJ424" s="473"/>
      <c r="GK424" s="473"/>
      <c r="GL424" s="473"/>
      <c r="GM424" s="473"/>
      <c r="GN424" s="473"/>
      <c r="GO424" s="473"/>
      <c r="GP424" s="473"/>
      <c r="GQ424" s="473"/>
      <c r="GR424" s="473"/>
      <c r="GS424" s="473"/>
      <c r="GT424" s="473"/>
      <c r="GU424" s="473"/>
      <c r="GV424" s="473"/>
    </row>
  </sheetData>
  <autoFilter ref="J1:J424" xr:uid="{82437E0B-3A71-4CEA-8116-531F82B7CE01}"/>
  <mergeCells count="2">
    <mergeCell ref="A1:G1"/>
    <mergeCell ref="H1:Q1"/>
  </mergeCells>
  <conditionalFormatting sqref="N105 N221:N223 N1:N102 N109:N182 N184:N200 N202:N219 N229:N1048576 N225:N226">
    <cfRule type="containsText" dxfId="85" priority="76" operator="containsText" text="Current (Electrical Current ">
      <formula>NOT(ISERROR(SEARCH("Current (Electrical Current ",N1)))</formula>
    </cfRule>
  </conditionalFormatting>
  <conditionalFormatting sqref="M183:N183 M220:N220 M227:N228">
    <cfRule type="containsText" dxfId="84" priority="61" operator="containsText" text=" E ">
      <formula>NOT(ISERROR(SEARCH(" E ",M183)))</formula>
    </cfRule>
  </conditionalFormatting>
  <conditionalFormatting sqref="M183:N183 M220:N220 M227:N228">
    <cfRule type="containsText" dxfId="83" priority="62" operator="containsText" text="Meta Candidates ">
      <formula>NOT(ISERROR(SEARCH("Meta Candidates ",M183)))</formula>
    </cfRule>
    <cfRule type="containsText" dxfId="82" priority="63" operator="containsText" text="Phrase: ">
      <formula>NOT(ISERROR(SEARCH("Phrase: ",M183)))</formula>
    </cfRule>
    <cfRule type="containsText" dxfId="81" priority="64" operator="containsText" text="&lt;&lt;&lt;&lt;&lt; Phrase">
      <formula>NOT(ISERROR(SEARCH("&lt;&lt;&lt;&lt;&lt; Phrase",M183)))</formula>
    </cfRule>
    <cfRule type="containsText" dxfId="80" priority="65" operator="containsText" text="&gt;&gt;&gt;&gt;&gt; ">
      <formula>NOT(ISERROR(SEARCH("&gt;&gt;&gt;&gt;&gt; ",M183)))</formula>
    </cfRule>
  </conditionalFormatting>
  <conditionalFormatting sqref="M201:N201">
    <cfRule type="containsText" dxfId="79" priority="57" operator="containsText" text="Meta Candidates ">
      <formula>NOT(ISERROR(SEARCH("Meta Candidates ",M201)))</formula>
    </cfRule>
    <cfRule type="containsText" dxfId="78" priority="58" operator="containsText" text="Phrase: ">
      <formula>NOT(ISERROR(SEARCH("Phrase: ",M201)))</formula>
    </cfRule>
    <cfRule type="containsText" dxfId="77" priority="59" operator="containsText" text="&lt;&lt;&lt;&lt;&lt; Phrase">
      <formula>NOT(ISERROR(SEARCH("&lt;&lt;&lt;&lt;&lt; Phrase",M201)))</formula>
    </cfRule>
    <cfRule type="containsText" dxfId="76" priority="60" operator="containsText" text="&gt;&gt;&gt;&gt;&gt; ">
      <formula>NOT(ISERROR(SEARCH("&gt;&gt;&gt;&gt;&gt; ",M201)))</formula>
    </cfRule>
  </conditionalFormatting>
  <conditionalFormatting sqref="M201:N201">
    <cfRule type="containsText" dxfId="75" priority="56" operator="containsText" text=" E ">
      <formula>NOT(ISERROR(SEARCH(" E ",M201)))</formula>
    </cfRule>
  </conditionalFormatting>
  <conditionalFormatting sqref="O3:O5">
    <cfRule type="duplicateValues" dxfId="74" priority="39"/>
  </conditionalFormatting>
  <conditionalFormatting sqref="O21:O27">
    <cfRule type="duplicateValues" dxfId="73" priority="225"/>
  </conditionalFormatting>
  <conditionalFormatting sqref="O29:O36">
    <cfRule type="duplicateValues" dxfId="72" priority="231"/>
  </conditionalFormatting>
  <conditionalFormatting sqref="O38:O41">
    <cfRule type="duplicateValues" dxfId="71" priority="234"/>
  </conditionalFormatting>
  <conditionalFormatting sqref="O43:O47">
    <cfRule type="duplicateValues" dxfId="70" priority="237"/>
  </conditionalFormatting>
  <conditionalFormatting sqref="O49:O52">
    <cfRule type="duplicateValues" dxfId="69" priority="240"/>
  </conditionalFormatting>
  <conditionalFormatting sqref="O54:O57">
    <cfRule type="duplicateValues" dxfId="68" priority="33"/>
  </conditionalFormatting>
  <conditionalFormatting sqref="O59:O63">
    <cfRule type="duplicateValues" dxfId="67" priority="243"/>
  </conditionalFormatting>
  <conditionalFormatting sqref="O65:O68">
    <cfRule type="duplicateValues" dxfId="66" priority="246"/>
  </conditionalFormatting>
  <conditionalFormatting sqref="O70:O74">
    <cfRule type="duplicateValues" dxfId="65" priority="249"/>
  </conditionalFormatting>
  <conditionalFormatting sqref="O76:O79">
    <cfRule type="duplicateValues" dxfId="64" priority="252"/>
  </conditionalFormatting>
  <conditionalFormatting sqref="O83:O95">
    <cfRule type="duplicateValues" dxfId="63" priority="258"/>
  </conditionalFormatting>
  <conditionalFormatting sqref="O97:O99">
    <cfRule type="duplicateValues" dxfId="62" priority="261"/>
  </conditionalFormatting>
  <conditionalFormatting sqref="O101:O104">
    <cfRule type="duplicateValues" dxfId="61" priority="26"/>
  </conditionalFormatting>
  <conditionalFormatting sqref="O106:O108">
    <cfRule type="duplicateValues" dxfId="60" priority="25"/>
  </conditionalFormatting>
  <conditionalFormatting sqref="O110:O113">
    <cfRule type="duplicateValues" dxfId="59" priority="24"/>
  </conditionalFormatting>
  <conditionalFormatting sqref="O115:O120">
    <cfRule type="duplicateValues" dxfId="58" priority="267"/>
  </conditionalFormatting>
  <conditionalFormatting sqref="O122:O126">
    <cfRule type="duplicateValues" dxfId="57" priority="270"/>
  </conditionalFormatting>
  <conditionalFormatting sqref="O128:O141">
    <cfRule type="duplicateValues" dxfId="56" priority="276"/>
  </conditionalFormatting>
  <conditionalFormatting sqref="O143:O157">
    <cfRule type="duplicateValues" dxfId="55" priority="20"/>
  </conditionalFormatting>
  <conditionalFormatting sqref="O143:O153">
    <cfRule type="duplicateValues" dxfId="54" priority="4"/>
    <cfRule type="duplicateValues" dxfId="53" priority="18"/>
    <cfRule type="duplicateValues" dxfId="52" priority="19"/>
  </conditionalFormatting>
  <conditionalFormatting sqref="O159:O163">
    <cfRule type="duplicateValues" dxfId="51" priority="279"/>
  </conditionalFormatting>
  <conditionalFormatting sqref="O165:O166">
    <cfRule type="duplicateValues" dxfId="50" priority="282"/>
  </conditionalFormatting>
  <conditionalFormatting sqref="O168:O171">
    <cfRule type="duplicateValues" dxfId="49" priority="285"/>
  </conditionalFormatting>
  <conditionalFormatting sqref="O173:O176">
    <cfRule type="duplicateValues" dxfId="48" priority="14"/>
  </conditionalFormatting>
  <conditionalFormatting sqref="O178:O180">
    <cfRule type="duplicateValues" dxfId="47" priority="286"/>
  </conditionalFormatting>
  <conditionalFormatting sqref="O182:O183">
    <cfRule type="duplicateValues" dxfId="46" priority="287"/>
  </conditionalFormatting>
  <conditionalFormatting sqref="O182:O191">
    <cfRule type="duplicateValues" dxfId="45" priority="290"/>
  </conditionalFormatting>
  <conditionalFormatting sqref="O193:O195">
    <cfRule type="duplicateValues" dxfId="44" priority="10"/>
  </conditionalFormatting>
  <conditionalFormatting sqref="O197:O201">
    <cfRule type="duplicateValues" dxfId="43" priority="291"/>
  </conditionalFormatting>
  <conditionalFormatting sqref="O203:O206">
    <cfRule type="duplicateValues" dxfId="42" priority="8"/>
  </conditionalFormatting>
  <conditionalFormatting sqref="O208:O212">
    <cfRule type="duplicateValues" dxfId="41" priority="294"/>
  </conditionalFormatting>
  <conditionalFormatting sqref="O214:O220">
    <cfRule type="duplicateValues" dxfId="40" priority="300"/>
  </conditionalFormatting>
  <conditionalFormatting sqref="O222:O223 O225:O228">
    <cfRule type="duplicateValues" dxfId="39" priority="311"/>
  </conditionalFormatting>
  <conditionalFormatting sqref="N224">
    <cfRule type="containsText" dxfId="38" priority="2" operator="containsText" text="Current (Electrical Current ">
      <formula>NOT(ISERROR(SEARCH("Current (Electrical Current ",N224)))</formula>
    </cfRule>
  </conditionalFormatting>
  <conditionalFormatting sqref="O224">
    <cfRule type="duplicateValues" dxfId="37" priority="3"/>
  </conditionalFormatting>
  <conditionalFormatting sqref="P1:P1048576">
    <cfRule type="containsText" dxfId="36" priority="1" operator="containsText" text="MSH">
      <formula>NOT(ISERROR(SEARCH("MSH",P1)))</formula>
    </cfRule>
  </conditionalFormatting>
  <pageMargins left="0.7" right="0.7" top="0.75" bottom="0.75" header="0.3" footer="0.3"/>
  <pageSetup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3642-E7CD-442A-A6F2-BF3B07B765B0}">
  <sheetPr>
    <tabColor rgb="FF00B050"/>
  </sheetPr>
  <dimension ref="A1:CO663"/>
  <sheetViews>
    <sheetView zoomScale="90" zoomScaleNormal="90" workbookViewId="0">
      <pane ySplit="2" topLeftCell="A96" activePane="bottomLeft" state="frozen"/>
      <selection activeCell="H2" sqref="H2"/>
      <selection pane="bottomLeft" activeCell="H2" sqref="H2"/>
    </sheetView>
  </sheetViews>
  <sheetFormatPr defaultRowHeight="15"/>
  <cols>
    <col min="1" max="1" width="9.140625" style="2"/>
    <col min="2" max="2" width="16.42578125" style="2" customWidth="1"/>
    <col min="3" max="3" width="17.85546875" style="46" customWidth="1"/>
    <col min="4" max="4" width="18.85546875" style="1" customWidth="1"/>
    <col min="5" max="5" width="16" style="1" customWidth="1"/>
    <col min="6" max="6" width="14.85546875" style="1" customWidth="1"/>
    <col min="7" max="7" width="21.5703125" style="1" customWidth="1"/>
    <col min="8" max="8" width="9.85546875" style="109" customWidth="1"/>
    <col min="9" max="9" width="9.140625" style="109" customWidth="1"/>
    <col min="10" max="10" width="19.5703125" style="2" customWidth="1"/>
    <col min="11" max="11" width="17.28515625" customWidth="1"/>
    <col min="12" max="12" width="13.5703125" style="61" customWidth="1"/>
    <col min="13" max="13" width="28.7109375" style="2" customWidth="1"/>
    <col min="14" max="14" width="11.85546875" style="2" customWidth="1"/>
    <col min="15" max="15" width="37.7109375" style="2" customWidth="1"/>
    <col min="16" max="16" width="27.7109375" style="2" customWidth="1"/>
    <col min="17" max="17" width="14" style="405" customWidth="1"/>
    <col min="18" max="18" width="26.85546875" style="50" customWidth="1"/>
  </cols>
  <sheetData>
    <row r="1" spans="1:93" s="2" customFormat="1" ht="36" customHeight="1" thickBot="1">
      <c r="A1" s="948" t="s">
        <v>2565</v>
      </c>
      <c r="B1" s="949"/>
      <c r="C1" s="949"/>
      <c r="D1" s="949"/>
      <c r="E1" s="949"/>
      <c r="F1" s="949"/>
      <c r="G1" s="968"/>
      <c r="H1" s="1013" t="s">
        <v>2043</v>
      </c>
      <c r="I1" s="969"/>
      <c r="J1" s="969"/>
      <c r="K1" s="969"/>
      <c r="L1" s="969"/>
      <c r="M1" s="969"/>
      <c r="N1" s="969"/>
      <c r="O1" s="969"/>
      <c r="P1" s="969"/>
      <c r="Q1" s="403"/>
      <c r="R1" s="37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ht="59.25" customHeight="1" thickBot="1">
      <c r="A2" s="306" t="s">
        <v>1412</v>
      </c>
      <c r="B2" s="306" t="s">
        <v>2841</v>
      </c>
      <c r="C2" s="240" t="s">
        <v>2042</v>
      </c>
      <c r="D2" s="240" t="s">
        <v>5</v>
      </c>
      <c r="E2" s="240" t="s">
        <v>6</v>
      </c>
      <c r="F2" s="240" t="s">
        <v>2041</v>
      </c>
      <c r="G2" s="295" t="s">
        <v>9</v>
      </c>
      <c r="H2" s="369" t="s">
        <v>1927</v>
      </c>
      <c r="I2" s="369" t="s">
        <v>2316</v>
      </c>
      <c r="J2" s="370" t="s">
        <v>2564</v>
      </c>
      <c r="K2" s="371" t="s">
        <v>2394</v>
      </c>
      <c r="L2" s="432" t="s">
        <v>2044</v>
      </c>
      <c r="M2" s="370" t="s">
        <v>1552</v>
      </c>
      <c r="N2" s="372" t="s">
        <v>1224</v>
      </c>
      <c r="O2" s="372" t="s">
        <v>1622</v>
      </c>
      <c r="P2" s="371" t="s">
        <v>1925</v>
      </c>
      <c r="Q2" s="409" t="s">
        <v>2848</v>
      </c>
      <c r="R2" s="385" t="s">
        <v>2846</v>
      </c>
    </row>
    <row r="3" spans="1:93" s="1" customFormat="1" ht="48" customHeight="1">
      <c r="A3" s="345">
        <v>1</v>
      </c>
      <c r="B3" s="410" t="s">
        <v>5</v>
      </c>
      <c r="C3" s="346" t="s">
        <v>22</v>
      </c>
      <c r="D3" s="346" t="s">
        <v>24</v>
      </c>
      <c r="E3" s="346" t="s">
        <v>24</v>
      </c>
      <c r="F3" s="346" t="s">
        <v>26</v>
      </c>
      <c r="G3" s="347" t="s">
        <v>2040</v>
      </c>
      <c r="H3" s="360">
        <v>2</v>
      </c>
      <c r="I3" s="360">
        <v>2</v>
      </c>
      <c r="J3" s="345" t="s">
        <v>24</v>
      </c>
      <c r="K3" s="348" t="s">
        <v>2450</v>
      </c>
      <c r="L3" s="416">
        <v>833</v>
      </c>
      <c r="M3" s="348" t="s">
        <v>1540</v>
      </c>
      <c r="N3" s="377" t="s">
        <v>1218</v>
      </c>
      <c r="O3" s="348" t="s">
        <v>2464</v>
      </c>
      <c r="P3" s="348" t="s">
        <v>1062</v>
      </c>
      <c r="Q3" s="404">
        <v>2</v>
      </c>
      <c r="R3" s="50"/>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row>
    <row r="4" spans="1:93" s="1" customFormat="1">
      <c r="A4" s="349"/>
      <c r="B4" s="411"/>
      <c r="C4" s="350"/>
      <c r="D4" s="349"/>
      <c r="E4" s="350"/>
      <c r="F4" s="350"/>
      <c r="G4" s="351"/>
      <c r="H4" s="361"/>
      <c r="I4" s="361"/>
      <c r="J4" s="349"/>
      <c r="K4" s="348"/>
      <c r="L4" s="416">
        <v>833</v>
      </c>
      <c r="M4" s="348" t="s">
        <v>1542</v>
      </c>
      <c r="N4" s="375" t="s">
        <v>2631</v>
      </c>
      <c r="O4" s="348" t="s">
        <v>2465</v>
      </c>
      <c r="P4" s="348" t="s">
        <v>1040</v>
      </c>
      <c r="Q4" s="405"/>
      <c r="R4" s="50"/>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row>
    <row r="5" spans="1:93" s="335" customFormat="1" ht="66" customHeight="1">
      <c r="A5" s="287">
        <v>1</v>
      </c>
      <c r="B5" s="412" t="s">
        <v>2844</v>
      </c>
      <c r="C5" s="333" t="s">
        <v>22</v>
      </c>
      <c r="D5" s="333" t="s">
        <v>24</v>
      </c>
      <c r="E5" s="333" t="s">
        <v>24</v>
      </c>
      <c r="F5" s="333" t="s">
        <v>26</v>
      </c>
      <c r="G5" s="333" t="s">
        <v>2040</v>
      </c>
      <c r="H5" s="334">
        <v>2</v>
      </c>
      <c r="I5" s="334">
        <v>2</v>
      </c>
      <c r="J5" s="333" t="s">
        <v>2578</v>
      </c>
      <c r="K5" s="333" t="s">
        <v>2602</v>
      </c>
      <c r="L5" s="417">
        <v>604</v>
      </c>
      <c r="M5" s="333" t="s">
        <v>1542</v>
      </c>
      <c r="N5" s="375" t="s">
        <v>2631</v>
      </c>
      <c r="O5" s="333" t="s">
        <v>1541</v>
      </c>
      <c r="P5" s="332" t="s">
        <v>1040</v>
      </c>
      <c r="Q5" s="405"/>
      <c r="R5" s="5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row>
    <row r="6" spans="1:93" s="335" customFormat="1" ht="45">
      <c r="A6" s="287"/>
      <c r="B6" s="413"/>
      <c r="C6" s="333"/>
      <c r="D6" s="333"/>
      <c r="E6" s="333"/>
      <c r="F6" s="333"/>
      <c r="G6" s="333"/>
      <c r="H6" s="334"/>
      <c r="I6" s="334"/>
      <c r="J6" s="333"/>
      <c r="K6" s="333"/>
      <c r="L6" s="417">
        <v>604</v>
      </c>
      <c r="M6" s="333" t="s">
        <v>1540</v>
      </c>
      <c r="N6" s="375" t="s">
        <v>2632</v>
      </c>
      <c r="O6" s="333" t="s">
        <v>2786</v>
      </c>
      <c r="P6" s="332" t="s">
        <v>1062</v>
      </c>
      <c r="Q6" s="405"/>
      <c r="R6" s="50"/>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row>
    <row r="7" spans="1:93" s="1" customFormat="1" ht="51" customHeight="1">
      <c r="A7" s="319">
        <v>1</v>
      </c>
      <c r="B7" s="414" t="s">
        <v>2873</v>
      </c>
      <c r="C7" s="320" t="s">
        <v>22</v>
      </c>
      <c r="D7" s="320" t="s">
        <v>24</v>
      </c>
      <c r="E7" s="320" t="s">
        <v>24</v>
      </c>
      <c r="F7" s="320" t="s">
        <v>26</v>
      </c>
      <c r="G7" s="320" t="s">
        <v>2040</v>
      </c>
      <c r="H7" s="362">
        <v>3</v>
      </c>
      <c r="I7" s="362">
        <v>3</v>
      </c>
      <c r="J7" s="320" t="s">
        <v>1794</v>
      </c>
      <c r="K7" s="320" t="s">
        <v>2381</v>
      </c>
      <c r="L7" s="362">
        <v>581</v>
      </c>
      <c r="M7" s="320" t="s">
        <v>1519</v>
      </c>
      <c r="N7" s="320" t="s">
        <v>1520</v>
      </c>
      <c r="O7" s="320" t="s">
        <v>1920</v>
      </c>
      <c r="P7" s="379" t="s">
        <v>1264</v>
      </c>
      <c r="Q7" s="405"/>
      <c r="R7" s="50"/>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row>
    <row r="8" spans="1:93" s="1" customFormat="1">
      <c r="A8" s="322"/>
      <c r="B8" s="322"/>
      <c r="C8" s="321"/>
      <c r="D8" s="322"/>
      <c r="E8" s="321"/>
      <c r="F8" s="321"/>
      <c r="G8" s="321"/>
      <c r="H8" s="323"/>
      <c r="I8" s="323"/>
      <c r="J8" s="321"/>
      <c r="K8" s="320"/>
      <c r="L8" s="362">
        <v>581</v>
      </c>
      <c r="M8" s="320" t="s">
        <v>1542</v>
      </c>
      <c r="N8" s="373" t="s">
        <v>1543</v>
      </c>
      <c r="O8" s="320" t="s">
        <v>1541</v>
      </c>
      <c r="P8" s="379" t="s">
        <v>1885</v>
      </c>
      <c r="Q8" s="405"/>
      <c r="R8" s="50"/>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row>
    <row r="9" spans="1:93" s="1" customFormat="1" ht="45">
      <c r="A9" s="322"/>
      <c r="B9" s="322"/>
      <c r="C9" s="321"/>
      <c r="D9" s="322"/>
      <c r="E9" s="321"/>
      <c r="F9" s="321"/>
      <c r="G9" s="321"/>
      <c r="H9" s="323"/>
      <c r="I9" s="323"/>
      <c r="J9" s="321"/>
      <c r="K9" s="320"/>
      <c r="L9" s="362">
        <v>581</v>
      </c>
      <c r="M9" s="320" t="s">
        <v>1924</v>
      </c>
      <c r="N9" s="373" t="s">
        <v>1218</v>
      </c>
      <c r="O9" s="320" t="s">
        <v>1923</v>
      </c>
      <c r="P9" s="379" t="s">
        <v>1824</v>
      </c>
      <c r="Q9" s="405"/>
      <c r="R9" s="50"/>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row>
    <row r="10" spans="1:93" s="1" customFormat="1">
      <c r="A10" s="246"/>
      <c r="B10" s="246"/>
      <c r="C10" s="245"/>
      <c r="D10" s="246"/>
      <c r="E10" s="245"/>
      <c r="F10" s="245"/>
      <c r="G10" s="292"/>
      <c r="H10" s="268"/>
      <c r="I10" s="268"/>
      <c r="J10" s="246"/>
      <c r="K10" s="291"/>
      <c r="L10" s="268"/>
      <c r="M10" s="246"/>
      <c r="N10" s="246"/>
      <c r="O10" s="246"/>
      <c r="P10" s="291"/>
      <c r="Q10" s="406"/>
      <c r="R10" s="291"/>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row>
    <row r="11" spans="1:93" s="1" customFormat="1" ht="48">
      <c r="A11" s="349">
        <v>2</v>
      </c>
      <c r="B11" s="345" t="s">
        <v>5</v>
      </c>
      <c r="C11" s="350" t="s">
        <v>22</v>
      </c>
      <c r="D11" s="346" t="s">
        <v>2426</v>
      </c>
      <c r="E11" s="350" t="s">
        <v>38</v>
      </c>
      <c r="F11" s="350" t="s">
        <v>2387</v>
      </c>
      <c r="G11" s="351" t="s">
        <v>2040</v>
      </c>
      <c r="H11" s="361">
        <v>1</v>
      </c>
      <c r="I11" s="361">
        <v>1</v>
      </c>
      <c r="J11" s="345" t="s">
        <v>2426</v>
      </c>
      <c r="K11" s="353" t="s">
        <v>2451</v>
      </c>
      <c r="L11" s="418">
        <v>1000</v>
      </c>
      <c r="M11" s="353" t="s">
        <v>2466</v>
      </c>
      <c r="N11" s="375" t="s">
        <v>2256</v>
      </c>
      <c r="O11" s="353" t="s">
        <v>2467</v>
      </c>
      <c r="P11" s="353" t="s">
        <v>1112</v>
      </c>
      <c r="Q11" s="405">
        <v>1</v>
      </c>
      <c r="R11" s="50"/>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row>
    <row r="12" spans="1:93" s="335" customFormat="1" ht="60">
      <c r="A12" s="333">
        <v>2</v>
      </c>
      <c r="B12" s="331" t="s">
        <v>2844</v>
      </c>
      <c r="C12" s="333" t="s">
        <v>22</v>
      </c>
      <c r="D12" s="333" t="s">
        <v>2426</v>
      </c>
      <c r="E12" s="333" t="s">
        <v>38</v>
      </c>
      <c r="F12" s="333" t="s">
        <v>2387</v>
      </c>
      <c r="G12" s="333" t="s">
        <v>2040</v>
      </c>
      <c r="H12" s="334">
        <v>1</v>
      </c>
      <c r="I12" s="334">
        <v>1</v>
      </c>
      <c r="J12" s="333" t="s">
        <v>2843</v>
      </c>
      <c r="K12" s="333" t="s">
        <v>2603</v>
      </c>
      <c r="L12" s="417">
        <v>666</v>
      </c>
      <c r="M12" s="333" t="s">
        <v>2466</v>
      </c>
      <c r="N12" s="375" t="s">
        <v>2633</v>
      </c>
      <c r="O12" s="333" t="s">
        <v>2467</v>
      </c>
      <c r="P12" s="332" t="s">
        <v>1112</v>
      </c>
      <c r="Q12" s="405"/>
      <c r="R12" s="50"/>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row>
    <row r="13" spans="1:93" s="321" customFormat="1" ht="55.5" customHeight="1">
      <c r="A13" s="322">
        <v>2</v>
      </c>
      <c r="B13" s="319" t="s">
        <v>2842</v>
      </c>
      <c r="C13" s="321" t="s">
        <v>22</v>
      </c>
      <c r="D13" s="321" t="s">
        <v>37</v>
      </c>
      <c r="E13" s="321" t="s">
        <v>38</v>
      </c>
      <c r="F13" s="321" t="s">
        <v>2387</v>
      </c>
      <c r="G13" s="321" t="s">
        <v>2040</v>
      </c>
      <c r="H13" s="323">
        <v>3</v>
      </c>
      <c r="I13" s="323">
        <v>3</v>
      </c>
      <c r="J13" s="321" t="s">
        <v>2447</v>
      </c>
      <c r="K13" s="321" t="s">
        <v>2298</v>
      </c>
      <c r="L13" s="323">
        <v>571</v>
      </c>
      <c r="M13" s="321" t="s">
        <v>1519</v>
      </c>
      <c r="N13" s="321" t="s">
        <v>1520</v>
      </c>
      <c r="O13" s="321" t="s">
        <v>1920</v>
      </c>
      <c r="P13" s="380" t="s">
        <v>1264</v>
      </c>
      <c r="Q13" s="405"/>
      <c r="R13" s="50"/>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row>
    <row r="14" spans="1:93" s="330" customFormat="1" ht="60">
      <c r="A14" s="322"/>
      <c r="B14" s="322"/>
      <c r="C14" s="321"/>
      <c r="D14" s="321"/>
      <c r="E14" s="321"/>
      <c r="F14" s="321"/>
      <c r="G14" s="321"/>
      <c r="H14" s="323"/>
      <c r="I14" s="323"/>
      <c r="J14" s="321"/>
      <c r="K14" s="321"/>
      <c r="L14" s="323">
        <v>571</v>
      </c>
      <c r="M14" s="321" t="s">
        <v>2395</v>
      </c>
      <c r="N14" s="375" t="s">
        <v>2256</v>
      </c>
      <c r="O14" s="321" t="s">
        <v>2289</v>
      </c>
      <c r="P14" s="380" t="s">
        <v>1112</v>
      </c>
      <c r="Q14" s="405"/>
      <c r="R14" s="50"/>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row>
    <row r="15" spans="1:93" s="330" customFormat="1" ht="45">
      <c r="A15" s="322"/>
      <c r="B15" s="322"/>
      <c r="C15" s="321"/>
      <c r="D15" s="321"/>
      <c r="E15" s="321"/>
      <c r="F15" s="321"/>
      <c r="G15" s="321"/>
      <c r="H15" s="323"/>
      <c r="I15" s="323"/>
      <c r="J15" s="321"/>
      <c r="K15" s="321"/>
      <c r="L15" s="419">
        <v>587</v>
      </c>
      <c r="M15" s="321" t="s">
        <v>2269</v>
      </c>
      <c r="N15" s="321" t="s">
        <v>1212</v>
      </c>
      <c r="O15" s="321" t="s">
        <v>2290</v>
      </c>
      <c r="P15" s="380" t="s">
        <v>1043</v>
      </c>
      <c r="Q15" s="405"/>
      <c r="R15" s="50"/>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row>
    <row r="16" spans="1:93" s="1" customFormat="1">
      <c r="A16" s="246"/>
      <c r="B16" s="246"/>
      <c r="C16" s="245"/>
      <c r="D16" s="246"/>
      <c r="E16" s="245"/>
      <c r="F16" s="245"/>
      <c r="G16" s="292"/>
      <c r="H16" s="268"/>
      <c r="I16" s="268"/>
      <c r="J16" s="246"/>
      <c r="K16" s="291"/>
      <c r="L16" s="268"/>
      <c r="M16" s="246"/>
      <c r="N16" s="246"/>
      <c r="O16" s="246"/>
      <c r="P16" s="291"/>
      <c r="Q16" s="406"/>
      <c r="R16" s="291"/>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row>
    <row r="17" spans="1:93" s="1" customFormat="1" ht="45">
      <c r="A17" s="349">
        <v>3</v>
      </c>
      <c r="B17" s="345" t="s">
        <v>5</v>
      </c>
      <c r="C17" s="350" t="s">
        <v>48</v>
      </c>
      <c r="D17" s="349" t="s">
        <v>1557</v>
      </c>
      <c r="E17" s="350" t="s">
        <v>50</v>
      </c>
      <c r="F17" s="350" t="s">
        <v>2039</v>
      </c>
      <c r="G17" s="351" t="s">
        <v>2038</v>
      </c>
      <c r="H17" s="361">
        <v>1</v>
      </c>
      <c r="I17" s="361">
        <v>1</v>
      </c>
      <c r="J17" s="354" t="s">
        <v>1789</v>
      </c>
      <c r="K17" s="353" t="s">
        <v>2450</v>
      </c>
      <c r="L17" s="418">
        <v>833</v>
      </c>
      <c r="M17" s="353" t="s">
        <v>2468</v>
      </c>
      <c r="N17" s="378" t="s">
        <v>1478</v>
      </c>
      <c r="O17" s="353" t="s">
        <v>2469</v>
      </c>
      <c r="P17" s="353" t="s">
        <v>1046</v>
      </c>
      <c r="Q17" s="405">
        <v>2</v>
      </c>
      <c r="R17" s="50"/>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row>
    <row r="18" spans="1:93" s="1" customFormat="1" ht="24">
      <c r="A18" s="349"/>
      <c r="B18" s="345"/>
      <c r="C18" s="350"/>
      <c r="D18" s="349"/>
      <c r="E18" s="350"/>
      <c r="F18" s="350"/>
      <c r="G18" s="351"/>
      <c r="H18" s="361"/>
      <c r="I18" s="361"/>
      <c r="J18" s="361"/>
      <c r="K18" s="353"/>
      <c r="L18" s="418">
        <v>604</v>
      </c>
      <c r="M18" s="353" t="s">
        <v>1497</v>
      </c>
      <c r="N18" s="378" t="s">
        <v>1498</v>
      </c>
      <c r="O18" s="353" t="s">
        <v>1922</v>
      </c>
      <c r="P18" s="353" t="s">
        <v>1051</v>
      </c>
      <c r="Q18" s="405"/>
      <c r="R18" s="50"/>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row>
    <row r="19" spans="1:93" s="335" customFormat="1" ht="45">
      <c r="A19" s="287">
        <v>3</v>
      </c>
      <c r="B19" s="331" t="s">
        <v>2844</v>
      </c>
      <c r="C19" s="333" t="s">
        <v>48</v>
      </c>
      <c r="D19" s="333" t="s">
        <v>1557</v>
      </c>
      <c r="E19" s="333" t="s">
        <v>50</v>
      </c>
      <c r="F19" s="333" t="s">
        <v>2039</v>
      </c>
      <c r="G19" s="333" t="s">
        <v>2038</v>
      </c>
      <c r="H19" s="334">
        <v>3</v>
      </c>
      <c r="I19" s="334">
        <v>2</v>
      </c>
      <c r="J19" s="333" t="s">
        <v>2579</v>
      </c>
      <c r="K19" s="333" t="s">
        <v>2084</v>
      </c>
      <c r="L19" s="417">
        <v>604</v>
      </c>
      <c r="M19" s="333" t="s">
        <v>1497</v>
      </c>
      <c r="N19" s="378" t="s">
        <v>1498</v>
      </c>
      <c r="O19" s="333" t="s">
        <v>1922</v>
      </c>
      <c r="P19" s="333" t="s">
        <v>1051</v>
      </c>
      <c r="Q19" s="405"/>
      <c r="R19" s="50"/>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row>
    <row r="20" spans="1:93" s="335" customFormat="1" ht="45">
      <c r="A20" s="287"/>
      <c r="B20" s="287"/>
      <c r="C20" s="333"/>
      <c r="D20" s="333"/>
      <c r="E20" s="333"/>
      <c r="F20" s="333"/>
      <c r="G20" s="333"/>
      <c r="H20" s="334"/>
      <c r="I20" s="334"/>
      <c r="J20" s="333"/>
      <c r="K20" s="333"/>
      <c r="L20" s="417">
        <v>770</v>
      </c>
      <c r="M20" s="333" t="s">
        <v>2468</v>
      </c>
      <c r="N20" s="375" t="s">
        <v>2635</v>
      </c>
      <c r="O20" s="333" t="s">
        <v>2469</v>
      </c>
      <c r="P20" s="333" t="s">
        <v>1046</v>
      </c>
      <c r="Q20" s="405"/>
      <c r="R20" s="5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row>
    <row r="21" spans="1:93" s="335" customFormat="1" ht="30">
      <c r="A21" s="287"/>
      <c r="B21" s="287"/>
      <c r="C21" s="333"/>
      <c r="D21" s="333"/>
      <c r="E21" s="333"/>
      <c r="F21" s="333"/>
      <c r="G21" s="333"/>
      <c r="H21" s="334"/>
      <c r="I21" s="334"/>
      <c r="J21" s="333"/>
      <c r="K21" s="333"/>
      <c r="L21" s="417">
        <v>604</v>
      </c>
      <c r="M21" s="333" t="s">
        <v>1487</v>
      </c>
      <c r="N21" s="333" t="s">
        <v>2636</v>
      </c>
      <c r="O21" s="333" t="s">
        <v>2522</v>
      </c>
      <c r="P21" s="333" t="s">
        <v>1051</v>
      </c>
      <c r="Q21" s="405"/>
      <c r="R21" s="50"/>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row>
    <row r="22" spans="1:93" s="330" customFormat="1" ht="60" customHeight="1">
      <c r="A22" s="322">
        <v>3</v>
      </c>
      <c r="B22" s="319" t="s">
        <v>2842</v>
      </c>
      <c r="C22" s="321" t="s">
        <v>48</v>
      </c>
      <c r="D22" s="322" t="s">
        <v>1557</v>
      </c>
      <c r="E22" s="321" t="s">
        <v>50</v>
      </c>
      <c r="F22" s="321" t="s">
        <v>2039</v>
      </c>
      <c r="G22" s="321" t="s">
        <v>2038</v>
      </c>
      <c r="H22" s="323">
        <v>4</v>
      </c>
      <c r="I22" s="323">
        <v>3</v>
      </c>
      <c r="J22" s="321" t="s">
        <v>1795</v>
      </c>
      <c r="K22" s="321" t="s">
        <v>2085</v>
      </c>
      <c r="L22" s="323">
        <v>604</v>
      </c>
      <c r="M22" s="321" t="s">
        <v>1522</v>
      </c>
      <c r="N22" s="321" t="s">
        <v>1523</v>
      </c>
      <c r="O22" s="321" t="s">
        <v>1521</v>
      </c>
      <c r="P22" s="380" t="s">
        <v>1062</v>
      </c>
      <c r="Q22" s="405"/>
      <c r="R22" s="50"/>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row>
    <row r="23" spans="1:93" s="330" customFormat="1" ht="30">
      <c r="A23" s="322"/>
      <c r="B23" s="322"/>
      <c r="C23" s="321"/>
      <c r="D23" s="322"/>
      <c r="E23" s="321"/>
      <c r="F23" s="321"/>
      <c r="G23" s="321"/>
      <c r="H23" s="323"/>
      <c r="I23" s="323"/>
      <c r="J23" s="321"/>
      <c r="K23" s="321"/>
      <c r="L23" s="323">
        <v>578</v>
      </c>
      <c r="M23" s="321" t="s">
        <v>1497</v>
      </c>
      <c r="N23" s="378" t="s">
        <v>1498</v>
      </c>
      <c r="O23" s="321" t="s">
        <v>1922</v>
      </c>
      <c r="P23" s="380" t="s">
        <v>1051</v>
      </c>
      <c r="Q23" s="405"/>
      <c r="R23" s="50"/>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row>
    <row r="24" spans="1:93" s="330" customFormat="1" ht="60">
      <c r="A24" s="322"/>
      <c r="B24" s="322"/>
      <c r="C24" s="321"/>
      <c r="D24" s="322"/>
      <c r="E24" s="321"/>
      <c r="F24" s="321"/>
      <c r="G24" s="321"/>
      <c r="H24" s="323"/>
      <c r="I24" s="323"/>
      <c r="J24" s="321"/>
      <c r="K24" s="321"/>
      <c r="L24" s="323">
        <v>578</v>
      </c>
      <c r="M24" s="321" t="s">
        <v>2051</v>
      </c>
      <c r="N24" s="375" t="s">
        <v>1478</v>
      </c>
      <c r="O24" s="321" t="s">
        <v>1921</v>
      </c>
      <c r="P24" s="321" t="s">
        <v>1046</v>
      </c>
      <c r="Q24" s="405"/>
      <c r="R24" s="50"/>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row>
    <row r="25" spans="1:93" s="330" customFormat="1" ht="30">
      <c r="A25" s="322"/>
      <c r="B25" s="322"/>
      <c r="C25" s="321"/>
      <c r="D25" s="322"/>
      <c r="E25" s="321"/>
      <c r="F25" s="321"/>
      <c r="G25" s="321"/>
      <c r="H25" s="323"/>
      <c r="I25" s="323"/>
      <c r="J25" s="321"/>
      <c r="K25" s="321"/>
      <c r="L25" s="420">
        <v>578</v>
      </c>
      <c r="M25" s="363" t="s">
        <v>1519</v>
      </c>
      <c r="N25" s="363" t="s">
        <v>1520</v>
      </c>
      <c r="O25" s="363" t="s">
        <v>1920</v>
      </c>
      <c r="P25" s="381" t="s">
        <v>1264</v>
      </c>
      <c r="Q25" s="405"/>
      <c r="R25" s="50"/>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row>
    <row r="26" spans="1:93" s="1" customFormat="1">
      <c r="A26" s="246"/>
      <c r="B26" s="246"/>
      <c r="C26" s="245"/>
      <c r="D26" s="246"/>
      <c r="E26" s="245"/>
      <c r="F26" s="245"/>
      <c r="G26" s="292"/>
      <c r="H26" s="268"/>
      <c r="I26" s="268"/>
      <c r="J26" s="246"/>
      <c r="K26" s="291"/>
      <c r="L26" s="268"/>
      <c r="M26" s="246"/>
      <c r="N26" s="246"/>
      <c r="O26" s="246"/>
      <c r="P26" s="291"/>
      <c r="Q26" s="406"/>
      <c r="R26" s="291"/>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row>
    <row r="27" spans="1:93" s="1" customFormat="1" ht="81" customHeight="1">
      <c r="A27" s="349">
        <v>4</v>
      </c>
      <c r="B27" s="345" t="s">
        <v>5</v>
      </c>
      <c r="C27" s="350" t="s">
        <v>48</v>
      </c>
      <c r="D27" s="350" t="s">
        <v>397</v>
      </c>
      <c r="E27" s="350" t="s">
        <v>63</v>
      </c>
      <c r="F27" s="350" t="s">
        <v>2299</v>
      </c>
      <c r="G27" s="351" t="s">
        <v>2038</v>
      </c>
      <c r="H27" s="361">
        <v>2</v>
      </c>
      <c r="I27" s="361">
        <v>2</v>
      </c>
      <c r="J27" s="354" t="s">
        <v>2550</v>
      </c>
      <c r="K27" s="353" t="s">
        <v>2450</v>
      </c>
      <c r="L27" s="421">
        <v>833</v>
      </c>
      <c r="M27" s="349" t="s">
        <v>2270</v>
      </c>
      <c r="N27" s="375" t="s">
        <v>2257</v>
      </c>
      <c r="O27" s="350" t="s">
        <v>2470</v>
      </c>
      <c r="P27" s="351" t="s">
        <v>1046</v>
      </c>
      <c r="Q27" s="405">
        <v>2</v>
      </c>
      <c r="R27" s="50"/>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row>
    <row r="28" spans="1:93" s="1" customFormat="1" ht="30">
      <c r="A28" s="349"/>
      <c r="B28" s="349"/>
      <c r="C28" s="350"/>
      <c r="D28" s="350"/>
      <c r="E28" s="350"/>
      <c r="F28" s="350"/>
      <c r="G28" s="351"/>
      <c r="H28" s="361"/>
      <c r="I28" s="361"/>
      <c r="J28" s="349"/>
      <c r="K28" s="351"/>
      <c r="L28" s="421">
        <v>833</v>
      </c>
      <c r="M28" s="349" t="s">
        <v>2271</v>
      </c>
      <c r="N28" s="375" t="s">
        <v>2258</v>
      </c>
      <c r="O28" s="350" t="s">
        <v>2471</v>
      </c>
      <c r="P28" s="351" t="s">
        <v>1046</v>
      </c>
      <c r="Q28" s="405"/>
      <c r="R28" s="50"/>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row>
    <row r="29" spans="1:93" s="335" customFormat="1" ht="34.5" customHeight="1">
      <c r="A29" s="333">
        <v>4</v>
      </c>
      <c r="B29" s="331" t="s">
        <v>2844</v>
      </c>
      <c r="C29" s="333" t="s">
        <v>48</v>
      </c>
      <c r="D29" s="333" t="s">
        <v>397</v>
      </c>
      <c r="E29" s="333" t="s">
        <v>63</v>
      </c>
      <c r="F29" s="333" t="s">
        <v>2299</v>
      </c>
      <c r="G29" s="333" t="s">
        <v>2038</v>
      </c>
      <c r="H29" s="334">
        <v>3</v>
      </c>
      <c r="I29" s="334">
        <v>2</v>
      </c>
      <c r="J29" s="333" t="s">
        <v>2580</v>
      </c>
      <c r="K29" s="333" t="s">
        <v>2604</v>
      </c>
      <c r="L29" s="334">
        <v>586</v>
      </c>
      <c r="M29" s="287" t="s">
        <v>1489</v>
      </c>
      <c r="N29" s="287" t="s">
        <v>2634</v>
      </c>
      <c r="O29" s="287" t="s">
        <v>1250</v>
      </c>
      <c r="P29" s="290" t="s">
        <v>1061</v>
      </c>
      <c r="Q29" s="405"/>
      <c r="R29" s="50"/>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row>
    <row r="30" spans="1:93" s="335" customFormat="1">
      <c r="A30" s="333"/>
      <c r="B30" s="333"/>
      <c r="C30" s="333"/>
      <c r="D30" s="333"/>
      <c r="E30" s="333"/>
      <c r="F30" s="333"/>
      <c r="G30" s="333"/>
      <c r="H30" s="334"/>
      <c r="I30" s="334"/>
      <c r="J30" s="333"/>
      <c r="K30" s="333"/>
      <c r="L30" s="334">
        <v>617</v>
      </c>
      <c r="M30" s="287" t="s">
        <v>2271</v>
      </c>
      <c r="N30" s="375" t="s">
        <v>2258</v>
      </c>
      <c r="O30" s="287" t="s">
        <v>2471</v>
      </c>
      <c r="P30" s="290" t="s">
        <v>1046</v>
      </c>
      <c r="Q30" s="405"/>
      <c r="R30" s="5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row>
    <row r="31" spans="1:93" s="335" customFormat="1">
      <c r="A31" s="333"/>
      <c r="B31" s="333"/>
      <c r="C31" s="333"/>
      <c r="D31" s="333"/>
      <c r="E31" s="333"/>
      <c r="F31" s="333"/>
      <c r="G31" s="333"/>
      <c r="H31" s="334"/>
      <c r="I31" s="334"/>
      <c r="J31" s="333"/>
      <c r="K31" s="333"/>
      <c r="L31" s="334">
        <v>586</v>
      </c>
      <c r="M31" s="287" t="s">
        <v>2270</v>
      </c>
      <c r="N31" s="376" t="s">
        <v>2807</v>
      </c>
      <c r="O31" s="287" t="s">
        <v>2291</v>
      </c>
      <c r="P31" s="290" t="s">
        <v>1046</v>
      </c>
      <c r="Q31" s="405"/>
      <c r="R31" s="50"/>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row>
    <row r="32" spans="1:93" s="321" customFormat="1" ht="54.75" customHeight="1">
      <c r="A32" s="322">
        <v>4</v>
      </c>
      <c r="B32" s="319" t="s">
        <v>2842</v>
      </c>
      <c r="C32" s="321" t="s">
        <v>48</v>
      </c>
      <c r="D32" s="321" t="s">
        <v>397</v>
      </c>
      <c r="E32" s="321" t="s">
        <v>63</v>
      </c>
      <c r="F32" s="321" t="s">
        <v>2299</v>
      </c>
      <c r="G32" s="321" t="s">
        <v>2038</v>
      </c>
      <c r="H32" s="323">
        <v>5</v>
      </c>
      <c r="I32" s="323">
        <v>4</v>
      </c>
      <c r="J32" s="321" t="s">
        <v>2301</v>
      </c>
      <c r="K32" s="321" t="s">
        <v>2300</v>
      </c>
      <c r="L32" s="323">
        <v>586</v>
      </c>
      <c r="M32" s="321" t="s">
        <v>2396</v>
      </c>
      <c r="N32" s="321" t="s">
        <v>1523</v>
      </c>
      <c r="O32" s="321" t="s">
        <v>1521</v>
      </c>
      <c r="P32" s="380" t="s">
        <v>1062</v>
      </c>
      <c r="Q32" s="405"/>
      <c r="R32" s="50"/>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row>
    <row r="33" spans="1:93" s="321" customFormat="1" ht="30">
      <c r="A33" s="322"/>
      <c r="B33" s="322"/>
      <c r="H33" s="323"/>
      <c r="I33" s="323"/>
      <c r="L33" s="323">
        <v>586</v>
      </c>
      <c r="M33" s="321" t="s">
        <v>2270</v>
      </c>
      <c r="N33" s="375" t="s">
        <v>2257</v>
      </c>
      <c r="O33" s="321" t="s">
        <v>2291</v>
      </c>
      <c r="P33" s="380" t="s">
        <v>1046</v>
      </c>
      <c r="Q33" s="405"/>
      <c r="R33" s="50"/>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row>
    <row r="34" spans="1:93" s="321" customFormat="1" ht="30">
      <c r="A34" s="322"/>
      <c r="B34" s="322"/>
      <c r="H34" s="323"/>
      <c r="I34" s="323"/>
      <c r="L34" s="420">
        <v>586</v>
      </c>
      <c r="M34" s="363" t="s">
        <v>2397</v>
      </c>
      <c r="N34" s="363" t="s">
        <v>1530</v>
      </c>
      <c r="O34" s="363" t="s">
        <v>1528</v>
      </c>
      <c r="P34" s="381" t="s">
        <v>1046</v>
      </c>
      <c r="Q34" s="405"/>
      <c r="R34" s="50"/>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row>
    <row r="35" spans="1:93" s="321" customFormat="1" ht="30">
      <c r="A35" s="322"/>
      <c r="B35" s="322"/>
      <c r="H35" s="323"/>
      <c r="I35" s="323"/>
      <c r="L35" s="323">
        <v>586</v>
      </c>
      <c r="M35" s="321" t="s">
        <v>2271</v>
      </c>
      <c r="N35" s="375" t="s">
        <v>2258</v>
      </c>
      <c r="O35" s="321" t="s">
        <v>2292</v>
      </c>
      <c r="P35" s="380" t="s">
        <v>1046</v>
      </c>
      <c r="Q35" s="405"/>
      <c r="R35" s="50"/>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row>
    <row r="36" spans="1:93" s="330" customFormat="1" ht="30">
      <c r="A36" s="322"/>
      <c r="B36" s="322"/>
      <c r="C36" s="321"/>
      <c r="D36" s="321"/>
      <c r="E36" s="321"/>
      <c r="F36" s="321"/>
      <c r="G36" s="321"/>
      <c r="H36" s="323"/>
      <c r="I36" s="323"/>
      <c r="J36" s="321"/>
      <c r="K36" s="321"/>
      <c r="L36" s="419">
        <v>586</v>
      </c>
      <c r="M36" s="321" t="s">
        <v>1519</v>
      </c>
      <c r="N36" s="321" t="s">
        <v>1520</v>
      </c>
      <c r="O36" s="321" t="s">
        <v>1920</v>
      </c>
      <c r="P36" s="380" t="s">
        <v>1264</v>
      </c>
      <c r="Q36" s="405"/>
      <c r="R36" s="50"/>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row>
    <row r="37" spans="1:93" s="1" customFormat="1">
      <c r="A37" s="246"/>
      <c r="B37" s="246"/>
      <c r="C37" s="245"/>
      <c r="D37" s="246"/>
      <c r="E37" s="245"/>
      <c r="F37" s="245"/>
      <c r="G37" s="292"/>
      <c r="H37" s="268"/>
      <c r="I37" s="268"/>
      <c r="J37" s="246"/>
      <c r="K37" s="291"/>
      <c r="L37" s="268"/>
      <c r="M37" s="246"/>
      <c r="N37" s="246"/>
      <c r="O37" s="246"/>
      <c r="P37" s="291"/>
      <c r="Q37" s="406"/>
      <c r="R37" s="291"/>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row>
    <row r="38" spans="1:93" s="1" customFormat="1" ht="63" customHeight="1">
      <c r="A38" s="349">
        <v>5</v>
      </c>
      <c r="B38" s="345" t="s">
        <v>5</v>
      </c>
      <c r="C38" s="350" t="s">
        <v>74</v>
      </c>
      <c r="D38" s="349" t="s">
        <v>2322</v>
      </c>
      <c r="E38" s="350" t="s">
        <v>76</v>
      </c>
      <c r="F38" s="350" t="s">
        <v>2037</v>
      </c>
      <c r="G38" s="351" t="s">
        <v>2036</v>
      </c>
      <c r="H38" s="361">
        <v>1</v>
      </c>
      <c r="I38" s="361">
        <v>1</v>
      </c>
      <c r="J38" s="354" t="s">
        <v>1788</v>
      </c>
      <c r="K38" s="353" t="s">
        <v>2451</v>
      </c>
      <c r="L38" s="421">
        <v>1000</v>
      </c>
      <c r="M38" s="349" t="s">
        <v>1914</v>
      </c>
      <c r="N38" s="375" t="s">
        <v>1913</v>
      </c>
      <c r="O38" s="350" t="s">
        <v>2472</v>
      </c>
      <c r="P38" s="351" t="s">
        <v>2473</v>
      </c>
      <c r="Q38" s="405">
        <v>1</v>
      </c>
      <c r="R38" s="50"/>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row>
    <row r="39" spans="1:93" s="335" customFormat="1" ht="77.25" customHeight="1">
      <c r="A39" s="287">
        <v>5</v>
      </c>
      <c r="B39" s="331" t="s">
        <v>2844</v>
      </c>
      <c r="C39" s="333" t="s">
        <v>74</v>
      </c>
      <c r="D39" s="333" t="s">
        <v>2322</v>
      </c>
      <c r="E39" s="333" t="s">
        <v>76</v>
      </c>
      <c r="F39" s="333" t="s">
        <v>2037</v>
      </c>
      <c r="G39" s="333" t="s">
        <v>2036</v>
      </c>
      <c r="H39" s="334">
        <v>6</v>
      </c>
      <c r="I39" s="334">
        <v>6</v>
      </c>
      <c r="J39" s="333" t="s">
        <v>2581</v>
      </c>
      <c r="K39" s="333" t="s">
        <v>2605</v>
      </c>
      <c r="L39" s="334">
        <v>578</v>
      </c>
      <c r="M39" s="287" t="s">
        <v>1914</v>
      </c>
      <c r="N39" s="376" t="s">
        <v>2639</v>
      </c>
      <c r="O39" s="287" t="s">
        <v>1912</v>
      </c>
      <c r="P39" s="290" t="s">
        <v>1040</v>
      </c>
      <c r="Q39" s="405"/>
      <c r="R39" s="50"/>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row>
    <row r="40" spans="1:93" s="335" customFormat="1">
      <c r="A40" s="287"/>
      <c r="B40" s="287"/>
      <c r="C40" s="333"/>
      <c r="D40" s="333"/>
      <c r="E40" s="333"/>
      <c r="F40" s="333"/>
      <c r="G40" s="333"/>
      <c r="H40" s="334"/>
      <c r="I40" s="334"/>
      <c r="J40" s="333"/>
      <c r="K40" s="333"/>
      <c r="L40" s="334">
        <v>578</v>
      </c>
      <c r="M40" s="287" t="s">
        <v>2732</v>
      </c>
      <c r="N40" s="287" t="s">
        <v>2640</v>
      </c>
      <c r="O40" s="287" t="s">
        <v>2787</v>
      </c>
      <c r="P40" s="290" t="s">
        <v>1263</v>
      </c>
      <c r="Q40" s="405"/>
      <c r="R40" s="5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row>
    <row r="41" spans="1:93" s="335" customFormat="1">
      <c r="A41" s="287"/>
      <c r="B41" s="287"/>
      <c r="C41" s="333"/>
      <c r="D41" s="333"/>
      <c r="E41" s="333"/>
      <c r="F41" s="333"/>
      <c r="G41" s="333"/>
      <c r="H41" s="334"/>
      <c r="I41" s="334"/>
      <c r="J41" s="333"/>
      <c r="K41" s="333"/>
      <c r="L41" s="334">
        <v>800</v>
      </c>
      <c r="M41" s="287" t="s">
        <v>2273</v>
      </c>
      <c r="N41" s="287" t="s">
        <v>2641</v>
      </c>
      <c r="O41" s="287" t="s">
        <v>2788</v>
      </c>
      <c r="P41" s="290" t="s">
        <v>1046</v>
      </c>
      <c r="Q41" s="405"/>
      <c r="R41" s="50"/>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row>
    <row r="42" spans="1:93" s="335" customFormat="1">
      <c r="A42" s="287"/>
      <c r="B42" s="287"/>
      <c r="C42" s="333"/>
      <c r="D42" s="333"/>
      <c r="E42" s="333"/>
      <c r="F42" s="333"/>
      <c r="G42" s="333"/>
      <c r="H42" s="334"/>
      <c r="I42" s="334"/>
      <c r="J42" s="333"/>
      <c r="K42" s="333"/>
      <c r="L42" s="334">
        <v>578</v>
      </c>
      <c r="M42" s="287" t="s">
        <v>2280</v>
      </c>
      <c r="N42" s="287" t="s">
        <v>2642</v>
      </c>
      <c r="O42" s="287" t="s">
        <v>2789</v>
      </c>
      <c r="P42" s="290" t="s">
        <v>1046</v>
      </c>
      <c r="Q42" s="405"/>
      <c r="R42" s="50"/>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row>
    <row r="43" spans="1:93" s="335" customFormat="1">
      <c r="A43" s="287"/>
      <c r="B43" s="287"/>
      <c r="C43" s="333"/>
      <c r="D43" s="333"/>
      <c r="E43" s="333"/>
      <c r="F43" s="333"/>
      <c r="G43" s="333"/>
      <c r="H43" s="334"/>
      <c r="I43" s="334"/>
      <c r="J43" s="333"/>
      <c r="K43" s="333"/>
      <c r="L43" s="334">
        <v>578</v>
      </c>
      <c r="M43" s="287" t="s">
        <v>2278</v>
      </c>
      <c r="N43" s="287" t="s">
        <v>2643</v>
      </c>
      <c r="O43" s="287" t="s">
        <v>2768</v>
      </c>
      <c r="P43" s="290" t="s">
        <v>1263</v>
      </c>
      <c r="Q43" s="405"/>
      <c r="R43" s="50"/>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row>
    <row r="44" spans="1:93" s="335" customFormat="1">
      <c r="A44" s="287"/>
      <c r="B44" s="287"/>
      <c r="C44" s="333"/>
      <c r="D44" s="333"/>
      <c r="E44" s="333"/>
      <c r="F44" s="333"/>
      <c r="G44" s="333"/>
      <c r="H44" s="334"/>
      <c r="I44" s="334"/>
      <c r="J44" s="333"/>
      <c r="K44" s="333"/>
      <c r="L44" s="334">
        <v>578</v>
      </c>
      <c r="M44" s="287" t="s">
        <v>2733</v>
      </c>
      <c r="N44" s="287" t="s">
        <v>2644</v>
      </c>
      <c r="O44" s="287" t="s">
        <v>2790</v>
      </c>
      <c r="P44" s="290" t="s">
        <v>1043</v>
      </c>
      <c r="Q44" s="405"/>
      <c r="R44" s="50"/>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row>
    <row r="45" spans="1:93" s="330" customFormat="1" ht="76.5" customHeight="1">
      <c r="A45" s="322">
        <v>5</v>
      </c>
      <c r="B45" s="319" t="s">
        <v>2842</v>
      </c>
      <c r="C45" s="321" t="s">
        <v>74</v>
      </c>
      <c r="D45" s="322" t="s">
        <v>2322</v>
      </c>
      <c r="E45" s="321" t="s">
        <v>76</v>
      </c>
      <c r="F45" s="321" t="s">
        <v>2037</v>
      </c>
      <c r="G45" s="321" t="s">
        <v>2036</v>
      </c>
      <c r="H45" s="323">
        <v>7</v>
      </c>
      <c r="I45" s="323">
        <v>7</v>
      </c>
      <c r="J45" s="321" t="s">
        <v>2049</v>
      </c>
      <c r="K45" s="321" t="s">
        <v>1796</v>
      </c>
      <c r="L45" s="323">
        <v>567</v>
      </c>
      <c r="M45" s="321" t="s">
        <v>1919</v>
      </c>
      <c r="N45" s="321" t="s">
        <v>1918</v>
      </c>
      <c r="O45" s="321" t="s">
        <v>1917</v>
      </c>
      <c r="P45" s="380" t="s">
        <v>1885</v>
      </c>
      <c r="Q45" s="405"/>
      <c r="R45" s="50"/>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row>
    <row r="46" spans="1:93" s="330" customFormat="1" ht="30">
      <c r="A46" s="322"/>
      <c r="B46" s="322"/>
      <c r="C46" s="321"/>
      <c r="D46" s="322"/>
      <c r="E46" s="321"/>
      <c r="F46" s="321"/>
      <c r="G46" s="321"/>
      <c r="H46" s="323"/>
      <c r="I46" s="323"/>
      <c r="J46" s="321"/>
      <c r="K46" s="321"/>
      <c r="L46" s="323">
        <v>567</v>
      </c>
      <c r="M46" s="321" t="s">
        <v>2052</v>
      </c>
      <c r="N46" s="321" t="s">
        <v>1916</v>
      </c>
      <c r="O46" s="321" t="s">
        <v>1915</v>
      </c>
      <c r="P46" s="380" t="s">
        <v>1040</v>
      </c>
      <c r="Q46" s="405"/>
      <c r="R46" s="50"/>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row>
    <row r="47" spans="1:93" s="330" customFormat="1" ht="30">
      <c r="A47" s="322"/>
      <c r="B47" s="322"/>
      <c r="C47" s="321"/>
      <c r="D47" s="322"/>
      <c r="E47" s="321"/>
      <c r="F47" s="321"/>
      <c r="G47" s="321"/>
      <c r="H47" s="323"/>
      <c r="I47" s="323"/>
      <c r="J47" s="321"/>
      <c r="K47" s="321"/>
      <c r="L47" s="323">
        <v>567</v>
      </c>
      <c r="M47" s="321" t="s">
        <v>1914</v>
      </c>
      <c r="N47" s="375" t="s">
        <v>1913</v>
      </c>
      <c r="O47" s="321" t="s">
        <v>1912</v>
      </c>
      <c r="P47" s="380" t="s">
        <v>1885</v>
      </c>
      <c r="Q47" s="405"/>
      <c r="R47" s="50"/>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row>
    <row r="48" spans="1:93" s="330" customFormat="1" ht="30">
      <c r="A48" s="322"/>
      <c r="B48" s="322"/>
      <c r="C48" s="321"/>
      <c r="D48" s="322"/>
      <c r="E48" s="321"/>
      <c r="F48" s="321"/>
      <c r="G48" s="321"/>
      <c r="H48" s="323"/>
      <c r="I48" s="323"/>
      <c r="J48" s="321"/>
      <c r="K48" s="321"/>
      <c r="L48" s="323">
        <v>567</v>
      </c>
      <c r="M48" s="321" t="s">
        <v>2053</v>
      </c>
      <c r="N48" s="321" t="s">
        <v>1911</v>
      </c>
      <c r="O48" s="321" t="s">
        <v>1910</v>
      </c>
      <c r="P48" s="380" t="s">
        <v>1263</v>
      </c>
      <c r="Q48" s="405"/>
      <c r="R48" s="50"/>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row>
    <row r="49" spans="1:93" s="330" customFormat="1" ht="30">
      <c r="A49" s="322"/>
      <c r="B49" s="322"/>
      <c r="C49" s="321"/>
      <c r="D49" s="322"/>
      <c r="E49" s="321"/>
      <c r="F49" s="321"/>
      <c r="G49" s="321"/>
      <c r="H49" s="323"/>
      <c r="I49" s="323"/>
      <c r="J49" s="321"/>
      <c r="K49" s="321"/>
      <c r="L49" s="323">
        <v>760</v>
      </c>
      <c r="M49" s="321" t="s">
        <v>2054</v>
      </c>
      <c r="N49" s="321" t="s">
        <v>1909</v>
      </c>
      <c r="O49" s="321" t="s">
        <v>1908</v>
      </c>
      <c r="P49" s="380" t="s">
        <v>1847</v>
      </c>
      <c r="Q49" s="405"/>
      <c r="R49" s="50"/>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row>
    <row r="50" spans="1:93" s="330" customFormat="1" ht="30">
      <c r="A50" s="322"/>
      <c r="B50" s="322"/>
      <c r="C50" s="321"/>
      <c r="D50" s="322"/>
      <c r="E50" s="321"/>
      <c r="F50" s="321"/>
      <c r="G50" s="321"/>
      <c r="H50" s="323"/>
      <c r="I50" s="323"/>
      <c r="J50" s="321"/>
      <c r="K50" s="321"/>
      <c r="L50" s="323">
        <v>567</v>
      </c>
      <c r="M50" s="321" t="s">
        <v>2055</v>
      </c>
      <c r="N50" s="321" t="s">
        <v>1907</v>
      </c>
      <c r="O50" s="321" t="s">
        <v>1906</v>
      </c>
      <c r="P50" s="380" t="s">
        <v>1847</v>
      </c>
      <c r="Q50" s="405"/>
      <c r="R50" s="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row>
    <row r="51" spans="1:93" s="330" customFormat="1" ht="30">
      <c r="A51" s="322"/>
      <c r="B51" s="322"/>
      <c r="C51" s="321"/>
      <c r="D51" s="322"/>
      <c r="E51" s="321"/>
      <c r="F51" s="321"/>
      <c r="G51" s="321"/>
      <c r="H51" s="323"/>
      <c r="I51" s="323"/>
      <c r="J51" s="321"/>
      <c r="K51" s="321"/>
      <c r="L51" s="323">
        <v>567</v>
      </c>
      <c r="M51" s="321" t="s">
        <v>1993</v>
      </c>
      <c r="N51" s="321" t="s">
        <v>1994</v>
      </c>
      <c r="O51" s="321" t="s">
        <v>1996</v>
      </c>
      <c r="P51" s="380" t="s">
        <v>1995</v>
      </c>
      <c r="Q51" s="405"/>
      <c r="R51" s="50"/>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row>
    <row r="52" spans="1:93" s="1" customFormat="1">
      <c r="A52" s="246"/>
      <c r="B52" s="246"/>
      <c r="C52" s="245"/>
      <c r="D52" s="246"/>
      <c r="E52" s="245"/>
      <c r="F52" s="245"/>
      <c r="G52" s="292"/>
      <c r="H52" s="268"/>
      <c r="I52" s="268"/>
      <c r="J52" s="246"/>
      <c r="K52" s="291"/>
      <c r="L52" s="268"/>
      <c r="M52" s="246"/>
      <c r="N52" s="246"/>
      <c r="O52" s="246"/>
      <c r="P52" s="291"/>
      <c r="Q52" s="406"/>
      <c r="R52" s="291"/>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row>
    <row r="53" spans="1:93" s="1" customFormat="1" ht="61.5" customHeight="1">
      <c r="A53" s="349">
        <v>6</v>
      </c>
      <c r="B53" s="345" t="s">
        <v>5</v>
      </c>
      <c r="C53" s="350" t="s">
        <v>74</v>
      </c>
      <c r="D53" s="350" t="s">
        <v>2302</v>
      </c>
      <c r="E53" s="350" t="s">
        <v>90</v>
      </c>
      <c r="F53" s="350" t="s">
        <v>2303</v>
      </c>
      <c r="G53" s="351" t="s">
        <v>2388</v>
      </c>
      <c r="H53" s="361">
        <v>1</v>
      </c>
      <c r="I53" s="361">
        <v>1</v>
      </c>
      <c r="J53" s="350" t="s">
        <v>2427</v>
      </c>
      <c r="K53" s="353" t="s">
        <v>2450</v>
      </c>
      <c r="L53" s="422">
        <v>666</v>
      </c>
      <c r="M53" s="349" t="s">
        <v>2850</v>
      </c>
      <c r="N53" s="375" t="s">
        <v>2849</v>
      </c>
      <c r="O53" s="350" t="s">
        <v>2851</v>
      </c>
      <c r="P53" s="351" t="s">
        <v>1103</v>
      </c>
      <c r="Q53" s="405">
        <v>2</v>
      </c>
      <c r="R53" s="50" t="s">
        <v>2852</v>
      </c>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row>
    <row r="54" spans="1:93" s="1" customFormat="1" ht="61.5" customHeight="1">
      <c r="A54" s="349"/>
      <c r="B54" s="345"/>
      <c r="C54" s="350"/>
      <c r="D54" s="350"/>
      <c r="E54" s="350"/>
      <c r="F54" s="350"/>
      <c r="G54" s="351"/>
      <c r="H54" s="361"/>
      <c r="I54" s="361"/>
      <c r="J54" s="350" t="s">
        <v>1418</v>
      </c>
      <c r="K54" s="353"/>
      <c r="L54" s="422">
        <v>833</v>
      </c>
      <c r="M54" s="349" t="s">
        <v>1914</v>
      </c>
      <c r="N54" s="375" t="s">
        <v>1913</v>
      </c>
      <c r="O54" s="350" t="s">
        <v>2472</v>
      </c>
      <c r="P54" s="351" t="s">
        <v>1040</v>
      </c>
      <c r="Q54" s="405"/>
      <c r="R54" s="50"/>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row>
    <row r="55" spans="1:93" s="335" customFormat="1" ht="74.25" customHeight="1">
      <c r="A55" s="333">
        <v>6</v>
      </c>
      <c r="B55" s="331" t="s">
        <v>2844</v>
      </c>
      <c r="C55" s="333" t="s">
        <v>74</v>
      </c>
      <c r="D55" s="333" t="s">
        <v>2302</v>
      </c>
      <c r="E55" s="333" t="s">
        <v>90</v>
      </c>
      <c r="F55" s="333" t="s">
        <v>2303</v>
      </c>
      <c r="G55" s="333" t="s">
        <v>2388</v>
      </c>
      <c r="H55" s="334">
        <v>6</v>
      </c>
      <c r="I55" s="334">
        <v>6</v>
      </c>
      <c r="J55" s="333" t="s">
        <v>2582</v>
      </c>
      <c r="K55" s="333" t="s">
        <v>2606</v>
      </c>
      <c r="L55" s="334">
        <v>731</v>
      </c>
      <c r="M55" s="287" t="s">
        <v>1914</v>
      </c>
      <c r="N55" s="376" t="s">
        <v>2639</v>
      </c>
      <c r="O55" s="287" t="s">
        <v>1912</v>
      </c>
      <c r="P55" s="290" t="s">
        <v>1040</v>
      </c>
      <c r="Q55" s="405"/>
      <c r="R55" s="50"/>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row>
    <row r="56" spans="1:93" s="335" customFormat="1">
      <c r="A56" s="333"/>
      <c r="B56" s="333"/>
      <c r="C56" s="333"/>
      <c r="D56" s="333"/>
      <c r="E56" s="333"/>
      <c r="F56" s="333"/>
      <c r="G56" s="333"/>
      <c r="H56" s="334"/>
      <c r="I56" s="334"/>
      <c r="J56" s="333"/>
      <c r="K56" s="333"/>
      <c r="L56" s="334">
        <v>557</v>
      </c>
      <c r="M56" s="287" t="s">
        <v>2734</v>
      </c>
      <c r="N56" s="376" t="s">
        <v>2645</v>
      </c>
      <c r="O56" s="287" t="s">
        <v>2295</v>
      </c>
      <c r="P56" s="290" t="s">
        <v>1103</v>
      </c>
      <c r="Q56" s="405"/>
      <c r="R56" s="50"/>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row>
    <row r="57" spans="1:93" s="335" customFormat="1">
      <c r="A57" s="333"/>
      <c r="B57" s="333"/>
      <c r="C57" s="333"/>
      <c r="D57" s="333"/>
      <c r="E57" s="333"/>
      <c r="F57" s="333"/>
      <c r="G57" s="333"/>
      <c r="H57" s="334"/>
      <c r="I57" s="334"/>
      <c r="J57" s="333"/>
      <c r="K57" s="333"/>
      <c r="L57" s="334">
        <v>584</v>
      </c>
      <c r="M57" s="287" t="s">
        <v>2273</v>
      </c>
      <c r="N57" s="287" t="s">
        <v>2641</v>
      </c>
      <c r="O57" s="287" t="s">
        <v>2788</v>
      </c>
      <c r="P57" s="290" t="s">
        <v>1046</v>
      </c>
      <c r="Q57" s="405"/>
      <c r="R57" s="50"/>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row>
    <row r="58" spans="1:93" s="335" customFormat="1">
      <c r="A58" s="333"/>
      <c r="B58" s="333"/>
      <c r="C58" s="333"/>
      <c r="D58" s="333"/>
      <c r="E58" s="333"/>
      <c r="F58" s="333"/>
      <c r="G58" s="333"/>
      <c r="H58" s="334"/>
      <c r="I58" s="334"/>
      <c r="J58" s="333"/>
      <c r="K58" s="333"/>
      <c r="L58" s="334">
        <v>564</v>
      </c>
      <c r="M58" s="287" t="s">
        <v>2280</v>
      </c>
      <c r="N58" s="287" t="s">
        <v>2642</v>
      </c>
      <c r="O58" s="287" t="s">
        <v>2789</v>
      </c>
      <c r="P58" s="290" t="s">
        <v>1046</v>
      </c>
      <c r="Q58" s="405"/>
      <c r="R58" s="50"/>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row>
    <row r="59" spans="1:93" s="335" customFormat="1">
      <c r="A59" s="333"/>
      <c r="B59" s="333"/>
      <c r="C59" s="333"/>
      <c r="D59" s="333"/>
      <c r="E59" s="333"/>
      <c r="F59" s="333"/>
      <c r="G59" s="333"/>
      <c r="H59" s="334"/>
      <c r="I59" s="334"/>
      <c r="J59" s="333"/>
      <c r="K59" s="333"/>
      <c r="L59" s="334">
        <v>564</v>
      </c>
      <c r="M59" s="287" t="s">
        <v>2278</v>
      </c>
      <c r="N59" s="287" t="s">
        <v>2643</v>
      </c>
      <c r="O59" s="287" t="s">
        <v>2768</v>
      </c>
      <c r="P59" s="290" t="s">
        <v>1263</v>
      </c>
      <c r="Q59" s="405"/>
      <c r="R59" s="50"/>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row>
    <row r="60" spans="1:93" s="335" customFormat="1">
      <c r="A60" s="333"/>
      <c r="B60" s="333"/>
      <c r="C60" s="333"/>
      <c r="D60" s="333"/>
      <c r="E60" s="333"/>
      <c r="F60" s="333"/>
      <c r="G60" s="333"/>
      <c r="H60" s="334"/>
      <c r="I60" s="334"/>
      <c r="J60" s="333"/>
      <c r="K60" s="333"/>
      <c r="L60" s="334">
        <v>564</v>
      </c>
      <c r="M60" s="287" t="s">
        <v>2733</v>
      </c>
      <c r="N60" s="287" t="s">
        <v>2644</v>
      </c>
      <c r="O60" s="287" t="s">
        <v>2790</v>
      </c>
      <c r="P60" s="290" t="s">
        <v>1043</v>
      </c>
      <c r="Q60" s="405"/>
      <c r="R60" s="5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row>
    <row r="61" spans="1:93" s="321" customFormat="1" ht="80.45" customHeight="1">
      <c r="A61" s="322">
        <v>6</v>
      </c>
      <c r="B61" s="319" t="s">
        <v>2842</v>
      </c>
      <c r="C61" s="321" t="s">
        <v>74</v>
      </c>
      <c r="D61" s="321" t="s">
        <v>2302</v>
      </c>
      <c r="E61" s="321" t="s">
        <v>90</v>
      </c>
      <c r="F61" s="321" t="s">
        <v>2303</v>
      </c>
      <c r="G61" s="321" t="s">
        <v>2388</v>
      </c>
      <c r="H61" s="323">
        <v>9</v>
      </c>
      <c r="I61" s="323">
        <v>9</v>
      </c>
      <c r="J61" s="321" t="s">
        <v>2448</v>
      </c>
      <c r="K61" s="321" t="s">
        <v>2304</v>
      </c>
      <c r="L61" s="323">
        <v>727</v>
      </c>
      <c r="M61" s="321" t="s">
        <v>2272</v>
      </c>
      <c r="N61" s="321" t="s">
        <v>1916</v>
      </c>
      <c r="O61" s="321" t="s">
        <v>2293</v>
      </c>
      <c r="P61" s="380" t="s">
        <v>1040</v>
      </c>
      <c r="Q61" s="405"/>
      <c r="R61" s="50"/>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row>
    <row r="62" spans="1:93" s="330" customFormat="1" ht="30">
      <c r="A62" s="322"/>
      <c r="B62" s="322"/>
      <c r="C62" s="321"/>
      <c r="D62" s="321"/>
      <c r="E62" s="321"/>
      <c r="F62" s="321"/>
      <c r="G62" s="321"/>
      <c r="H62" s="323"/>
      <c r="I62" s="323"/>
      <c r="J62" s="321"/>
      <c r="K62" s="321"/>
      <c r="L62" s="419">
        <v>727</v>
      </c>
      <c r="M62" s="321" t="s">
        <v>2273</v>
      </c>
      <c r="N62" s="321" t="s">
        <v>1909</v>
      </c>
      <c r="O62" s="321" t="s">
        <v>1908</v>
      </c>
      <c r="P62" s="380" t="s">
        <v>1046</v>
      </c>
      <c r="Q62" s="405"/>
      <c r="R62" s="50"/>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row>
    <row r="63" spans="1:93" s="330" customFormat="1" ht="30">
      <c r="A63" s="322"/>
      <c r="B63" s="322"/>
      <c r="C63" s="321"/>
      <c r="D63" s="321"/>
      <c r="E63" s="321"/>
      <c r="F63" s="321"/>
      <c r="G63" s="321"/>
      <c r="H63" s="323"/>
      <c r="I63" s="323"/>
      <c r="J63" s="321"/>
      <c r="K63" s="321"/>
      <c r="L63" s="419">
        <v>727</v>
      </c>
      <c r="M63" s="321" t="s">
        <v>2274</v>
      </c>
      <c r="N63" s="321" t="s">
        <v>2259</v>
      </c>
      <c r="O63" s="321" t="s">
        <v>2294</v>
      </c>
      <c r="P63" s="380" t="s">
        <v>1046</v>
      </c>
      <c r="Q63" s="405"/>
      <c r="R63" s="50"/>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row>
    <row r="64" spans="1:93" s="330" customFormat="1" ht="30">
      <c r="A64" s="322"/>
      <c r="B64" s="322"/>
      <c r="C64" s="321"/>
      <c r="D64" s="321"/>
      <c r="E64" s="321"/>
      <c r="F64" s="321"/>
      <c r="G64" s="321"/>
      <c r="H64" s="323"/>
      <c r="I64" s="323"/>
      <c r="J64" s="321"/>
      <c r="K64" s="321"/>
      <c r="L64" s="419">
        <v>727</v>
      </c>
      <c r="M64" s="321" t="s">
        <v>2275</v>
      </c>
      <c r="N64" s="376" t="s">
        <v>2260</v>
      </c>
      <c r="O64" s="321" t="s">
        <v>2295</v>
      </c>
      <c r="P64" s="380" t="s">
        <v>1103</v>
      </c>
      <c r="Q64" s="405"/>
      <c r="R64" s="50"/>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row>
    <row r="65" spans="1:93" s="330" customFormat="1" ht="30">
      <c r="A65" s="322"/>
      <c r="B65" s="322"/>
      <c r="C65" s="321"/>
      <c r="D65" s="321"/>
      <c r="E65" s="321"/>
      <c r="F65" s="321"/>
      <c r="G65" s="321"/>
      <c r="H65" s="323"/>
      <c r="I65" s="323"/>
      <c r="J65" s="321"/>
      <c r="K65" s="321"/>
      <c r="L65" s="419">
        <v>727</v>
      </c>
      <c r="M65" s="321" t="s">
        <v>2276</v>
      </c>
      <c r="N65" s="321" t="s">
        <v>2261</v>
      </c>
      <c r="O65" s="321" t="s">
        <v>2185</v>
      </c>
      <c r="P65" s="380" t="s">
        <v>1046</v>
      </c>
      <c r="Q65" s="405"/>
      <c r="R65" s="50"/>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row>
    <row r="66" spans="1:93" s="330" customFormat="1">
      <c r="A66" s="322"/>
      <c r="B66" s="322"/>
      <c r="C66" s="321"/>
      <c r="D66" s="321"/>
      <c r="E66" s="321"/>
      <c r="F66" s="321"/>
      <c r="G66" s="321"/>
      <c r="H66" s="323"/>
      <c r="I66" s="323"/>
      <c r="J66" s="321"/>
      <c r="K66" s="321"/>
      <c r="L66" s="419">
        <v>727</v>
      </c>
      <c r="M66" s="321" t="s">
        <v>2277</v>
      </c>
      <c r="N66" s="321" t="s">
        <v>2262</v>
      </c>
      <c r="O66" s="321" t="s">
        <v>1331</v>
      </c>
      <c r="P66" s="380" t="s">
        <v>1047</v>
      </c>
      <c r="Q66" s="405"/>
      <c r="R66" s="50"/>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row>
    <row r="67" spans="1:93" s="330" customFormat="1">
      <c r="A67" s="322"/>
      <c r="B67" s="322"/>
      <c r="C67" s="321"/>
      <c r="D67" s="321"/>
      <c r="E67" s="321"/>
      <c r="F67" s="321"/>
      <c r="G67" s="321"/>
      <c r="H67" s="323"/>
      <c r="I67" s="323"/>
      <c r="J67" s="321"/>
      <c r="K67" s="321"/>
      <c r="L67" s="419">
        <v>727</v>
      </c>
      <c r="M67" s="321" t="s">
        <v>2278</v>
      </c>
      <c r="N67" s="321" t="s">
        <v>1994</v>
      </c>
      <c r="O67" s="321" t="s">
        <v>2305</v>
      </c>
      <c r="P67" s="380" t="s">
        <v>1263</v>
      </c>
      <c r="Q67" s="405"/>
      <c r="R67" s="50"/>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row>
    <row r="68" spans="1:93" s="330" customFormat="1" ht="45">
      <c r="A68" s="322"/>
      <c r="B68" s="322"/>
      <c r="C68" s="321"/>
      <c r="D68" s="321"/>
      <c r="E68" s="321"/>
      <c r="F68" s="321"/>
      <c r="G68" s="321"/>
      <c r="H68" s="323"/>
      <c r="I68" s="323"/>
      <c r="J68" s="321"/>
      <c r="K68" s="321"/>
      <c r="L68" s="419">
        <v>727</v>
      </c>
      <c r="M68" s="321" t="s">
        <v>2279</v>
      </c>
      <c r="N68" s="321" t="s">
        <v>2263</v>
      </c>
      <c r="O68" s="321" t="s">
        <v>2306</v>
      </c>
      <c r="P68" s="380" t="s">
        <v>1254</v>
      </c>
      <c r="Q68" s="405"/>
      <c r="R68" s="50"/>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row>
    <row r="69" spans="1:93" s="330" customFormat="1" ht="30">
      <c r="A69" s="322"/>
      <c r="B69" s="322"/>
      <c r="C69" s="321"/>
      <c r="D69" s="321"/>
      <c r="E69" s="321"/>
      <c r="F69" s="321"/>
      <c r="G69" s="321"/>
      <c r="H69" s="323"/>
      <c r="I69" s="323"/>
      <c r="J69" s="321"/>
      <c r="K69" s="321"/>
      <c r="L69" s="419">
        <v>727</v>
      </c>
      <c r="M69" s="321" t="s">
        <v>2280</v>
      </c>
      <c r="N69" s="321" t="s">
        <v>1907</v>
      </c>
      <c r="O69" s="321" t="s">
        <v>1906</v>
      </c>
      <c r="P69" s="380" t="s">
        <v>1046</v>
      </c>
      <c r="Q69" s="405"/>
      <c r="R69" s="50"/>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row>
    <row r="70" spans="1:93" s="1" customFormat="1">
      <c r="A70" s="246"/>
      <c r="B70" s="246"/>
      <c r="C70" s="245"/>
      <c r="D70" s="246"/>
      <c r="E70" s="245"/>
      <c r="F70" s="245"/>
      <c r="G70" s="292"/>
      <c r="H70" s="268"/>
      <c r="I70" s="268"/>
      <c r="J70" s="246"/>
      <c r="K70" s="291"/>
      <c r="L70" s="268"/>
      <c r="M70" s="246"/>
      <c r="N70" s="246"/>
      <c r="O70" s="246"/>
      <c r="P70" s="291"/>
      <c r="Q70" s="406"/>
      <c r="R70" s="29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row>
    <row r="71" spans="1:93" s="1" customFormat="1" ht="90">
      <c r="A71" s="349">
        <v>7</v>
      </c>
      <c r="B71" s="349" t="s">
        <v>5</v>
      </c>
      <c r="C71" s="350" t="s">
        <v>96</v>
      </c>
      <c r="D71" s="349" t="s">
        <v>2000</v>
      </c>
      <c r="E71" s="350" t="s">
        <v>98</v>
      </c>
      <c r="F71" s="350" t="s">
        <v>2035</v>
      </c>
      <c r="G71" s="351" t="s">
        <v>2034</v>
      </c>
      <c r="H71" s="361">
        <v>3</v>
      </c>
      <c r="I71" s="361">
        <v>3</v>
      </c>
      <c r="J71" s="354" t="s">
        <v>1787</v>
      </c>
      <c r="K71" s="353" t="s">
        <v>2452</v>
      </c>
      <c r="L71" s="421">
        <v>770</v>
      </c>
      <c r="M71" s="349" t="s">
        <v>2474</v>
      </c>
      <c r="N71" s="375" t="s">
        <v>2071</v>
      </c>
      <c r="O71" s="350" t="s">
        <v>2475</v>
      </c>
      <c r="P71" s="351" t="s">
        <v>1270</v>
      </c>
      <c r="Q71" s="405">
        <v>3</v>
      </c>
      <c r="R71" s="50"/>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row>
    <row r="72" spans="1:93" s="1" customFormat="1" ht="45">
      <c r="A72" s="349"/>
      <c r="B72" s="349"/>
      <c r="C72" s="350"/>
      <c r="D72" s="349"/>
      <c r="E72" s="350"/>
      <c r="F72" s="350"/>
      <c r="G72" s="351"/>
      <c r="H72" s="361"/>
      <c r="I72" s="361"/>
      <c r="J72" s="349"/>
      <c r="K72" s="351"/>
      <c r="L72" s="421">
        <v>770</v>
      </c>
      <c r="M72" s="349" t="s">
        <v>2476</v>
      </c>
      <c r="N72" s="375" t="s">
        <v>1822</v>
      </c>
      <c r="O72" s="350" t="s">
        <v>1942</v>
      </c>
      <c r="P72" s="351" t="s">
        <v>1052</v>
      </c>
      <c r="Q72" s="405"/>
      <c r="R72" s="50"/>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row>
    <row r="73" spans="1:93" s="1" customFormat="1">
      <c r="A73" s="349"/>
      <c r="B73" s="349"/>
      <c r="C73" s="350"/>
      <c r="D73" s="349"/>
      <c r="E73" s="350"/>
      <c r="F73" s="350"/>
      <c r="G73" s="351"/>
      <c r="H73" s="361"/>
      <c r="I73" s="361"/>
      <c r="J73" s="349"/>
      <c r="K73" s="351"/>
      <c r="L73" s="421">
        <v>770</v>
      </c>
      <c r="M73" s="349" t="s">
        <v>1904</v>
      </c>
      <c r="N73" s="375" t="s">
        <v>1903</v>
      </c>
      <c r="O73" s="350" t="s">
        <v>2477</v>
      </c>
      <c r="P73" s="351" t="s">
        <v>1058</v>
      </c>
      <c r="Q73" s="405"/>
      <c r="R73" s="50"/>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row>
    <row r="74" spans="1:93" s="335" customFormat="1" ht="90">
      <c r="A74" s="287">
        <v>7</v>
      </c>
      <c r="B74" s="331" t="s">
        <v>2844</v>
      </c>
      <c r="C74" s="333" t="s">
        <v>96</v>
      </c>
      <c r="D74" s="333" t="s">
        <v>2000</v>
      </c>
      <c r="E74" s="333" t="s">
        <v>98</v>
      </c>
      <c r="F74" s="333" t="s">
        <v>2035</v>
      </c>
      <c r="G74" s="333" t="s">
        <v>2034</v>
      </c>
      <c r="H74" s="334">
        <v>3</v>
      </c>
      <c r="I74" s="334">
        <v>3</v>
      </c>
      <c r="J74" s="333" t="s">
        <v>2583</v>
      </c>
      <c r="K74" s="333" t="s">
        <v>2607</v>
      </c>
      <c r="L74" s="334">
        <v>784</v>
      </c>
      <c r="M74" s="287" t="s">
        <v>2735</v>
      </c>
      <c r="N74" s="376" t="s">
        <v>2646</v>
      </c>
      <c r="O74" s="287" t="s">
        <v>1942</v>
      </c>
      <c r="P74" s="290" t="s">
        <v>1052</v>
      </c>
      <c r="Q74" s="405"/>
      <c r="R74" s="50"/>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row>
    <row r="75" spans="1:93" s="335" customFormat="1">
      <c r="A75" s="287"/>
      <c r="B75" s="287"/>
      <c r="C75" s="333"/>
      <c r="D75" s="333"/>
      <c r="E75" s="333"/>
      <c r="F75" s="333"/>
      <c r="G75" s="333"/>
      <c r="H75" s="334"/>
      <c r="I75" s="334"/>
      <c r="J75" s="333"/>
      <c r="K75" s="333"/>
      <c r="L75" s="334">
        <v>575</v>
      </c>
      <c r="M75" s="287" t="s">
        <v>1904</v>
      </c>
      <c r="N75" s="376" t="s">
        <v>2647</v>
      </c>
      <c r="O75" s="287" t="s">
        <v>1902</v>
      </c>
      <c r="P75" s="290" t="s">
        <v>1058</v>
      </c>
      <c r="Q75" s="405"/>
      <c r="R75" s="50"/>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row>
    <row r="76" spans="1:93" s="335" customFormat="1">
      <c r="A76" s="287"/>
      <c r="B76" s="287"/>
      <c r="C76" s="333"/>
      <c r="D76" s="333"/>
      <c r="E76" s="333"/>
      <c r="F76" s="333"/>
      <c r="G76" s="333"/>
      <c r="H76" s="334"/>
      <c r="I76" s="334"/>
      <c r="J76" s="333"/>
      <c r="K76" s="333"/>
      <c r="L76" s="334">
        <v>575</v>
      </c>
      <c r="M76" s="287" t="s">
        <v>2474</v>
      </c>
      <c r="N76" s="376" t="s">
        <v>2648</v>
      </c>
      <c r="O76" s="287" t="s">
        <v>2475</v>
      </c>
      <c r="P76" s="290" t="s">
        <v>1270</v>
      </c>
      <c r="Q76" s="405"/>
      <c r="R76" s="50"/>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row>
    <row r="77" spans="1:93" s="330" customFormat="1" ht="90" customHeight="1">
      <c r="A77" s="322">
        <v>7</v>
      </c>
      <c r="B77" s="319" t="s">
        <v>2842</v>
      </c>
      <c r="C77" s="321" t="s">
        <v>96</v>
      </c>
      <c r="D77" s="322" t="s">
        <v>2000</v>
      </c>
      <c r="E77" s="321" t="s">
        <v>98</v>
      </c>
      <c r="F77" s="321" t="s">
        <v>2035</v>
      </c>
      <c r="G77" s="321" t="s">
        <v>2034</v>
      </c>
      <c r="H77" s="323">
        <v>5</v>
      </c>
      <c r="I77" s="323">
        <v>4</v>
      </c>
      <c r="J77" s="321" t="s">
        <v>2330</v>
      </c>
      <c r="K77" s="321" t="s">
        <v>1797</v>
      </c>
      <c r="L77" s="323">
        <v>563</v>
      </c>
      <c r="M77" s="321" t="s">
        <v>96</v>
      </c>
      <c r="N77" s="375" t="s">
        <v>2071</v>
      </c>
      <c r="O77" s="321" t="s">
        <v>2072</v>
      </c>
      <c r="P77" s="380" t="s">
        <v>1832</v>
      </c>
      <c r="Q77" s="405"/>
      <c r="R77" s="50"/>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row>
    <row r="78" spans="1:93" s="330" customFormat="1" ht="45">
      <c r="A78" s="322"/>
      <c r="B78" s="322"/>
      <c r="C78" s="321"/>
      <c r="D78" s="322"/>
      <c r="E78" s="321"/>
      <c r="F78" s="321"/>
      <c r="G78" s="321"/>
      <c r="H78" s="323"/>
      <c r="I78" s="323"/>
      <c r="J78" s="321"/>
      <c r="K78" s="321"/>
      <c r="L78" s="323">
        <v>580</v>
      </c>
      <c r="M78" s="321" t="s">
        <v>2056</v>
      </c>
      <c r="N78" s="375" t="s">
        <v>1822</v>
      </c>
      <c r="O78" s="321" t="s">
        <v>1905</v>
      </c>
      <c r="P78" s="380" t="s">
        <v>1052</v>
      </c>
      <c r="Q78" s="405"/>
      <c r="R78" s="50"/>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row>
    <row r="79" spans="1:93" s="330" customFormat="1">
      <c r="A79" s="322"/>
      <c r="B79" s="322"/>
      <c r="C79" s="321"/>
      <c r="D79" s="322"/>
      <c r="E79" s="321"/>
      <c r="F79" s="321"/>
      <c r="G79" s="321"/>
      <c r="H79" s="323"/>
      <c r="I79" s="323"/>
      <c r="J79" s="321"/>
      <c r="K79" s="321"/>
      <c r="L79" s="323">
        <v>563</v>
      </c>
      <c r="M79" s="321" t="s">
        <v>1904</v>
      </c>
      <c r="N79" s="375" t="s">
        <v>1903</v>
      </c>
      <c r="O79" s="321" t="s">
        <v>1902</v>
      </c>
      <c r="P79" s="380" t="s">
        <v>1832</v>
      </c>
      <c r="Q79" s="405"/>
      <c r="R79" s="50"/>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row>
    <row r="80" spans="1:93" s="330" customFormat="1">
      <c r="A80" s="322"/>
      <c r="B80" s="322"/>
      <c r="C80" s="321"/>
      <c r="D80" s="322"/>
      <c r="E80" s="321"/>
      <c r="F80" s="321"/>
      <c r="G80" s="321"/>
      <c r="H80" s="323"/>
      <c r="I80" s="323"/>
      <c r="J80" s="321"/>
      <c r="K80" s="321"/>
      <c r="L80" s="323">
        <v>563</v>
      </c>
      <c r="M80" s="321" t="s">
        <v>1901</v>
      </c>
      <c r="N80" s="321" t="s">
        <v>1900</v>
      </c>
      <c r="O80" s="321" t="s">
        <v>1899</v>
      </c>
      <c r="P80" s="380" t="s">
        <v>1898</v>
      </c>
      <c r="Q80" s="405"/>
      <c r="R80" s="5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row>
    <row r="81" spans="1:93" s="330" customFormat="1" ht="30">
      <c r="A81" s="322"/>
      <c r="B81" s="322"/>
      <c r="C81" s="321"/>
      <c r="D81" s="322"/>
      <c r="E81" s="321"/>
      <c r="F81" s="321"/>
      <c r="G81" s="321"/>
      <c r="H81" s="323"/>
      <c r="I81" s="323"/>
      <c r="J81" s="321"/>
      <c r="K81" s="321"/>
      <c r="L81" s="420">
        <v>563</v>
      </c>
      <c r="M81" s="363" t="s">
        <v>1897</v>
      </c>
      <c r="N81" s="363" t="s">
        <v>1896</v>
      </c>
      <c r="O81" s="363" t="s">
        <v>1895</v>
      </c>
      <c r="P81" s="381" t="s">
        <v>1885</v>
      </c>
      <c r="Q81" s="405"/>
      <c r="R81" s="50"/>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row>
    <row r="82" spans="1:93" s="1" customFormat="1">
      <c r="A82" s="246"/>
      <c r="B82" s="246"/>
      <c r="C82" s="245"/>
      <c r="D82" s="246"/>
      <c r="E82" s="245"/>
      <c r="F82" s="245"/>
      <c r="G82" s="292"/>
      <c r="H82" s="268"/>
      <c r="I82" s="268"/>
      <c r="J82" s="246"/>
      <c r="K82" s="291"/>
      <c r="L82" s="268"/>
      <c r="M82" s="246"/>
      <c r="N82" s="246"/>
      <c r="O82" s="246"/>
      <c r="P82" s="291"/>
      <c r="Q82" s="406"/>
      <c r="R82" s="29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row>
    <row r="83" spans="1:93" s="1" customFormat="1" ht="51" customHeight="1">
      <c r="A83" s="349">
        <v>8</v>
      </c>
      <c r="B83" s="345" t="s">
        <v>5</v>
      </c>
      <c r="C83" s="350" t="s">
        <v>96</v>
      </c>
      <c r="D83" s="350" t="s">
        <v>2307</v>
      </c>
      <c r="E83" s="350" t="s">
        <v>112</v>
      </c>
      <c r="F83" s="350" t="s">
        <v>2308</v>
      </c>
      <c r="G83" s="351" t="s">
        <v>2389</v>
      </c>
      <c r="H83" s="361">
        <v>4</v>
      </c>
      <c r="I83" s="361">
        <v>3</v>
      </c>
      <c r="J83" s="354" t="s">
        <v>2428</v>
      </c>
      <c r="K83" s="353" t="s">
        <v>2453</v>
      </c>
      <c r="L83" s="421">
        <v>753</v>
      </c>
      <c r="M83" s="349" t="s">
        <v>1815</v>
      </c>
      <c r="N83" s="375" t="s">
        <v>1814</v>
      </c>
      <c r="O83" s="350" t="s">
        <v>2478</v>
      </c>
      <c r="P83" s="351" t="s">
        <v>1051</v>
      </c>
      <c r="Q83" s="405">
        <v>3</v>
      </c>
      <c r="R83" s="50"/>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row>
    <row r="84" spans="1:93" s="1" customFormat="1" ht="45">
      <c r="A84" s="349"/>
      <c r="B84" s="349"/>
      <c r="C84" s="350"/>
      <c r="D84" s="350"/>
      <c r="E84" s="350"/>
      <c r="F84" s="350"/>
      <c r="G84" s="351"/>
      <c r="H84" s="361"/>
      <c r="I84" s="361"/>
      <c r="J84" s="349"/>
      <c r="K84" s="351"/>
      <c r="L84" s="421">
        <v>753</v>
      </c>
      <c r="M84" s="349" t="s">
        <v>2282</v>
      </c>
      <c r="N84" s="375" t="s">
        <v>2265</v>
      </c>
      <c r="O84" s="350" t="s">
        <v>2479</v>
      </c>
      <c r="P84" s="351" t="s">
        <v>1056</v>
      </c>
      <c r="Q84" s="405"/>
      <c r="R84" s="50"/>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row>
    <row r="85" spans="1:93" s="1" customFormat="1" ht="45">
      <c r="A85" s="349"/>
      <c r="B85" s="349"/>
      <c r="C85" s="350"/>
      <c r="D85" s="350"/>
      <c r="E85" s="350"/>
      <c r="F85" s="350"/>
      <c r="G85" s="351"/>
      <c r="H85" s="361"/>
      <c r="I85" s="361"/>
      <c r="J85" s="349"/>
      <c r="K85" s="351"/>
      <c r="L85" s="421">
        <v>753</v>
      </c>
      <c r="M85" s="349" t="s">
        <v>2476</v>
      </c>
      <c r="N85" s="350" t="s">
        <v>1822</v>
      </c>
      <c r="O85" s="350" t="s">
        <v>1942</v>
      </c>
      <c r="P85" s="351" t="s">
        <v>1052</v>
      </c>
      <c r="Q85" s="405"/>
      <c r="R85" s="50"/>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row>
    <row r="86" spans="1:93" s="1" customFormat="1" ht="30">
      <c r="A86" s="349"/>
      <c r="B86" s="349"/>
      <c r="C86" s="350"/>
      <c r="D86" s="350"/>
      <c r="E86" s="350"/>
      <c r="F86" s="350"/>
      <c r="G86" s="351"/>
      <c r="H86" s="361"/>
      <c r="I86" s="361"/>
      <c r="J86" s="349"/>
      <c r="K86" s="351"/>
      <c r="L86" s="423">
        <v>753</v>
      </c>
      <c r="M86" s="386" t="s">
        <v>2480</v>
      </c>
      <c r="N86" s="387" t="s">
        <v>2481</v>
      </c>
      <c r="O86" s="387" t="s">
        <v>2482</v>
      </c>
      <c r="P86" s="388" t="s">
        <v>1270</v>
      </c>
      <c r="Q86" s="405"/>
      <c r="R86" s="50"/>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row>
    <row r="87" spans="1:93" s="335" customFormat="1" ht="48" customHeight="1">
      <c r="A87" s="333">
        <v>8</v>
      </c>
      <c r="B87" s="331" t="s">
        <v>2844</v>
      </c>
      <c r="C87" s="333" t="s">
        <v>96</v>
      </c>
      <c r="D87" s="333" t="s">
        <v>2307</v>
      </c>
      <c r="E87" s="333" t="s">
        <v>112</v>
      </c>
      <c r="F87" s="333" t="s">
        <v>2308</v>
      </c>
      <c r="G87" s="333" t="s">
        <v>2389</v>
      </c>
      <c r="H87" s="334">
        <v>3</v>
      </c>
      <c r="I87" s="334">
        <v>3</v>
      </c>
      <c r="J87" s="333" t="s">
        <v>2570</v>
      </c>
      <c r="K87" s="333" t="s">
        <v>2608</v>
      </c>
      <c r="L87" s="334">
        <v>623</v>
      </c>
      <c r="M87" s="287" t="s">
        <v>2476</v>
      </c>
      <c r="N87" s="376" t="s">
        <v>2646</v>
      </c>
      <c r="O87" s="287" t="s">
        <v>1942</v>
      </c>
      <c r="P87" s="290" t="s">
        <v>1052</v>
      </c>
      <c r="Q87" s="405"/>
      <c r="R87" s="50"/>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row>
    <row r="88" spans="1:93" s="335" customFormat="1">
      <c r="A88" s="333"/>
      <c r="B88" s="333"/>
      <c r="C88" s="333"/>
      <c r="D88" s="333"/>
      <c r="E88" s="333"/>
      <c r="F88" s="333"/>
      <c r="G88" s="333"/>
      <c r="H88" s="334"/>
      <c r="I88" s="334"/>
      <c r="J88" s="333"/>
      <c r="K88" s="333"/>
      <c r="L88" s="334">
        <v>623</v>
      </c>
      <c r="M88" s="287" t="s">
        <v>2282</v>
      </c>
      <c r="N88" s="376" t="s">
        <v>2649</v>
      </c>
      <c r="O88" s="287" t="s">
        <v>2479</v>
      </c>
      <c r="P88" s="290" t="s">
        <v>1056</v>
      </c>
      <c r="Q88" s="405"/>
      <c r="R88" s="50"/>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row>
    <row r="89" spans="1:93" s="335" customFormat="1">
      <c r="A89" s="333"/>
      <c r="B89" s="333"/>
      <c r="C89" s="333"/>
      <c r="D89" s="333"/>
      <c r="E89" s="333"/>
      <c r="F89" s="333"/>
      <c r="G89" s="333"/>
      <c r="H89" s="334"/>
      <c r="I89" s="334"/>
      <c r="J89" s="333"/>
      <c r="K89" s="333"/>
      <c r="L89" s="334">
        <v>586</v>
      </c>
      <c r="M89" s="287" t="s">
        <v>2474</v>
      </c>
      <c r="N89" s="287" t="s">
        <v>2648</v>
      </c>
      <c r="O89" s="287" t="s">
        <v>2475</v>
      </c>
      <c r="P89" s="290" t="s">
        <v>1270</v>
      </c>
      <c r="Q89" s="405"/>
      <c r="R89" s="50"/>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row>
    <row r="90" spans="1:93" s="335" customFormat="1">
      <c r="A90" s="333"/>
      <c r="B90" s="333"/>
      <c r="C90" s="333"/>
      <c r="D90" s="333"/>
      <c r="E90" s="333"/>
      <c r="F90" s="333"/>
      <c r="G90" s="333"/>
      <c r="H90" s="334"/>
      <c r="I90" s="334"/>
      <c r="J90" s="333"/>
      <c r="K90" s="333"/>
      <c r="L90" s="334">
        <v>753</v>
      </c>
      <c r="M90" s="287" t="s">
        <v>1815</v>
      </c>
      <c r="N90" s="376" t="s">
        <v>2650</v>
      </c>
      <c r="O90" s="287" t="s">
        <v>1951</v>
      </c>
      <c r="P90" s="290" t="s">
        <v>1051</v>
      </c>
      <c r="Q90" s="405"/>
      <c r="R90" s="5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row>
    <row r="91" spans="1:93" s="330" customFormat="1" ht="57.75" customHeight="1">
      <c r="A91" s="322">
        <v>8</v>
      </c>
      <c r="B91" s="319" t="s">
        <v>2842</v>
      </c>
      <c r="C91" s="321" t="s">
        <v>96</v>
      </c>
      <c r="D91" s="321" t="s">
        <v>2307</v>
      </c>
      <c r="E91" s="321" t="s">
        <v>112</v>
      </c>
      <c r="F91" s="321" t="s">
        <v>2308</v>
      </c>
      <c r="G91" s="321" t="s">
        <v>2389</v>
      </c>
      <c r="H91" s="323">
        <v>4</v>
      </c>
      <c r="I91" s="323">
        <v>4</v>
      </c>
      <c r="J91" s="324" t="s">
        <v>2310</v>
      </c>
      <c r="K91" s="324" t="s">
        <v>2309</v>
      </c>
      <c r="L91" s="323">
        <v>585</v>
      </c>
      <c r="M91" s="321" t="s">
        <v>2311</v>
      </c>
      <c r="N91" s="375" t="s">
        <v>1822</v>
      </c>
      <c r="O91" s="321" t="s">
        <v>2296</v>
      </c>
      <c r="P91" s="380" t="s">
        <v>1052</v>
      </c>
      <c r="Q91" s="405"/>
      <c r="R91" s="50"/>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row>
    <row r="92" spans="1:93" s="330" customFormat="1" ht="57.75" customHeight="1">
      <c r="A92" s="322"/>
      <c r="B92" s="322"/>
      <c r="C92" s="321"/>
      <c r="D92" s="321"/>
      <c r="E92" s="321"/>
      <c r="F92" s="321"/>
      <c r="G92" s="321"/>
      <c r="H92" s="323"/>
      <c r="I92" s="323"/>
      <c r="J92" s="321"/>
      <c r="K92" s="321"/>
      <c r="L92" s="325">
        <v>585</v>
      </c>
      <c r="M92" s="321" t="s">
        <v>2282</v>
      </c>
      <c r="N92" s="375" t="s">
        <v>2265</v>
      </c>
      <c r="O92" s="321" t="s">
        <v>2297</v>
      </c>
      <c r="P92" s="380" t="s">
        <v>1056</v>
      </c>
      <c r="Q92" s="405"/>
      <c r="R92" s="50"/>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row>
    <row r="93" spans="1:93" s="330" customFormat="1" ht="57.75" customHeight="1">
      <c r="A93" s="322"/>
      <c r="B93" s="322"/>
      <c r="C93" s="321"/>
      <c r="D93" s="321"/>
      <c r="E93" s="321"/>
      <c r="F93" s="321"/>
      <c r="G93" s="321"/>
      <c r="H93" s="323"/>
      <c r="I93" s="323"/>
      <c r="J93" s="321"/>
      <c r="K93" s="321"/>
      <c r="L93" s="325">
        <v>585</v>
      </c>
      <c r="M93" s="321" t="s">
        <v>2281</v>
      </c>
      <c r="N93" s="321" t="s">
        <v>2264</v>
      </c>
      <c r="O93" s="321" t="s">
        <v>2312</v>
      </c>
      <c r="P93" s="380" t="s">
        <v>1832</v>
      </c>
      <c r="Q93" s="405"/>
      <c r="R93" s="50"/>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row>
    <row r="94" spans="1:93" s="330" customFormat="1" ht="57.75" customHeight="1">
      <c r="A94" s="322"/>
      <c r="B94" s="322"/>
      <c r="C94" s="321"/>
      <c r="D94" s="321"/>
      <c r="E94" s="321"/>
      <c r="F94" s="321"/>
      <c r="G94" s="321"/>
      <c r="H94" s="323"/>
      <c r="I94" s="323"/>
      <c r="J94" s="321"/>
      <c r="K94" s="321"/>
      <c r="L94" s="325">
        <v>585</v>
      </c>
      <c r="M94" s="321" t="s">
        <v>1815</v>
      </c>
      <c r="N94" s="375" t="s">
        <v>1814</v>
      </c>
      <c r="O94" s="321" t="s">
        <v>1951</v>
      </c>
      <c r="P94" s="380" t="s">
        <v>1051</v>
      </c>
      <c r="Q94" s="405"/>
      <c r="R94" s="50"/>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row>
    <row r="95" spans="1:93" s="1" customFormat="1">
      <c r="A95" s="246"/>
      <c r="B95" s="246"/>
      <c r="C95" s="245"/>
      <c r="D95" s="246"/>
      <c r="E95" s="245"/>
      <c r="F95" s="245"/>
      <c r="G95" s="292"/>
      <c r="H95" s="268"/>
      <c r="I95" s="268"/>
      <c r="J95" s="246"/>
      <c r="K95" s="291"/>
      <c r="L95" s="268"/>
      <c r="M95" s="246"/>
      <c r="N95" s="246"/>
      <c r="O95" s="246"/>
      <c r="P95" s="291"/>
      <c r="Q95" s="406"/>
      <c r="R95" s="29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row>
    <row r="96" spans="1:93" s="1" customFormat="1" ht="60.75" customHeight="1">
      <c r="A96" s="349">
        <v>9</v>
      </c>
      <c r="B96" s="345" t="s">
        <v>5</v>
      </c>
      <c r="C96" s="350" t="s">
        <v>123</v>
      </c>
      <c r="D96" s="349" t="s">
        <v>1894</v>
      </c>
      <c r="E96" s="350" t="s">
        <v>2033</v>
      </c>
      <c r="F96" s="350" t="s">
        <v>2032</v>
      </c>
      <c r="G96" s="351" t="s">
        <v>2031</v>
      </c>
      <c r="H96" s="361">
        <v>2</v>
      </c>
      <c r="I96" s="361">
        <v>2</v>
      </c>
      <c r="J96" s="354" t="s">
        <v>1786</v>
      </c>
      <c r="K96" s="353" t="s">
        <v>2454</v>
      </c>
      <c r="L96" s="421">
        <v>882</v>
      </c>
      <c r="M96" s="349" t="s">
        <v>1884</v>
      </c>
      <c r="N96" s="375" t="s">
        <v>1883</v>
      </c>
      <c r="O96" s="350" t="s">
        <v>1335</v>
      </c>
      <c r="P96" s="351" t="s">
        <v>1046</v>
      </c>
      <c r="Q96" s="405">
        <v>1</v>
      </c>
      <c r="R96" s="50"/>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row>
    <row r="97" spans="1:93" s="1" customFormat="1" ht="31.5" customHeight="1">
      <c r="A97" s="349"/>
      <c r="B97" s="349"/>
      <c r="C97" s="350"/>
      <c r="D97" s="349"/>
      <c r="E97" s="350"/>
      <c r="F97" s="350"/>
      <c r="G97" s="351"/>
      <c r="H97" s="361"/>
      <c r="I97" s="361"/>
      <c r="J97" s="349"/>
      <c r="K97" s="351"/>
      <c r="L97" s="421">
        <v>882</v>
      </c>
      <c r="M97" s="349" t="s">
        <v>2483</v>
      </c>
      <c r="N97" s="375" t="s">
        <v>2484</v>
      </c>
      <c r="O97" s="350" t="s">
        <v>2485</v>
      </c>
      <c r="P97" s="351" t="s">
        <v>1269</v>
      </c>
      <c r="Q97" s="405"/>
      <c r="R97" s="50"/>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row>
    <row r="98" spans="1:93" s="335" customFormat="1" ht="62.25" customHeight="1">
      <c r="A98" s="287">
        <v>9</v>
      </c>
      <c r="B98" s="331" t="s">
        <v>2844</v>
      </c>
      <c r="C98" s="333" t="s">
        <v>123</v>
      </c>
      <c r="D98" s="333" t="s">
        <v>1894</v>
      </c>
      <c r="E98" s="333" t="s">
        <v>2033</v>
      </c>
      <c r="F98" s="333" t="s">
        <v>2032</v>
      </c>
      <c r="G98" s="333" t="s">
        <v>2031</v>
      </c>
      <c r="H98" s="334">
        <v>4</v>
      </c>
      <c r="I98" s="334">
        <v>2</v>
      </c>
      <c r="J98" s="333" t="s">
        <v>2584</v>
      </c>
      <c r="K98" s="333" t="s">
        <v>2087</v>
      </c>
      <c r="L98" s="334">
        <v>640</v>
      </c>
      <c r="M98" s="287" t="s">
        <v>2483</v>
      </c>
      <c r="N98" s="376" t="s">
        <v>2651</v>
      </c>
      <c r="O98" s="287" t="s">
        <v>2769</v>
      </c>
      <c r="P98" s="290" t="s">
        <v>1269</v>
      </c>
      <c r="Q98" s="405"/>
      <c r="R98" s="50"/>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row>
    <row r="99" spans="1:93" s="335" customFormat="1">
      <c r="A99" s="287"/>
      <c r="B99" s="287"/>
      <c r="C99" s="333"/>
      <c r="D99" s="333"/>
      <c r="E99" s="333"/>
      <c r="F99" s="333"/>
      <c r="G99" s="333"/>
      <c r="H99" s="334"/>
      <c r="I99" s="334"/>
      <c r="J99" s="333"/>
      <c r="K99" s="333"/>
      <c r="L99" s="334">
        <v>593</v>
      </c>
      <c r="M99" s="287" t="s">
        <v>2488</v>
      </c>
      <c r="N99" s="287" t="s">
        <v>2652</v>
      </c>
      <c r="O99" s="287" t="s">
        <v>2489</v>
      </c>
      <c r="P99" s="290" t="s">
        <v>1062</v>
      </c>
      <c r="Q99" s="405"/>
      <c r="R99" s="50"/>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row>
    <row r="100" spans="1:93" s="335" customFormat="1">
      <c r="A100" s="287"/>
      <c r="B100" s="287"/>
      <c r="C100" s="333"/>
      <c r="D100" s="333"/>
      <c r="E100" s="333"/>
      <c r="F100" s="333"/>
      <c r="G100" s="333"/>
      <c r="H100" s="334"/>
      <c r="I100" s="334"/>
      <c r="J100" s="333"/>
      <c r="K100" s="333"/>
      <c r="L100" s="334">
        <v>593</v>
      </c>
      <c r="M100" s="287" t="s">
        <v>1888</v>
      </c>
      <c r="N100" s="287" t="s">
        <v>2653</v>
      </c>
      <c r="O100" s="287" t="s">
        <v>1886</v>
      </c>
      <c r="P100" s="290" t="s">
        <v>1040</v>
      </c>
      <c r="Q100" s="405"/>
      <c r="R100" s="5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row>
    <row r="101" spans="1:93" s="335" customFormat="1">
      <c r="A101" s="287"/>
      <c r="B101" s="287"/>
      <c r="C101" s="333"/>
      <c r="D101" s="333"/>
      <c r="E101" s="333"/>
      <c r="F101" s="333"/>
      <c r="G101" s="333"/>
      <c r="H101" s="334"/>
      <c r="I101" s="334"/>
      <c r="J101" s="333"/>
      <c r="K101" s="333"/>
      <c r="L101" s="334">
        <v>631</v>
      </c>
      <c r="M101" s="287" t="s">
        <v>1884</v>
      </c>
      <c r="N101" s="375" t="s">
        <v>2654</v>
      </c>
      <c r="O101" s="287" t="s">
        <v>1882</v>
      </c>
      <c r="P101" s="290" t="s">
        <v>1046</v>
      </c>
      <c r="Q101" s="405"/>
      <c r="R101" s="50"/>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row>
    <row r="102" spans="1:93" s="330" customFormat="1" ht="56.25" customHeight="1">
      <c r="A102" s="322">
        <v>9</v>
      </c>
      <c r="B102" s="319" t="s">
        <v>2842</v>
      </c>
      <c r="C102" s="321" t="s">
        <v>123</v>
      </c>
      <c r="D102" s="322" t="s">
        <v>1894</v>
      </c>
      <c r="E102" s="321" t="s">
        <v>2033</v>
      </c>
      <c r="F102" s="321" t="s">
        <v>2032</v>
      </c>
      <c r="G102" s="321" t="s">
        <v>2031</v>
      </c>
      <c r="H102" s="323">
        <v>5</v>
      </c>
      <c r="I102" s="323">
        <v>4</v>
      </c>
      <c r="J102" s="321" t="s">
        <v>2405</v>
      </c>
      <c r="K102" s="321" t="s">
        <v>2382</v>
      </c>
      <c r="L102" s="323">
        <v>565</v>
      </c>
      <c r="M102" s="321" t="s">
        <v>2057</v>
      </c>
      <c r="N102" s="321" t="s">
        <v>1893</v>
      </c>
      <c r="O102" s="321" t="s">
        <v>1892</v>
      </c>
      <c r="P102" s="380" t="s">
        <v>1827</v>
      </c>
      <c r="Q102" s="405"/>
      <c r="R102" s="50"/>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row>
    <row r="103" spans="1:93" s="330" customFormat="1" ht="56.25" customHeight="1">
      <c r="A103" s="322"/>
      <c r="B103" s="322"/>
      <c r="C103" s="321"/>
      <c r="D103" s="322"/>
      <c r="E103" s="321"/>
      <c r="F103" s="321"/>
      <c r="G103" s="321"/>
      <c r="H103" s="323"/>
      <c r="I103" s="323"/>
      <c r="J103" s="321"/>
      <c r="K103" s="321"/>
      <c r="L103" s="323">
        <v>565</v>
      </c>
      <c r="M103" s="321" t="s">
        <v>1891</v>
      </c>
      <c r="N103" s="321" t="s">
        <v>1890</v>
      </c>
      <c r="O103" s="321" t="s">
        <v>1889</v>
      </c>
      <c r="P103" s="380" t="s">
        <v>1827</v>
      </c>
      <c r="Q103" s="405"/>
      <c r="R103" s="50"/>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row>
    <row r="104" spans="1:93" s="330" customFormat="1" ht="56.25" customHeight="1">
      <c r="A104" s="322"/>
      <c r="B104" s="322"/>
      <c r="C104" s="321"/>
      <c r="D104" s="322"/>
      <c r="E104" s="321"/>
      <c r="F104" s="321"/>
      <c r="G104" s="321"/>
      <c r="H104" s="323"/>
      <c r="I104" s="323"/>
      <c r="J104" s="321"/>
      <c r="K104" s="321"/>
      <c r="L104" s="323">
        <v>565</v>
      </c>
      <c r="M104" s="321" t="s">
        <v>1888</v>
      </c>
      <c r="N104" s="321" t="s">
        <v>1887</v>
      </c>
      <c r="O104" s="321" t="s">
        <v>1886</v>
      </c>
      <c r="P104" s="380" t="s">
        <v>1885</v>
      </c>
      <c r="Q104" s="405"/>
      <c r="R104" s="50"/>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row>
    <row r="105" spans="1:93" s="330" customFormat="1" ht="56.25" customHeight="1">
      <c r="A105" s="322"/>
      <c r="B105" s="322"/>
      <c r="C105" s="321"/>
      <c r="D105" s="322"/>
      <c r="E105" s="321"/>
      <c r="F105" s="321"/>
      <c r="G105" s="321"/>
      <c r="H105" s="323"/>
      <c r="I105" s="323"/>
      <c r="J105" s="321"/>
      <c r="K105" s="321"/>
      <c r="L105" s="323">
        <v>575</v>
      </c>
      <c r="M105" s="321" t="s">
        <v>1884</v>
      </c>
      <c r="N105" s="375" t="s">
        <v>1883</v>
      </c>
      <c r="O105" s="321" t="s">
        <v>1882</v>
      </c>
      <c r="P105" s="380" t="s">
        <v>1847</v>
      </c>
      <c r="Q105" s="405"/>
      <c r="R105" s="50"/>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row>
    <row r="106" spans="1:93" s="330" customFormat="1" ht="56.25" customHeight="1">
      <c r="A106" s="322"/>
      <c r="B106" s="322"/>
      <c r="C106" s="321"/>
      <c r="D106" s="322"/>
      <c r="E106" s="321"/>
      <c r="F106" s="321"/>
      <c r="G106" s="321"/>
      <c r="H106" s="323"/>
      <c r="I106" s="323"/>
      <c r="J106" s="321"/>
      <c r="K106" s="321"/>
      <c r="L106" s="420">
        <v>565</v>
      </c>
      <c r="M106" s="363" t="s">
        <v>1881</v>
      </c>
      <c r="N106" s="363" t="s">
        <v>1880</v>
      </c>
      <c r="O106" s="363" t="s">
        <v>1879</v>
      </c>
      <c r="P106" s="381" t="s">
        <v>1824</v>
      </c>
      <c r="Q106" s="405"/>
      <c r="R106" s="50"/>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row>
    <row r="107" spans="1:93" s="1" customFormat="1">
      <c r="A107" s="246"/>
      <c r="B107" s="246"/>
      <c r="C107" s="245"/>
      <c r="D107" s="246"/>
      <c r="E107" s="245"/>
      <c r="F107" s="245"/>
      <c r="G107" s="292"/>
      <c r="H107" s="268"/>
      <c r="I107" s="268"/>
      <c r="J107" s="246"/>
      <c r="K107" s="291"/>
      <c r="L107" s="268"/>
      <c r="M107" s="246"/>
      <c r="N107" s="246"/>
      <c r="O107" s="246"/>
      <c r="P107" s="291"/>
      <c r="Q107" s="406"/>
      <c r="R107" s="29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row>
    <row r="108" spans="1:93" s="1" customFormat="1" ht="60">
      <c r="A108" s="349">
        <v>10</v>
      </c>
      <c r="B108" s="345" t="s">
        <v>5</v>
      </c>
      <c r="C108" s="350" t="s">
        <v>123</v>
      </c>
      <c r="D108" s="350" t="s">
        <v>488</v>
      </c>
      <c r="E108" s="350" t="s">
        <v>139</v>
      </c>
      <c r="F108" s="350" t="s">
        <v>2344</v>
      </c>
      <c r="G108" s="351" t="s">
        <v>2031</v>
      </c>
      <c r="H108" s="361">
        <v>2</v>
      </c>
      <c r="I108" s="361">
        <v>2</v>
      </c>
      <c r="J108" s="354" t="s">
        <v>488</v>
      </c>
      <c r="K108" s="353" t="s">
        <v>2455</v>
      </c>
      <c r="L108" s="421">
        <v>881</v>
      </c>
      <c r="M108" s="349" t="s">
        <v>2486</v>
      </c>
      <c r="N108" s="375" t="s">
        <v>2313</v>
      </c>
      <c r="O108" s="350" t="s">
        <v>2487</v>
      </c>
      <c r="P108" s="351" t="s">
        <v>1051</v>
      </c>
      <c r="Q108" s="405">
        <v>1</v>
      </c>
      <c r="R108" s="50"/>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row>
    <row r="109" spans="1:93" s="1" customFormat="1" ht="30">
      <c r="A109" s="349"/>
      <c r="B109" s="349"/>
      <c r="C109" s="350"/>
      <c r="D109" s="350"/>
      <c r="E109" s="350"/>
      <c r="F109" s="350"/>
      <c r="G109" s="351"/>
      <c r="H109" s="361"/>
      <c r="I109" s="361"/>
      <c r="J109" s="349"/>
      <c r="K109" s="351"/>
      <c r="L109" s="421">
        <v>881</v>
      </c>
      <c r="M109" s="349" t="s">
        <v>2488</v>
      </c>
      <c r="N109" s="350" t="s">
        <v>1880</v>
      </c>
      <c r="O109" s="350" t="s">
        <v>2489</v>
      </c>
      <c r="P109" s="351" t="s">
        <v>1062</v>
      </c>
      <c r="Q109" s="405"/>
      <c r="R109" s="50"/>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row>
    <row r="110" spans="1:93" s="335" customFormat="1" ht="92.25" customHeight="1">
      <c r="A110" s="333">
        <v>10</v>
      </c>
      <c r="B110" s="331" t="s">
        <v>2844</v>
      </c>
      <c r="C110" s="333" t="s">
        <v>123</v>
      </c>
      <c r="D110" s="333" t="s">
        <v>488</v>
      </c>
      <c r="E110" s="333" t="s">
        <v>139</v>
      </c>
      <c r="F110" s="333" t="s">
        <v>2344</v>
      </c>
      <c r="G110" s="333" t="s">
        <v>2031</v>
      </c>
      <c r="H110" s="334">
        <v>2</v>
      </c>
      <c r="I110" s="334">
        <v>2</v>
      </c>
      <c r="J110" s="333" t="s">
        <v>2585</v>
      </c>
      <c r="K110" s="333" t="s">
        <v>2609</v>
      </c>
      <c r="L110" s="334">
        <v>793</v>
      </c>
      <c r="M110" s="287" t="s">
        <v>2486</v>
      </c>
      <c r="N110" s="376" t="s">
        <v>2655</v>
      </c>
      <c r="O110" s="287" t="s">
        <v>2770</v>
      </c>
      <c r="P110" s="290" t="s">
        <v>1051</v>
      </c>
      <c r="Q110" s="405"/>
      <c r="R110" s="5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row>
    <row r="111" spans="1:93" s="335" customFormat="1">
      <c r="A111" s="333"/>
      <c r="B111" s="333"/>
      <c r="C111" s="333"/>
      <c r="D111" s="333"/>
      <c r="E111" s="333"/>
      <c r="F111" s="333"/>
      <c r="G111" s="333"/>
      <c r="H111" s="334"/>
      <c r="I111" s="334"/>
      <c r="J111" s="333"/>
      <c r="K111" s="333"/>
      <c r="L111" s="334">
        <v>578</v>
      </c>
      <c r="M111" s="287" t="s">
        <v>2488</v>
      </c>
      <c r="N111" s="287" t="s">
        <v>2652</v>
      </c>
      <c r="O111" s="287" t="s">
        <v>2489</v>
      </c>
      <c r="P111" s="290" t="s">
        <v>1062</v>
      </c>
      <c r="Q111" s="405"/>
      <c r="R111" s="50"/>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row>
    <row r="112" spans="1:93" s="330" customFormat="1" ht="45" customHeight="1">
      <c r="A112" s="322">
        <v>10</v>
      </c>
      <c r="B112" s="319" t="s">
        <v>2842</v>
      </c>
      <c r="C112" s="321" t="s">
        <v>123</v>
      </c>
      <c r="D112" s="321" t="s">
        <v>488</v>
      </c>
      <c r="E112" s="321" t="s">
        <v>139</v>
      </c>
      <c r="F112" s="321" t="s">
        <v>2344</v>
      </c>
      <c r="G112" s="321" t="s">
        <v>2031</v>
      </c>
      <c r="H112" s="323">
        <v>7</v>
      </c>
      <c r="I112" s="323">
        <v>4</v>
      </c>
      <c r="J112" s="324" t="s">
        <v>2406</v>
      </c>
      <c r="K112" s="324" t="s">
        <v>2255</v>
      </c>
      <c r="L112" s="325">
        <v>735</v>
      </c>
      <c r="M112" s="321" t="s">
        <v>1426</v>
      </c>
      <c r="N112" s="375" t="s">
        <v>2313</v>
      </c>
      <c r="O112" s="321" t="s">
        <v>2314</v>
      </c>
      <c r="P112" s="380" t="s">
        <v>1051</v>
      </c>
      <c r="Q112" s="405"/>
      <c r="R112" s="50"/>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row>
    <row r="113" spans="1:93" s="330" customFormat="1">
      <c r="A113" s="322"/>
      <c r="B113" s="322"/>
      <c r="C113" s="321"/>
      <c r="D113" s="321"/>
      <c r="E113" s="321"/>
      <c r="F113" s="321"/>
      <c r="G113" s="321"/>
      <c r="H113" s="323"/>
      <c r="I113" s="323"/>
      <c r="J113" s="321"/>
      <c r="K113" s="321"/>
      <c r="L113" s="420">
        <v>735</v>
      </c>
      <c r="M113" s="363" t="s">
        <v>2283</v>
      </c>
      <c r="N113" s="363" t="s">
        <v>2266</v>
      </c>
      <c r="O113" s="363" t="s">
        <v>1249</v>
      </c>
      <c r="P113" s="381" t="s">
        <v>1051</v>
      </c>
      <c r="Q113" s="405"/>
      <c r="R113" s="50"/>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row>
    <row r="114" spans="1:93" s="330" customFormat="1" ht="30">
      <c r="A114" s="322"/>
      <c r="B114" s="322"/>
      <c r="C114" s="321"/>
      <c r="D114" s="321"/>
      <c r="E114" s="321"/>
      <c r="F114" s="321"/>
      <c r="G114" s="321"/>
      <c r="H114" s="323"/>
      <c r="I114" s="323"/>
      <c r="J114" s="321"/>
      <c r="K114" s="321"/>
      <c r="L114" s="424">
        <v>735</v>
      </c>
      <c r="M114" s="363" t="s">
        <v>2284</v>
      </c>
      <c r="N114" s="363" t="s">
        <v>2267</v>
      </c>
      <c r="O114" s="363" t="s">
        <v>1244</v>
      </c>
      <c r="P114" s="381" t="s">
        <v>1062</v>
      </c>
      <c r="Q114" s="405"/>
      <c r="R114" s="50"/>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row>
    <row r="115" spans="1:93" s="330" customFormat="1" ht="30">
      <c r="A115" s="322"/>
      <c r="B115" s="322"/>
      <c r="C115" s="321"/>
      <c r="D115" s="321"/>
      <c r="E115" s="321"/>
      <c r="F115" s="321"/>
      <c r="G115" s="321"/>
      <c r="H115" s="323"/>
      <c r="I115" s="323"/>
      <c r="J115" s="321"/>
      <c r="K115" s="321"/>
      <c r="L115" s="325">
        <v>735</v>
      </c>
      <c r="M115" s="321" t="s">
        <v>2285</v>
      </c>
      <c r="N115" s="321" t="s">
        <v>1893</v>
      </c>
      <c r="O115" s="321" t="s">
        <v>1892</v>
      </c>
      <c r="P115" s="380" t="s">
        <v>2288</v>
      </c>
      <c r="Q115" s="405"/>
      <c r="R115" s="50"/>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row>
    <row r="116" spans="1:93" s="330" customFormat="1" ht="30">
      <c r="A116" s="322"/>
      <c r="B116" s="322"/>
      <c r="C116" s="321"/>
      <c r="D116" s="321"/>
      <c r="E116" s="321"/>
      <c r="F116" s="321"/>
      <c r="G116" s="321"/>
      <c r="H116" s="323"/>
      <c r="I116" s="323"/>
      <c r="J116" s="321"/>
      <c r="K116" s="321"/>
      <c r="L116" s="420">
        <v>735</v>
      </c>
      <c r="M116" s="363" t="s">
        <v>2286</v>
      </c>
      <c r="N116" s="363" t="s">
        <v>2268</v>
      </c>
      <c r="O116" s="363" t="s">
        <v>2287</v>
      </c>
      <c r="P116" s="381" t="s">
        <v>1115</v>
      </c>
      <c r="Q116" s="405"/>
      <c r="R116" s="50"/>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row>
    <row r="117" spans="1:93" s="330" customFormat="1" ht="30">
      <c r="A117" s="322"/>
      <c r="B117" s="322"/>
      <c r="C117" s="321"/>
      <c r="D117" s="321"/>
      <c r="E117" s="321"/>
      <c r="F117" s="321"/>
      <c r="G117" s="321"/>
      <c r="H117" s="323"/>
      <c r="I117" s="323"/>
      <c r="J117" s="321"/>
      <c r="K117" s="321"/>
      <c r="L117" s="420">
        <v>735</v>
      </c>
      <c r="M117" s="363" t="s">
        <v>1964</v>
      </c>
      <c r="N117" s="363" t="s">
        <v>1965</v>
      </c>
      <c r="O117" s="363" t="s">
        <v>2186</v>
      </c>
      <c r="P117" s="381" t="s">
        <v>1064</v>
      </c>
      <c r="Q117" s="405"/>
      <c r="R117" s="50"/>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row>
    <row r="118" spans="1:93" s="330" customFormat="1" ht="30">
      <c r="A118" s="322"/>
      <c r="B118" s="322"/>
      <c r="C118" s="321"/>
      <c r="D118" s="321"/>
      <c r="E118" s="321"/>
      <c r="F118" s="321"/>
      <c r="G118" s="321"/>
      <c r="H118" s="323"/>
      <c r="I118" s="323"/>
      <c r="J118" s="321"/>
      <c r="K118" s="321"/>
      <c r="L118" s="325">
        <v>735</v>
      </c>
      <c r="M118" s="321" t="s">
        <v>1891</v>
      </c>
      <c r="N118" s="321" t="s">
        <v>1890</v>
      </c>
      <c r="O118" s="321" t="s">
        <v>2315</v>
      </c>
      <c r="P118" s="380" t="s">
        <v>1048</v>
      </c>
      <c r="Q118" s="405"/>
      <c r="R118" s="50"/>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row>
    <row r="119" spans="1:93" s="1" customFormat="1">
      <c r="A119" s="246"/>
      <c r="B119" s="246"/>
      <c r="C119" s="245"/>
      <c r="D119" s="246"/>
      <c r="E119" s="245"/>
      <c r="F119" s="245"/>
      <c r="G119" s="292"/>
      <c r="H119" s="268"/>
      <c r="I119" s="268"/>
      <c r="J119" s="246"/>
      <c r="K119" s="291"/>
      <c r="L119" s="268"/>
      <c r="M119" s="246"/>
      <c r="N119" s="246"/>
      <c r="O119" s="246"/>
      <c r="P119" s="291"/>
      <c r="Q119" s="406"/>
      <c r="R119" s="291"/>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row>
    <row r="120" spans="1:93" s="1" customFormat="1" ht="105">
      <c r="A120" s="350">
        <v>11</v>
      </c>
      <c r="B120" s="350" t="s">
        <v>5</v>
      </c>
      <c r="C120" s="350" t="s">
        <v>284</v>
      </c>
      <c r="D120" s="350" t="s">
        <v>2323</v>
      </c>
      <c r="E120" s="350" t="s">
        <v>285</v>
      </c>
      <c r="F120" s="350" t="s">
        <v>2030</v>
      </c>
      <c r="G120" s="350" t="s">
        <v>2029</v>
      </c>
      <c r="H120" s="350">
        <v>2</v>
      </c>
      <c r="I120" s="350">
        <v>1</v>
      </c>
      <c r="J120" s="350" t="s">
        <v>2439</v>
      </c>
      <c r="K120" s="350" t="s">
        <v>2456</v>
      </c>
      <c r="L120" s="361">
        <v>822</v>
      </c>
      <c r="M120" s="350" t="s">
        <v>2490</v>
      </c>
      <c r="N120" s="375" t="s">
        <v>2863</v>
      </c>
      <c r="O120" s="350" t="s">
        <v>2492</v>
      </c>
      <c r="P120" s="350" t="s">
        <v>1046</v>
      </c>
      <c r="Q120" s="405">
        <v>2</v>
      </c>
      <c r="R120" s="5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row>
    <row r="121" spans="1:93" s="1" customFormat="1">
      <c r="A121" s="350"/>
      <c r="B121" s="350"/>
      <c r="C121" s="350"/>
      <c r="D121" s="350"/>
      <c r="E121" s="350"/>
      <c r="F121" s="350"/>
      <c r="G121" s="350"/>
      <c r="H121" s="350"/>
      <c r="I121" s="350"/>
      <c r="J121" s="350"/>
      <c r="K121" s="350"/>
      <c r="L121" s="361">
        <v>822</v>
      </c>
      <c r="M121" s="350" t="s">
        <v>1875</v>
      </c>
      <c r="N121" s="375" t="s">
        <v>1874</v>
      </c>
      <c r="O121" s="350" t="s">
        <v>2493</v>
      </c>
      <c r="P121" s="350" t="s">
        <v>1046</v>
      </c>
      <c r="Q121" s="405"/>
      <c r="R121" s="50"/>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row>
    <row r="122" spans="1:93" s="335" customFormat="1" ht="95.25" customHeight="1">
      <c r="A122" s="287">
        <v>11</v>
      </c>
      <c r="B122" s="331" t="s">
        <v>2844</v>
      </c>
      <c r="C122" s="333" t="s">
        <v>284</v>
      </c>
      <c r="D122" s="333" t="s">
        <v>2323</v>
      </c>
      <c r="E122" s="333" t="s">
        <v>285</v>
      </c>
      <c r="F122" s="333" t="s">
        <v>2030</v>
      </c>
      <c r="G122" s="333" t="s">
        <v>2029</v>
      </c>
      <c r="H122" s="334">
        <v>5</v>
      </c>
      <c r="I122" s="334">
        <v>5</v>
      </c>
      <c r="J122" s="333" t="s">
        <v>2586</v>
      </c>
      <c r="K122" s="333" t="s">
        <v>2610</v>
      </c>
      <c r="L122" s="334">
        <v>570</v>
      </c>
      <c r="M122" s="287" t="s">
        <v>2134</v>
      </c>
      <c r="N122" s="375" t="s">
        <v>2863</v>
      </c>
      <c r="O122" s="287" t="s">
        <v>2791</v>
      </c>
      <c r="P122" s="290" t="s">
        <v>1046</v>
      </c>
      <c r="Q122" s="405"/>
      <c r="R122" s="50"/>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row>
    <row r="123" spans="1:93" s="335" customFormat="1">
      <c r="A123" s="287"/>
      <c r="B123" s="287"/>
      <c r="C123" s="333"/>
      <c r="D123" s="333"/>
      <c r="E123" s="333"/>
      <c r="F123" s="333"/>
      <c r="G123" s="333"/>
      <c r="H123" s="334"/>
      <c r="I123" s="334"/>
      <c r="J123" s="333"/>
      <c r="K123" s="333"/>
      <c r="L123" s="334">
        <v>570</v>
      </c>
      <c r="M123" s="287" t="s">
        <v>1875</v>
      </c>
      <c r="N123" s="376" t="s">
        <v>2657</v>
      </c>
      <c r="O123" s="287" t="s">
        <v>1873</v>
      </c>
      <c r="P123" s="290" t="s">
        <v>1046</v>
      </c>
      <c r="Q123" s="405"/>
      <c r="R123" s="50"/>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row>
    <row r="124" spans="1:93" s="335" customFormat="1">
      <c r="A124" s="287"/>
      <c r="B124" s="287"/>
      <c r="C124" s="333"/>
      <c r="D124" s="333"/>
      <c r="E124" s="333"/>
      <c r="F124" s="333"/>
      <c r="G124" s="333"/>
      <c r="H124" s="334"/>
      <c r="I124" s="334"/>
      <c r="J124" s="333"/>
      <c r="K124" s="333"/>
      <c r="L124" s="334">
        <v>751</v>
      </c>
      <c r="M124" s="287" t="s">
        <v>1872</v>
      </c>
      <c r="N124" s="287" t="s">
        <v>2658</v>
      </c>
      <c r="O124" s="287" t="s">
        <v>1870</v>
      </c>
      <c r="P124" s="290" t="s">
        <v>1046</v>
      </c>
      <c r="Q124" s="405"/>
      <c r="R124" s="50"/>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row>
    <row r="125" spans="1:93" s="335" customFormat="1">
      <c r="A125" s="287"/>
      <c r="B125" s="287"/>
      <c r="C125" s="333"/>
      <c r="D125" s="333"/>
      <c r="E125" s="333"/>
      <c r="F125" s="333"/>
      <c r="G125" s="333"/>
      <c r="H125" s="334"/>
      <c r="I125" s="334"/>
      <c r="J125" s="333"/>
      <c r="K125" s="333"/>
      <c r="L125" s="334">
        <v>570</v>
      </c>
      <c r="M125" s="287" t="s">
        <v>1856</v>
      </c>
      <c r="N125" s="287" t="s">
        <v>2659</v>
      </c>
      <c r="O125" s="287" t="s">
        <v>2792</v>
      </c>
      <c r="P125" s="290" t="s">
        <v>1051</v>
      </c>
      <c r="Q125" s="405"/>
      <c r="R125" s="50"/>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row>
    <row r="126" spans="1:93" s="335" customFormat="1">
      <c r="A126" s="287"/>
      <c r="B126" s="287"/>
      <c r="C126" s="333"/>
      <c r="D126" s="333"/>
      <c r="E126" s="333"/>
      <c r="F126" s="333"/>
      <c r="G126" s="333"/>
      <c r="H126" s="334"/>
      <c r="I126" s="334"/>
      <c r="J126" s="333"/>
      <c r="K126" s="333"/>
      <c r="L126" s="334">
        <v>604</v>
      </c>
      <c r="M126" s="287" t="s">
        <v>1869</v>
      </c>
      <c r="N126" s="287" t="s">
        <v>2660</v>
      </c>
      <c r="O126" s="287" t="s">
        <v>1867</v>
      </c>
      <c r="P126" s="290" t="s">
        <v>1114</v>
      </c>
      <c r="Q126" s="405"/>
      <c r="R126" s="50"/>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row>
    <row r="127" spans="1:93" s="330" customFormat="1" ht="39" customHeight="1">
      <c r="A127" s="322">
        <v>11</v>
      </c>
      <c r="B127" s="319" t="s">
        <v>2842</v>
      </c>
      <c r="C127" s="321" t="s">
        <v>284</v>
      </c>
      <c r="D127" s="322" t="s">
        <v>2323</v>
      </c>
      <c r="E127" s="326" t="s">
        <v>285</v>
      </c>
      <c r="F127" s="321" t="s">
        <v>2030</v>
      </c>
      <c r="G127" s="321" t="s">
        <v>2029</v>
      </c>
      <c r="H127" s="323">
        <v>5</v>
      </c>
      <c r="I127" s="323">
        <v>5</v>
      </c>
      <c r="J127" s="321" t="s">
        <v>2331</v>
      </c>
      <c r="K127" s="321" t="s">
        <v>1798</v>
      </c>
      <c r="L127" s="420">
        <v>565</v>
      </c>
      <c r="M127" s="363" t="s">
        <v>2058</v>
      </c>
      <c r="N127" s="363" t="s">
        <v>1877</v>
      </c>
      <c r="O127" s="363" t="s">
        <v>1878</v>
      </c>
      <c r="P127" s="381" t="s">
        <v>1847</v>
      </c>
      <c r="Q127" s="405"/>
      <c r="R127" s="50"/>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row>
    <row r="128" spans="1:93" s="330" customFormat="1" ht="45">
      <c r="A128" s="322"/>
      <c r="B128" s="322"/>
      <c r="C128" s="321"/>
      <c r="D128" s="322"/>
      <c r="E128" s="321"/>
      <c r="F128" s="321"/>
      <c r="G128" s="321"/>
      <c r="H128" s="323"/>
      <c r="I128" s="323"/>
      <c r="J128" s="321"/>
      <c r="K128" s="321"/>
      <c r="L128" s="323">
        <v>731</v>
      </c>
      <c r="M128" s="321" t="s">
        <v>2059</v>
      </c>
      <c r="N128" s="375" t="s">
        <v>2863</v>
      </c>
      <c r="O128" s="321" t="s">
        <v>1876</v>
      </c>
      <c r="P128" s="380" t="s">
        <v>1046</v>
      </c>
      <c r="Q128" s="405"/>
      <c r="R128" s="50"/>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row>
    <row r="129" spans="1:93" s="330" customFormat="1">
      <c r="A129" s="322"/>
      <c r="B129" s="322"/>
      <c r="C129" s="321"/>
      <c r="D129" s="322"/>
      <c r="E129" s="321"/>
      <c r="F129" s="321"/>
      <c r="G129" s="321"/>
      <c r="H129" s="323"/>
      <c r="I129" s="323"/>
      <c r="J129" s="321"/>
      <c r="K129" s="321"/>
      <c r="L129" s="323">
        <v>565</v>
      </c>
      <c r="M129" s="321" t="s">
        <v>1875</v>
      </c>
      <c r="N129" s="375" t="s">
        <v>1874</v>
      </c>
      <c r="O129" s="321" t="s">
        <v>1873</v>
      </c>
      <c r="P129" s="380" t="s">
        <v>1847</v>
      </c>
      <c r="Q129" s="405"/>
      <c r="R129" s="50"/>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row>
    <row r="130" spans="1:93" s="330" customFormat="1">
      <c r="A130" s="322"/>
      <c r="B130" s="322"/>
      <c r="C130" s="321"/>
      <c r="D130" s="322"/>
      <c r="E130" s="321"/>
      <c r="F130" s="321"/>
      <c r="G130" s="321"/>
      <c r="H130" s="323"/>
      <c r="I130" s="323"/>
      <c r="J130" s="321"/>
      <c r="K130" s="321"/>
      <c r="L130" s="323">
        <v>574</v>
      </c>
      <c r="M130" s="321" t="s">
        <v>1872</v>
      </c>
      <c r="N130" s="321" t="s">
        <v>1871</v>
      </c>
      <c r="O130" s="321" t="s">
        <v>1870</v>
      </c>
      <c r="P130" s="380" t="s">
        <v>1847</v>
      </c>
      <c r="Q130" s="405"/>
      <c r="R130" s="5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row>
    <row r="131" spans="1:93" s="330" customFormat="1" ht="45">
      <c r="A131" s="322"/>
      <c r="B131" s="322"/>
      <c r="C131" s="321"/>
      <c r="D131" s="322"/>
      <c r="E131" s="321"/>
      <c r="F131" s="321"/>
      <c r="G131" s="321"/>
      <c r="H131" s="323"/>
      <c r="I131" s="323"/>
      <c r="J131" s="321"/>
      <c r="K131" s="321"/>
      <c r="L131" s="323">
        <v>565</v>
      </c>
      <c r="M131" s="321" t="s">
        <v>1856</v>
      </c>
      <c r="N131" s="321" t="s">
        <v>1855</v>
      </c>
      <c r="O131" s="321" t="s">
        <v>1854</v>
      </c>
      <c r="P131" s="380" t="s">
        <v>1051</v>
      </c>
      <c r="Q131" s="405"/>
      <c r="R131" s="50"/>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row>
    <row r="132" spans="1:93" s="330" customFormat="1">
      <c r="A132" s="322"/>
      <c r="B132" s="322"/>
      <c r="C132" s="321"/>
      <c r="D132" s="322"/>
      <c r="E132" s="321"/>
      <c r="F132" s="321"/>
      <c r="G132" s="321"/>
      <c r="H132" s="323"/>
      <c r="I132" s="323"/>
      <c r="J132" s="321"/>
      <c r="K132" s="321"/>
      <c r="L132" s="323">
        <v>586</v>
      </c>
      <c r="M132" s="321" t="s">
        <v>1869</v>
      </c>
      <c r="N132" s="321" t="s">
        <v>1868</v>
      </c>
      <c r="O132" s="321" t="s">
        <v>1867</v>
      </c>
      <c r="P132" s="380" t="s">
        <v>1866</v>
      </c>
      <c r="Q132" s="405"/>
      <c r="R132" s="50"/>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row>
    <row r="133" spans="1:93" s="1" customFormat="1">
      <c r="A133" s="246"/>
      <c r="B133" s="246"/>
      <c r="C133" s="245"/>
      <c r="D133" s="246"/>
      <c r="E133" s="245"/>
      <c r="F133" s="245"/>
      <c r="G133" s="292"/>
      <c r="H133" s="268"/>
      <c r="I133" s="268"/>
      <c r="J133" s="246"/>
      <c r="K133" s="291"/>
      <c r="L133" s="268"/>
      <c r="M133" s="246"/>
      <c r="N133" s="246"/>
      <c r="O133" s="246"/>
      <c r="P133" s="291"/>
      <c r="Q133" s="406"/>
      <c r="R133" s="291"/>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row>
    <row r="134" spans="1:93" s="1" customFormat="1" ht="115.5" customHeight="1">
      <c r="A134" s="349">
        <v>12</v>
      </c>
      <c r="B134" s="345" t="s">
        <v>5</v>
      </c>
      <c r="C134" s="349" t="s">
        <v>831</v>
      </c>
      <c r="D134" s="349" t="s">
        <v>2104</v>
      </c>
      <c r="E134" s="349" t="s">
        <v>112</v>
      </c>
      <c r="F134" s="349" t="s">
        <v>2103</v>
      </c>
      <c r="G134" s="355" t="s">
        <v>2029</v>
      </c>
      <c r="H134" s="361">
        <v>3</v>
      </c>
      <c r="I134" s="361">
        <v>2</v>
      </c>
      <c r="J134" s="354" t="s">
        <v>2440</v>
      </c>
      <c r="K134" s="353" t="s">
        <v>2452</v>
      </c>
      <c r="L134" s="421">
        <v>770</v>
      </c>
      <c r="M134" s="349" t="s">
        <v>2136</v>
      </c>
      <c r="N134" s="375" t="s">
        <v>2111</v>
      </c>
      <c r="O134" s="350" t="s">
        <v>2494</v>
      </c>
      <c r="P134" s="351" t="s">
        <v>1058</v>
      </c>
      <c r="Q134" s="405">
        <v>3</v>
      </c>
      <c r="R134" s="50"/>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row>
    <row r="135" spans="1:93" s="1" customFormat="1" ht="30">
      <c r="A135" s="349"/>
      <c r="B135" s="349"/>
      <c r="C135" s="350"/>
      <c r="D135" s="350"/>
      <c r="E135" s="350"/>
      <c r="F135" s="350"/>
      <c r="G135" s="351"/>
      <c r="H135" s="361"/>
      <c r="I135" s="361"/>
      <c r="J135" s="349"/>
      <c r="K135" s="351"/>
      <c r="L135" s="421">
        <v>770</v>
      </c>
      <c r="M135" s="349" t="s">
        <v>2490</v>
      </c>
      <c r="N135" s="375" t="s">
        <v>2863</v>
      </c>
      <c r="O135" s="350" t="s">
        <v>2492</v>
      </c>
      <c r="P135" s="351" t="s">
        <v>1046</v>
      </c>
      <c r="Q135" s="405"/>
      <c r="R135" s="50"/>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row>
    <row r="136" spans="1:93" s="1" customFormat="1">
      <c r="A136" s="349"/>
      <c r="B136" s="349"/>
      <c r="C136" s="350"/>
      <c r="D136" s="350"/>
      <c r="E136" s="350"/>
      <c r="F136" s="350"/>
      <c r="G136" s="351"/>
      <c r="H136" s="361"/>
      <c r="I136" s="361"/>
      <c r="J136" s="349"/>
      <c r="K136" s="351"/>
      <c r="L136" s="421">
        <v>770</v>
      </c>
      <c r="M136" s="349" t="s">
        <v>1875</v>
      </c>
      <c r="N136" s="375" t="s">
        <v>1874</v>
      </c>
      <c r="O136" s="350" t="s">
        <v>2493</v>
      </c>
      <c r="P136" s="351" t="s">
        <v>1046</v>
      </c>
      <c r="Q136" s="405"/>
      <c r="R136" s="50"/>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row>
    <row r="137" spans="1:93" s="335" customFormat="1" ht="75">
      <c r="A137" s="287">
        <v>12</v>
      </c>
      <c r="B137" s="331" t="s">
        <v>2844</v>
      </c>
      <c r="C137" s="333" t="s">
        <v>831</v>
      </c>
      <c r="D137" s="333" t="s">
        <v>2104</v>
      </c>
      <c r="E137" s="333" t="s">
        <v>112</v>
      </c>
      <c r="F137" s="333" t="s">
        <v>2103</v>
      </c>
      <c r="G137" s="333" t="s">
        <v>2029</v>
      </c>
      <c r="H137" s="334">
        <v>3</v>
      </c>
      <c r="I137" s="334">
        <v>3</v>
      </c>
      <c r="J137" s="333" t="s">
        <v>2587</v>
      </c>
      <c r="K137" s="333" t="s">
        <v>2611</v>
      </c>
      <c r="L137" s="334">
        <v>617</v>
      </c>
      <c r="M137" s="287" t="s">
        <v>2490</v>
      </c>
      <c r="N137" s="375" t="s">
        <v>2863</v>
      </c>
      <c r="O137" s="287" t="s">
        <v>2492</v>
      </c>
      <c r="P137" s="290" t="s">
        <v>1046</v>
      </c>
      <c r="Q137" s="405"/>
      <c r="R137" s="50"/>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row>
    <row r="138" spans="1:93" s="335" customFormat="1">
      <c r="A138" s="287"/>
      <c r="B138" s="287"/>
      <c r="C138" s="333"/>
      <c r="D138" s="333"/>
      <c r="E138" s="333"/>
      <c r="F138" s="287"/>
      <c r="G138" s="287"/>
      <c r="H138" s="334"/>
      <c r="I138" s="334"/>
      <c r="J138" s="333"/>
      <c r="K138" s="333"/>
      <c r="L138" s="334">
        <v>604</v>
      </c>
      <c r="M138" s="287" t="s">
        <v>1875</v>
      </c>
      <c r="N138" s="376" t="s">
        <v>2657</v>
      </c>
      <c r="O138" s="287" t="s">
        <v>1873</v>
      </c>
      <c r="P138" s="290" t="s">
        <v>1046</v>
      </c>
      <c r="Q138" s="405"/>
      <c r="R138" s="50"/>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row>
    <row r="139" spans="1:93" s="335" customFormat="1">
      <c r="A139" s="287"/>
      <c r="B139" s="287"/>
      <c r="C139" s="333"/>
      <c r="D139" s="333"/>
      <c r="E139" s="333"/>
      <c r="F139" s="287"/>
      <c r="G139" s="287"/>
      <c r="H139" s="334"/>
      <c r="I139" s="334"/>
      <c r="J139" s="333"/>
      <c r="K139" s="333"/>
      <c r="L139" s="334">
        <v>770</v>
      </c>
      <c r="M139" s="287" t="s">
        <v>2136</v>
      </c>
      <c r="N139" s="376" t="s">
        <v>2662</v>
      </c>
      <c r="O139" s="287" t="s">
        <v>2494</v>
      </c>
      <c r="P139" s="290" t="s">
        <v>1058</v>
      </c>
      <c r="Q139" s="405"/>
      <c r="R139" s="50"/>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row>
    <row r="140" spans="1:93" s="330" customFormat="1" ht="73.5" customHeight="1">
      <c r="A140" s="322">
        <v>12</v>
      </c>
      <c r="B140" s="319" t="s">
        <v>2842</v>
      </c>
      <c r="C140" s="322" t="s">
        <v>831</v>
      </c>
      <c r="D140" s="322" t="s">
        <v>2104</v>
      </c>
      <c r="E140" s="326" t="s">
        <v>112</v>
      </c>
      <c r="F140" s="322" t="s">
        <v>2103</v>
      </c>
      <c r="G140" s="322" t="s">
        <v>2029</v>
      </c>
      <c r="H140" s="364">
        <v>4</v>
      </c>
      <c r="I140" s="364">
        <v>4</v>
      </c>
      <c r="J140" s="322" t="s">
        <v>2566</v>
      </c>
      <c r="K140" s="322" t="s">
        <v>2077</v>
      </c>
      <c r="L140" s="420">
        <v>739</v>
      </c>
      <c r="M140" s="363" t="s">
        <v>2134</v>
      </c>
      <c r="N140" s="363" t="s">
        <v>1877</v>
      </c>
      <c r="O140" s="363" t="s">
        <v>2167</v>
      </c>
      <c r="P140" s="381" t="s">
        <v>1046</v>
      </c>
      <c r="Q140" s="405"/>
      <c r="R140" s="5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row>
    <row r="141" spans="1:93" s="330" customFormat="1" ht="30">
      <c r="A141" s="322"/>
      <c r="B141" s="322"/>
      <c r="C141" s="321"/>
      <c r="D141" s="321"/>
      <c r="E141" s="321"/>
      <c r="F141" s="321"/>
      <c r="G141" s="321"/>
      <c r="H141" s="323"/>
      <c r="I141" s="323"/>
      <c r="J141" s="324"/>
      <c r="K141" s="321"/>
      <c r="L141" s="325">
        <v>739</v>
      </c>
      <c r="M141" s="324" t="s">
        <v>2135</v>
      </c>
      <c r="N141" s="375" t="s">
        <v>2863</v>
      </c>
      <c r="O141" s="324" t="s">
        <v>2167</v>
      </c>
      <c r="P141" s="382" t="s">
        <v>1046</v>
      </c>
      <c r="Q141" s="405"/>
      <c r="R141" s="50"/>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row>
    <row r="142" spans="1:93" s="330" customFormat="1" ht="30">
      <c r="A142" s="322"/>
      <c r="B142" s="322"/>
      <c r="C142" s="321"/>
      <c r="D142" s="321"/>
      <c r="E142" s="321"/>
      <c r="F142" s="321"/>
      <c r="G142" s="321"/>
      <c r="H142" s="323"/>
      <c r="I142" s="323"/>
      <c r="J142" s="321"/>
      <c r="K142" s="321"/>
      <c r="L142" s="325">
        <v>739</v>
      </c>
      <c r="M142" s="324" t="s">
        <v>2136</v>
      </c>
      <c r="N142" s="389" t="s">
        <v>2111</v>
      </c>
      <c r="O142" s="324" t="s">
        <v>1510</v>
      </c>
      <c r="P142" s="382" t="s">
        <v>1058</v>
      </c>
      <c r="Q142" s="405"/>
      <c r="R142" s="50"/>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row>
    <row r="143" spans="1:93" s="330" customFormat="1">
      <c r="A143" s="322"/>
      <c r="B143" s="322"/>
      <c r="C143" s="321"/>
      <c r="D143" s="321"/>
      <c r="E143" s="321"/>
      <c r="F143" s="321"/>
      <c r="G143" s="321"/>
      <c r="H143" s="323"/>
      <c r="I143" s="323"/>
      <c r="J143" s="324"/>
      <c r="K143" s="321"/>
      <c r="L143" s="420">
        <v>739</v>
      </c>
      <c r="M143" s="393" t="s">
        <v>2137</v>
      </c>
      <c r="N143" s="393" t="s">
        <v>2112</v>
      </c>
      <c r="O143" s="393" t="s">
        <v>1486</v>
      </c>
      <c r="P143" s="393" t="s">
        <v>1063</v>
      </c>
      <c r="Q143" s="405"/>
      <c r="R143" s="50"/>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row>
    <row r="144" spans="1:93" s="330" customFormat="1">
      <c r="A144" s="322"/>
      <c r="B144" s="322"/>
      <c r="C144" s="321"/>
      <c r="D144" s="321"/>
      <c r="E144" s="321"/>
      <c r="F144" s="321"/>
      <c r="G144" s="321"/>
      <c r="H144" s="323"/>
      <c r="I144" s="323"/>
      <c r="J144" s="324"/>
      <c r="K144" s="321"/>
      <c r="L144" s="325">
        <v>739</v>
      </c>
      <c r="M144" s="324" t="s">
        <v>1875</v>
      </c>
      <c r="N144" s="389" t="s">
        <v>1874</v>
      </c>
      <c r="O144" s="324" t="s">
        <v>2156</v>
      </c>
      <c r="P144" s="382" t="s">
        <v>1046</v>
      </c>
      <c r="Q144" s="405"/>
      <c r="R144" s="50"/>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row>
    <row r="145" spans="1:93" s="1" customFormat="1">
      <c r="A145" s="246"/>
      <c r="B145" s="246"/>
      <c r="C145" s="245"/>
      <c r="D145" s="246"/>
      <c r="E145" s="245"/>
      <c r="F145" s="245"/>
      <c r="G145" s="292"/>
      <c r="H145" s="268"/>
      <c r="I145" s="268"/>
      <c r="J145" s="246"/>
      <c r="K145" s="291"/>
      <c r="L145" s="268"/>
      <c r="M145" s="246"/>
      <c r="N145" s="246"/>
      <c r="O145" s="246"/>
      <c r="P145" s="291"/>
      <c r="Q145" s="406"/>
      <c r="R145" s="29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row>
    <row r="146" spans="1:93" s="1" customFormat="1" ht="60">
      <c r="A146" s="349">
        <v>13</v>
      </c>
      <c r="B146" s="345" t="s">
        <v>5</v>
      </c>
      <c r="C146" s="350" t="s">
        <v>287</v>
      </c>
      <c r="D146" s="349" t="s">
        <v>1865</v>
      </c>
      <c r="E146" s="350" t="s">
        <v>288</v>
      </c>
      <c r="F146" s="350" t="s">
        <v>2028</v>
      </c>
      <c r="G146" s="351" t="s">
        <v>2027</v>
      </c>
      <c r="H146" s="361">
        <v>2</v>
      </c>
      <c r="I146" s="361">
        <v>2</v>
      </c>
      <c r="J146" s="354" t="s">
        <v>2429</v>
      </c>
      <c r="K146" s="353" t="s">
        <v>2457</v>
      </c>
      <c r="L146" s="421">
        <v>806</v>
      </c>
      <c r="M146" s="349" t="s">
        <v>1958</v>
      </c>
      <c r="N146" s="375" t="s">
        <v>1863</v>
      </c>
      <c r="O146" s="350" t="s">
        <v>1959</v>
      </c>
      <c r="P146" s="351" t="s">
        <v>1260</v>
      </c>
      <c r="Q146" s="405">
        <v>2</v>
      </c>
      <c r="R146" s="50"/>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row>
    <row r="147" spans="1:93" s="1" customFormat="1" ht="30">
      <c r="A147" s="349"/>
      <c r="B147" s="349"/>
      <c r="C147" s="350"/>
      <c r="D147" s="349"/>
      <c r="E147" s="350"/>
      <c r="F147" s="350"/>
      <c r="G147" s="351"/>
      <c r="H147" s="361"/>
      <c r="I147" s="361"/>
      <c r="J147" s="349"/>
      <c r="K147" s="351"/>
      <c r="L147" s="421">
        <v>806</v>
      </c>
      <c r="M147" s="349" t="s">
        <v>2138</v>
      </c>
      <c r="N147" s="375" t="s">
        <v>1861</v>
      </c>
      <c r="O147" s="350" t="s">
        <v>1954</v>
      </c>
      <c r="P147" s="351" t="s">
        <v>1053</v>
      </c>
      <c r="Q147" s="405"/>
      <c r="R147" s="50"/>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row>
    <row r="148" spans="1:93" s="335" customFormat="1" ht="66.75" customHeight="1">
      <c r="A148" s="287">
        <v>13</v>
      </c>
      <c r="B148" s="331" t="s">
        <v>2844</v>
      </c>
      <c r="C148" s="333" t="s">
        <v>287</v>
      </c>
      <c r="D148" s="333" t="s">
        <v>1865</v>
      </c>
      <c r="E148" s="333" t="s">
        <v>288</v>
      </c>
      <c r="F148" s="333" t="s">
        <v>2028</v>
      </c>
      <c r="G148" s="333" t="s">
        <v>2027</v>
      </c>
      <c r="H148" s="334">
        <v>5</v>
      </c>
      <c r="I148" s="334">
        <v>4</v>
      </c>
      <c r="J148" s="333" t="s">
        <v>2571</v>
      </c>
      <c r="K148" s="333" t="s">
        <v>2304</v>
      </c>
      <c r="L148" s="334">
        <v>604</v>
      </c>
      <c r="M148" s="287" t="s">
        <v>2138</v>
      </c>
      <c r="N148" s="376" t="s">
        <v>2663</v>
      </c>
      <c r="O148" s="287" t="s">
        <v>1954</v>
      </c>
      <c r="P148" s="290" t="s">
        <v>1053</v>
      </c>
      <c r="Q148" s="405"/>
      <c r="R148" s="50"/>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row>
    <row r="149" spans="1:93" s="335" customFormat="1">
      <c r="A149" s="287"/>
      <c r="B149" s="287"/>
      <c r="C149" s="333"/>
      <c r="D149" s="333"/>
      <c r="E149" s="333"/>
      <c r="F149" s="333"/>
      <c r="G149" s="333"/>
      <c r="H149" s="334"/>
      <c r="I149" s="334"/>
      <c r="J149" s="333"/>
      <c r="K149" s="333"/>
      <c r="L149" s="334">
        <v>751</v>
      </c>
      <c r="M149" s="287" t="s">
        <v>2139</v>
      </c>
      <c r="N149" s="376" t="s">
        <v>2664</v>
      </c>
      <c r="O149" s="287" t="s">
        <v>2793</v>
      </c>
      <c r="P149" s="290" t="s">
        <v>1260</v>
      </c>
      <c r="Q149" s="405"/>
      <c r="R149" s="50"/>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row>
    <row r="150" spans="1:93" s="335" customFormat="1">
      <c r="A150" s="287"/>
      <c r="B150" s="287"/>
      <c r="C150" s="333"/>
      <c r="D150" s="333"/>
      <c r="E150" s="333"/>
      <c r="F150" s="333"/>
      <c r="G150" s="333"/>
      <c r="H150" s="334"/>
      <c r="I150" s="334"/>
      <c r="J150" s="333"/>
      <c r="K150" s="333"/>
      <c r="L150" s="334">
        <v>570</v>
      </c>
      <c r="M150" s="287" t="s">
        <v>2736</v>
      </c>
      <c r="N150" s="287" t="s">
        <v>2665</v>
      </c>
      <c r="O150" s="287" t="s">
        <v>1249</v>
      </c>
      <c r="P150" s="290" t="s">
        <v>1044</v>
      </c>
      <c r="Q150" s="405"/>
      <c r="R150" s="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row>
    <row r="151" spans="1:93" s="335" customFormat="1">
      <c r="A151" s="287"/>
      <c r="B151" s="287"/>
      <c r="C151" s="333"/>
      <c r="D151" s="333"/>
      <c r="E151" s="333"/>
      <c r="F151" s="333"/>
      <c r="G151" s="333"/>
      <c r="H151" s="334"/>
      <c r="I151" s="334"/>
      <c r="J151" s="333"/>
      <c r="K151" s="333"/>
      <c r="L151" s="334">
        <v>570</v>
      </c>
      <c r="M151" s="287" t="s">
        <v>1856</v>
      </c>
      <c r="N151" s="287" t="s">
        <v>2659</v>
      </c>
      <c r="O151" s="287" t="s">
        <v>2792</v>
      </c>
      <c r="P151" s="290" t="s">
        <v>1051</v>
      </c>
      <c r="Q151" s="405"/>
      <c r="R151" s="50"/>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row>
    <row r="152" spans="1:93" s="335" customFormat="1">
      <c r="A152" s="287"/>
      <c r="B152" s="287"/>
      <c r="C152" s="333"/>
      <c r="D152" s="333"/>
      <c r="E152" s="333"/>
      <c r="F152" s="333"/>
      <c r="G152" s="333"/>
      <c r="H152" s="334"/>
      <c r="I152" s="334"/>
      <c r="J152" s="333"/>
      <c r="K152" s="333"/>
      <c r="L152" s="334">
        <v>604</v>
      </c>
      <c r="M152" s="287" t="s">
        <v>1869</v>
      </c>
      <c r="N152" s="287" t="s">
        <v>2660</v>
      </c>
      <c r="O152" s="287" t="s">
        <v>1867</v>
      </c>
      <c r="P152" s="290" t="s">
        <v>1114</v>
      </c>
      <c r="Q152" s="405"/>
      <c r="R152" s="50"/>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row>
    <row r="153" spans="1:93" s="330" customFormat="1" ht="50.25" customHeight="1">
      <c r="A153" s="322">
        <v>13</v>
      </c>
      <c r="B153" s="319" t="s">
        <v>2842</v>
      </c>
      <c r="C153" s="321" t="s">
        <v>287</v>
      </c>
      <c r="D153" s="322" t="s">
        <v>1865</v>
      </c>
      <c r="E153" s="321" t="s">
        <v>288</v>
      </c>
      <c r="F153" s="321" t="s">
        <v>2028</v>
      </c>
      <c r="G153" s="321" t="s">
        <v>2027</v>
      </c>
      <c r="H153" s="323">
        <v>6</v>
      </c>
      <c r="I153" s="323">
        <v>5</v>
      </c>
      <c r="J153" s="321" t="s">
        <v>2332</v>
      </c>
      <c r="K153" s="321" t="s">
        <v>1799</v>
      </c>
      <c r="L153" s="323">
        <v>571</v>
      </c>
      <c r="M153" s="321" t="s">
        <v>1864</v>
      </c>
      <c r="N153" s="375" t="s">
        <v>1863</v>
      </c>
      <c r="O153" s="321" t="s">
        <v>1862</v>
      </c>
      <c r="P153" s="380" t="s">
        <v>1826</v>
      </c>
      <c r="Q153" s="405"/>
      <c r="R153" s="50"/>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row>
    <row r="154" spans="1:93" s="330" customFormat="1" ht="30">
      <c r="A154" s="322"/>
      <c r="B154" s="322"/>
      <c r="C154" s="321"/>
      <c r="D154" s="322"/>
      <c r="E154" s="321"/>
      <c r="F154" s="321"/>
      <c r="G154" s="321"/>
      <c r="H154" s="323"/>
      <c r="I154" s="323"/>
      <c r="J154" s="321"/>
      <c r="K154" s="321"/>
      <c r="L154" s="323">
        <v>596</v>
      </c>
      <c r="M154" s="321" t="s">
        <v>2060</v>
      </c>
      <c r="N154" s="375" t="s">
        <v>1861</v>
      </c>
      <c r="O154" s="321" t="s">
        <v>1860</v>
      </c>
      <c r="P154" s="380" t="s">
        <v>1835</v>
      </c>
      <c r="Q154" s="405"/>
      <c r="R154" s="50"/>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row>
    <row r="155" spans="1:93" s="330" customFormat="1" ht="45">
      <c r="A155" s="322"/>
      <c r="B155" s="322"/>
      <c r="C155" s="321"/>
      <c r="D155" s="322"/>
      <c r="E155" s="321"/>
      <c r="F155" s="321"/>
      <c r="G155" s="321"/>
      <c r="H155" s="323"/>
      <c r="I155" s="323"/>
      <c r="J155" s="321"/>
      <c r="K155" s="321"/>
      <c r="L155" s="323">
        <v>730</v>
      </c>
      <c r="M155" s="321" t="s">
        <v>1859</v>
      </c>
      <c r="N155" s="321" t="s">
        <v>1858</v>
      </c>
      <c r="O155" s="321" t="s">
        <v>1857</v>
      </c>
      <c r="P155" s="380" t="s">
        <v>1046</v>
      </c>
      <c r="Q155" s="405"/>
      <c r="R155" s="50"/>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row>
    <row r="156" spans="1:93" s="330" customFormat="1" ht="45">
      <c r="A156" s="322"/>
      <c r="B156" s="322"/>
      <c r="C156" s="321"/>
      <c r="D156" s="322"/>
      <c r="E156" s="321"/>
      <c r="F156" s="321"/>
      <c r="G156" s="321"/>
      <c r="H156" s="323"/>
      <c r="I156" s="323"/>
      <c r="J156" s="321"/>
      <c r="K156" s="321"/>
      <c r="L156" s="323">
        <v>563</v>
      </c>
      <c r="M156" s="321" t="s">
        <v>2347</v>
      </c>
      <c r="N156" s="321" t="s">
        <v>1855</v>
      </c>
      <c r="O156" s="321" t="s">
        <v>1854</v>
      </c>
      <c r="P156" s="380" t="s">
        <v>1051</v>
      </c>
      <c r="Q156" s="405"/>
      <c r="R156" s="50"/>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row>
    <row r="157" spans="1:93" s="330" customFormat="1" ht="30">
      <c r="A157" s="322"/>
      <c r="B157" s="322"/>
      <c r="C157" s="321"/>
      <c r="D157" s="322"/>
      <c r="E157" s="321"/>
      <c r="F157" s="321"/>
      <c r="G157" s="321"/>
      <c r="H157" s="323"/>
      <c r="I157" s="323"/>
      <c r="J157" s="321"/>
      <c r="K157" s="321"/>
      <c r="L157" s="323">
        <v>563</v>
      </c>
      <c r="M157" s="321" t="s">
        <v>1842</v>
      </c>
      <c r="N157" s="321" t="s">
        <v>1841</v>
      </c>
      <c r="O157" s="321" t="s">
        <v>1840</v>
      </c>
      <c r="P157" s="380" t="s">
        <v>1832</v>
      </c>
      <c r="Q157" s="405"/>
      <c r="R157" s="50"/>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row>
    <row r="158" spans="1:93" s="330" customFormat="1" ht="30">
      <c r="A158" s="322"/>
      <c r="B158" s="322"/>
      <c r="C158" s="321"/>
      <c r="D158" s="322"/>
      <c r="E158" s="321"/>
      <c r="F158" s="321"/>
      <c r="G158" s="321"/>
      <c r="H158" s="323"/>
      <c r="I158" s="323"/>
      <c r="J158" s="321"/>
      <c r="K158" s="321"/>
      <c r="L158" s="420">
        <v>563</v>
      </c>
      <c r="M158" s="363" t="s">
        <v>2061</v>
      </c>
      <c r="N158" s="363" t="s">
        <v>1853</v>
      </c>
      <c r="O158" s="363" t="s">
        <v>1852</v>
      </c>
      <c r="P158" s="381" t="s">
        <v>1835</v>
      </c>
      <c r="Q158" s="405"/>
      <c r="R158" s="50"/>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row>
    <row r="159" spans="1:93" s="1" customFormat="1">
      <c r="A159" s="246"/>
      <c r="B159" s="246"/>
      <c r="C159" s="245"/>
      <c r="D159" s="246"/>
      <c r="E159" s="245"/>
      <c r="F159" s="245"/>
      <c r="G159" s="292"/>
      <c r="H159" s="268"/>
      <c r="I159" s="268"/>
      <c r="J159" s="246"/>
      <c r="K159" s="291"/>
      <c r="L159" s="268"/>
      <c r="M159" s="246"/>
      <c r="N159" s="246"/>
      <c r="O159" s="246"/>
      <c r="P159" s="291"/>
      <c r="Q159" s="406"/>
      <c r="R159" s="29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row>
    <row r="160" spans="1:93" s="1" customFormat="1" ht="53.25" customHeight="1">
      <c r="A160" s="349">
        <v>14</v>
      </c>
      <c r="B160" s="349"/>
      <c r="C160" s="350" t="s">
        <v>832</v>
      </c>
      <c r="D160" s="350" t="s">
        <v>2102</v>
      </c>
      <c r="E160" s="350" t="s">
        <v>112</v>
      </c>
      <c r="F160" s="350" t="s">
        <v>2101</v>
      </c>
      <c r="G160" s="351" t="s">
        <v>2014</v>
      </c>
      <c r="H160" s="361">
        <v>3</v>
      </c>
      <c r="I160" s="361">
        <v>3</v>
      </c>
      <c r="J160" s="354" t="s">
        <v>2430</v>
      </c>
      <c r="K160" s="353" t="s">
        <v>2453</v>
      </c>
      <c r="L160" s="421">
        <v>753</v>
      </c>
      <c r="M160" s="349" t="s">
        <v>1815</v>
      </c>
      <c r="N160" s="375" t="s">
        <v>1814</v>
      </c>
      <c r="O160" s="350" t="s">
        <v>2478</v>
      </c>
      <c r="P160" s="351" t="s">
        <v>1051</v>
      </c>
      <c r="Q160" s="405">
        <v>3</v>
      </c>
      <c r="R160" s="5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row>
    <row r="161" spans="1:93" s="1" customFormat="1" ht="30">
      <c r="A161" s="349"/>
      <c r="B161" s="349"/>
      <c r="C161" s="350"/>
      <c r="D161" s="350"/>
      <c r="E161" s="350"/>
      <c r="F161" s="350"/>
      <c r="G161" s="351"/>
      <c r="H161" s="361"/>
      <c r="I161" s="361"/>
      <c r="J161" s="349"/>
      <c r="K161" s="351"/>
      <c r="L161" s="421">
        <v>753</v>
      </c>
      <c r="M161" s="349" t="s">
        <v>2138</v>
      </c>
      <c r="N161" s="375" t="s">
        <v>1861</v>
      </c>
      <c r="O161" s="350" t="s">
        <v>1954</v>
      </c>
      <c r="P161" s="351" t="s">
        <v>1053</v>
      </c>
      <c r="Q161" s="405"/>
      <c r="R161" s="50"/>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row>
    <row r="162" spans="1:93" s="1" customFormat="1">
      <c r="A162" s="349"/>
      <c r="B162" s="349"/>
      <c r="C162" s="350"/>
      <c r="D162" s="350"/>
      <c r="E162" s="350"/>
      <c r="F162" s="350"/>
      <c r="G162" s="351"/>
      <c r="H162" s="361"/>
      <c r="I162" s="361"/>
      <c r="J162" s="349"/>
      <c r="K162" s="351"/>
      <c r="L162" s="421">
        <v>753</v>
      </c>
      <c r="M162" s="349" t="s">
        <v>1958</v>
      </c>
      <c r="N162" s="375" t="s">
        <v>1863</v>
      </c>
      <c r="O162" s="350" t="s">
        <v>1959</v>
      </c>
      <c r="P162" s="351" t="s">
        <v>1260</v>
      </c>
      <c r="Q162" s="405"/>
      <c r="R162" s="50"/>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row>
    <row r="163" spans="1:93" s="335" customFormat="1" ht="75">
      <c r="A163" s="333">
        <v>14</v>
      </c>
      <c r="B163" s="331" t="s">
        <v>2844</v>
      </c>
      <c r="C163" s="333" t="s">
        <v>832</v>
      </c>
      <c r="D163" s="333" t="s">
        <v>2102</v>
      </c>
      <c r="E163" s="333" t="s">
        <v>112</v>
      </c>
      <c r="F163" s="333" t="s">
        <v>2101</v>
      </c>
      <c r="G163" s="333" t="s">
        <v>2014</v>
      </c>
      <c r="H163" s="334">
        <v>3</v>
      </c>
      <c r="I163" s="334">
        <v>3</v>
      </c>
      <c r="J163" s="333" t="s">
        <v>2572</v>
      </c>
      <c r="K163" s="333" t="s">
        <v>2612</v>
      </c>
      <c r="L163" s="334">
        <v>666</v>
      </c>
      <c r="M163" s="287" t="s">
        <v>2138</v>
      </c>
      <c r="N163" s="376" t="s">
        <v>2663</v>
      </c>
      <c r="O163" s="287" t="s">
        <v>1954</v>
      </c>
      <c r="P163" s="290" t="s">
        <v>1053</v>
      </c>
      <c r="Q163" s="405"/>
      <c r="R163" s="50"/>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row>
    <row r="164" spans="1:93" s="335" customFormat="1">
      <c r="A164" s="333"/>
      <c r="B164" s="333"/>
      <c r="C164" s="333"/>
      <c r="D164" s="333"/>
      <c r="E164" s="333"/>
      <c r="F164" s="333"/>
      <c r="G164" s="333"/>
      <c r="H164" s="334"/>
      <c r="I164" s="334"/>
      <c r="J164" s="333"/>
      <c r="K164" s="333"/>
      <c r="L164" s="334">
        <v>623</v>
      </c>
      <c r="M164" s="287" t="s">
        <v>1958</v>
      </c>
      <c r="N164" s="376" t="s">
        <v>2664</v>
      </c>
      <c r="O164" s="287" t="s">
        <v>2771</v>
      </c>
      <c r="P164" s="290" t="s">
        <v>1260</v>
      </c>
      <c r="Q164" s="405"/>
      <c r="R164" s="50"/>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row>
    <row r="165" spans="1:93" s="335" customFormat="1">
      <c r="A165" s="333"/>
      <c r="B165" s="333"/>
      <c r="C165" s="333"/>
      <c r="D165" s="333"/>
      <c r="E165" s="333"/>
      <c r="F165" s="333"/>
      <c r="G165" s="333"/>
      <c r="H165" s="334"/>
      <c r="I165" s="334"/>
      <c r="J165" s="333"/>
      <c r="K165" s="333"/>
      <c r="L165" s="334">
        <v>753</v>
      </c>
      <c r="M165" s="287" t="s">
        <v>1815</v>
      </c>
      <c r="N165" s="376" t="s">
        <v>2650</v>
      </c>
      <c r="O165" s="287" t="s">
        <v>1951</v>
      </c>
      <c r="P165" s="290" t="s">
        <v>1051</v>
      </c>
      <c r="Q165" s="405"/>
      <c r="R165" s="50"/>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row>
    <row r="166" spans="1:93" s="330" customFormat="1" ht="42.75" customHeight="1">
      <c r="A166" s="322">
        <v>14</v>
      </c>
      <c r="B166" s="319" t="s">
        <v>2842</v>
      </c>
      <c r="C166" s="321" t="s">
        <v>832</v>
      </c>
      <c r="D166" s="321" t="s">
        <v>2102</v>
      </c>
      <c r="E166" s="321" t="s">
        <v>112</v>
      </c>
      <c r="F166" s="321" t="s">
        <v>2101</v>
      </c>
      <c r="G166" s="321" t="s">
        <v>2014</v>
      </c>
      <c r="H166" s="323">
        <v>5</v>
      </c>
      <c r="I166" s="323">
        <v>4</v>
      </c>
      <c r="J166" s="321" t="s">
        <v>2078</v>
      </c>
      <c r="K166" s="321" t="s">
        <v>2079</v>
      </c>
      <c r="L166" s="323">
        <v>596</v>
      </c>
      <c r="M166" s="321" t="s">
        <v>2348</v>
      </c>
      <c r="N166" s="375" t="s">
        <v>1861</v>
      </c>
      <c r="O166" s="321" t="s">
        <v>2168</v>
      </c>
      <c r="P166" s="380" t="s">
        <v>1053</v>
      </c>
      <c r="Q166" s="405"/>
      <c r="R166" s="50"/>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row>
    <row r="167" spans="1:93" s="330" customFormat="1">
      <c r="A167" s="322"/>
      <c r="B167" s="322"/>
      <c r="C167" s="321"/>
      <c r="D167" s="321"/>
      <c r="E167" s="321"/>
      <c r="F167" s="321"/>
      <c r="G167" s="321"/>
      <c r="H167" s="323"/>
      <c r="I167" s="323"/>
      <c r="J167" s="321"/>
      <c r="K167" s="321"/>
      <c r="L167" s="323">
        <v>596</v>
      </c>
      <c r="M167" s="321" t="s">
        <v>2139</v>
      </c>
      <c r="N167" s="375" t="s">
        <v>1863</v>
      </c>
      <c r="O167" s="321" t="s">
        <v>1862</v>
      </c>
      <c r="P167" s="380" t="s">
        <v>1260</v>
      </c>
      <c r="Q167" s="405"/>
      <c r="R167" s="50"/>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row>
    <row r="168" spans="1:93" s="330" customFormat="1" ht="45">
      <c r="A168" s="322"/>
      <c r="B168" s="322"/>
      <c r="C168" s="321"/>
      <c r="D168" s="321"/>
      <c r="E168" s="321"/>
      <c r="F168" s="321"/>
      <c r="G168" s="321"/>
      <c r="H168" s="323"/>
      <c r="I168" s="323"/>
      <c r="J168" s="321"/>
      <c r="K168" s="321"/>
      <c r="L168" s="323">
        <v>596</v>
      </c>
      <c r="M168" s="321" t="s">
        <v>2140</v>
      </c>
      <c r="N168" s="321" t="s">
        <v>2113</v>
      </c>
      <c r="O168" s="321" t="s">
        <v>2169</v>
      </c>
      <c r="P168" s="380" t="s">
        <v>1429</v>
      </c>
      <c r="Q168" s="405"/>
      <c r="R168" s="50"/>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row>
    <row r="169" spans="1:93" s="330" customFormat="1" ht="30">
      <c r="A169" s="322"/>
      <c r="B169" s="322"/>
      <c r="C169" s="321"/>
      <c r="D169" s="321"/>
      <c r="E169" s="321"/>
      <c r="F169" s="321"/>
      <c r="G169" s="321"/>
      <c r="H169" s="323"/>
      <c r="I169" s="323"/>
      <c r="J169" s="321"/>
      <c r="K169" s="321"/>
      <c r="L169" s="420">
        <v>596</v>
      </c>
      <c r="M169" s="363" t="s">
        <v>2349</v>
      </c>
      <c r="N169" s="363" t="s">
        <v>1853</v>
      </c>
      <c r="O169" s="363" t="s">
        <v>1852</v>
      </c>
      <c r="P169" s="363" t="s">
        <v>1053</v>
      </c>
      <c r="Q169" s="405"/>
      <c r="R169" s="50"/>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row>
    <row r="170" spans="1:93" s="330" customFormat="1">
      <c r="A170" s="322"/>
      <c r="B170" s="322"/>
      <c r="C170" s="321"/>
      <c r="D170" s="321"/>
      <c r="E170" s="321"/>
      <c r="F170" s="321"/>
      <c r="G170" s="321"/>
      <c r="H170" s="323"/>
      <c r="I170" s="323"/>
      <c r="J170" s="321"/>
      <c r="K170" s="321"/>
      <c r="L170" s="323">
        <v>596</v>
      </c>
      <c r="M170" s="321" t="s">
        <v>1815</v>
      </c>
      <c r="N170" s="375" t="s">
        <v>1814</v>
      </c>
      <c r="O170" s="321" t="s">
        <v>2157</v>
      </c>
      <c r="P170" s="380" t="s">
        <v>1051</v>
      </c>
      <c r="Q170" s="405"/>
      <c r="R170" s="5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row>
    <row r="171" spans="1:93" s="1" customFormat="1">
      <c r="A171" s="246"/>
      <c r="B171" s="246"/>
      <c r="C171" s="245"/>
      <c r="D171" s="246"/>
      <c r="E171" s="245"/>
      <c r="F171" s="245"/>
      <c r="G171" s="292"/>
      <c r="H171" s="268"/>
      <c r="I171" s="268"/>
      <c r="J171" s="246"/>
      <c r="K171" s="291"/>
      <c r="L171" s="268"/>
      <c r="M171" s="246"/>
      <c r="N171" s="246"/>
      <c r="O171" s="246"/>
      <c r="P171" s="291"/>
      <c r="Q171" s="405"/>
      <c r="R171" s="50"/>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row>
    <row r="172" spans="1:93" s="1" customFormat="1" ht="60">
      <c r="A172" s="349">
        <v>15</v>
      </c>
      <c r="B172" s="345" t="s">
        <v>5</v>
      </c>
      <c r="C172" s="350" t="s">
        <v>290</v>
      </c>
      <c r="D172" s="349" t="s">
        <v>1851</v>
      </c>
      <c r="E172" s="350" t="s">
        <v>291</v>
      </c>
      <c r="F172" s="350" t="s">
        <v>2026</v>
      </c>
      <c r="G172" s="351" t="s">
        <v>2025</v>
      </c>
      <c r="H172" s="361">
        <v>1</v>
      </c>
      <c r="I172" s="361">
        <v>1</v>
      </c>
      <c r="J172" s="354" t="s">
        <v>1430</v>
      </c>
      <c r="K172" s="353" t="s">
        <v>2451</v>
      </c>
      <c r="L172" s="421">
        <v>1000</v>
      </c>
      <c r="M172" s="349" t="s">
        <v>1784</v>
      </c>
      <c r="N172" s="375" t="s">
        <v>1846</v>
      </c>
      <c r="O172" s="350" t="s">
        <v>2495</v>
      </c>
      <c r="P172" s="351" t="s">
        <v>1048</v>
      </c>
      <c r="Q172" s="405">
        <v>1</v>
      </c>
      <c r="R172" s="50"/>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row>
    <row r="173" spans="1:93" s="335" customFormat="1" ht="60">
      <c r="A173" s="287">
        <v>15</v>
      </c>
      <c r="B173" s="331" t="s">
        <v>2844</v>
      </c>
      <c r="C173" s="333" t="s">
        <v>290</v>
      </c>
      <c r="D173" s="333" t="s">
        <v>1851</v>
      </c>
      <c r="E173" s="333" t="s">
        <v>291</v>
      </c>
      <c r="F173" s="333" t="s">
        <v>2026</v>
      </c>
      <c r="G173" s="333" t="s">
        <v>2025</v>
      </c>
      <c r="H173" s="334">
        <v>1</v>
      </c>
      <c r="I173" s="334">
        <v>1</v>
      </c>
      <c r="J173" s="333" t="s">
        <v>2573</v>
      </c>
      <c r="K173" s="333" t="s">
        <v>2603</v>
      </c>
      <c r="L173" s="334">
        <v>666</v>
      </c>
      <c r="M173" s="287" t="s">
        <v>1784</v>
      </c>
      <c r="N173" s="376" t="s">
        <v>2666</v>
      </c>
      <c r="O173" s="287" t="s">
        <v>2772</v>
      </c>
      <c r="P173" s="290" t="s">
        <v>1048</v>
      </c>
      <c r="Q173" s="405"/>
      <c r="R173" s="50"/>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row>
    <row r="174" spans="1:93" s="330" customFormat="1" ht="73.5" customHeight="1">
      <c r="A174" s="322">
        <v>15</v>
      </c>
      <c r="B174" s="319" t="s">
        <v>2842</v>
      </c>
      <c r="C174" s="321" t="s">
        <v>290</v>
      </c>
      <c r="D174" s="322" t="s">
        <v>1851</v>
      </c>
      <c r="E174" s="321" t="s">
        <v>291</v>
      </c>
      <c r="F174" s="321" t="s">
        <v>2026</v>
      </c>
      <c r="G174" s="321" t="s">
        <v>2025</v>
      </c>
      <c r="H174" s="323">
        <v>2</v>
      </c>
      <c r="I174" s="323">
        <v>2</v>
      </c>
      <c r="J174" s="321" t="s">
        <v>1800</v>
      </c>
      <c r="K174" s="321" t="s">
        <v>1801</v>
      </c>
      <c r="L174" s="323">
        <v>604</v>
      </c>
      <c r="M174" s="321" t="s">
        <v>1850</v>
      </c>
      <c r="N174" s="321" t="s">
        <v>1849</v>
      </c>
      <c r="O174" s="321" t="s">
        <v>1848</v>
      </c>
      <c r="P174" s="380" t="s">
        <v>1847</v>
      </c>
      <c r="Q174" s="405"/>
      <c r="R174" s="50"/>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row>
    <row r="175" spans="1:93" s="330" customFormat="1" ht="30">
      <c r="A175" s="322"/>
      <c r="B175" s="322"/>
      <c r="C175" s="321"/>
      <c r="D175" s="322"/>
      <c r="E175" s="321"/>
      <c r="F175" s="321"/>
      <c r="G175" s="321"/>
      <c r="H175" s="323"/>
      <c r="I175" s="323"/>
      <c r="J175" s="321"/>
      <c r="K175" s="321"/>
      <c r="L175" s="323">
        <v>570</v>
      </c>
      <c r="M175" s="321" t="s">
        <v>1430</v>
      </c>
      <c r="N175" s="375" t="s">
        <v>1846</v>
      </c>
      <c r="O175" s="321" t="s">
        <v>1845</v>
      </c>
      <c r="P175" s="380" t="s">
        <v>1844</v>
      </c>
      <c r="Q175" s="405"/>
      <c r="R175" s="50"/>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row>
    <row r="176" spans="1:93" s="1" customFormat="1">
      <c r="A176" s="246"/>
      <c r="B176" s="246"/>
      <c r="C176" s="245"/>
      <c r="D176" s="246"/>
      <c r="E176" s="245"/>
      <c r="F176" s="245"/>
      <c r="G176" s="292"/>
      <c r="H176" s="268"/>
      <c r="I176" s="268"/>
      <c r="J176" s="246"/>
      <c r="K176" s="291"/>
      <c r="L176" s="268"/>
      <c r="M176" s="246"/>
      <c r="N176" s="246"/>
      <c r="O176" s="246"/>
      <c r="P176" s="291"/>
      <c r="Q176" s="406"/>
      <c r="R176" s="29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row>
    <row r="177" spans="1:93" s="1" customFormat="1" ht="88.5" customHeight="1">
      <c r="A177" s="349">
        <v>16</v>
      </c>
      <c r="B177" s="349" t="s">
        <v>5</v>
      </c>
      <c r="C177" s="350" t="s">
        <v>290</v>
      </c>
      <c r="D177" s="350" t="s">
        <v>2100</v>
      </c>
      <c r="E177" s="350" t="s">
        <v>2099</v>
      </c>
      <c r="F177" s="350" t="s">
        <v>2098</v>
      </c>
      <c r="G177" s="351" t="s">
        <v>2097</v>
      </c>
      <c r="H177" s="361">
        <v>3</v>
      </c>
      <c r="I177" s="361">
        <v>3</v>
      </c>
      <c r="J177" s="354" t="s">
        <v>2441</v>
      </c>
      <c r="K177" s="391" t="s">
        <v>2453</v>
      </c>
      <c r="L177" s="425">
        <v>753</v>
      </c>
      <c r="M177" s="390" t="s">
        <v>2142</v>
      </c>
      <c r="N177" s="389" t="s">
        <v>1215</v>
      </c>
      <c r="O177" s="390" t="s">
        <v>2496</v>
      </c>
      <c r="P177" s="391" t="s">
        <v>1043</v>
      </c>
      <c r="Q177" s="405">
        <v>3</v>
      </c>
      <c r="R177" s="50"/>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row>
    <row r="178" spans="1:93" s="1" customFormat="1" ht="45">
      <c r="A178" s="349"/>
      <c r="B178" s="349"/>
      <c r="C178" s="350"/>
      <c r="D178" s="350"/>
      <c r="E178" s="350"/>
      <c r="F178" s="350"/>
      <c r="G178" s="351"/>
      <c r="H178" s="361"/>
      <c r="I178" s="361"/>
      <c r="J178" s="349"/>
      <c r="K178" s="351"/>
      <c r="L178" s="425">
        <v>753</v>
      </c>
      <c r="M178" s="390" t="s">
        <v>2497</v>
      </c>
      <c r="N178" s="389" t="s">
        <v>2498</v>
      </c>
      <c r="O178" s="390" t="s">
        <v>1977</v>
      </c>
      <c r="P178" s="391" t="s">
        <v>1062</v>
      </c>
      <c r="Q178" s="405"/>
      <c r="R178" s="50"/>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row>
    <row r="179" spans="1:93" s="1" customFormat="1" ht="45">
      <c r="A179" s="349"/>
      <c r="B179" s="349"/>
      <c r="C179" s="350"/>
      <c r="D179" s="350"/>
      <c r="E179" s="350"/>
      <c r="F179" s="350"/>
      <c r="G179" s="351"/>
      <c r="H179" s="361"/>
      <c r="I179" s="361"/>
      <c r="J179" s="349"/>
      <c r="K179" s="351"/>
      <c r="L179" s="425">
        <v>753</v>
      </c>
      <c r="M179" s="390" t="s">
        <v>2188</v>
      </c>
      <c r="N179" s="389" t="s">
        <v>2563</v>
      </c>
      <c r="O179" s="390" t="s">
        <v>2562</v>
      </c>
      <c r="P179" s="391" t="s">
        <v>1043</v>
      </c>
      <c r="Q179" s="405"/>
      <c r="R179" s="50"/>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row>
    <row r="180" spans="1:93" s="335" customFormat="1" ht="75.75" customHeight="1">
      <c r="A180" s="333">
        <v>16</v>
      </c>
      <c r="B180" s="331" t="s">
        <v>2844</v>
      </c>
      <c r="C180" s="333" t="s">
        <v>290</v>
      </c>
      <c r="D180" s="333" t="s">
        <v>2100</v>
      </c>
      <c r="E180" s="333" t="s">
        <v>2099</v>
      </c>
      <c r="F180" s="333" t="s">
        <v>2098</v>
      </c>
      <c r="G180" s="333" t="s">
        <v>2097</v>
      </c>
      <c r="H180" s="334">
        <v>10</v>
      </c>
      <c r="I180" s="334">
        <v>7</v>
      </c>
      <c r="J180" s="333" t="s">
        <v>2588</v>
      </c>
      <c r="K180" s="333" t="s">
        <v>2613</v>
      </c>
      <c r="L180" s="334">
        <v>591</v>
      </c>
      <c r="M180" s="287" t="s">
        <v>2737</v>
      </c>
      <c r="N180" s="376" t="s">
        <v>2667</v>
      </c>
      <c r="O180" s="287" t="s">
        <v>1977</v>
      </c>
      <c r="P180" s="290" t="s">
        <v>1062</v>
      </c>
      <c r="Q180" s="405"/>
      <c r="R180" s="5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row>
    <row r="181" spans="1:93" s="335" customFormat="1" ht="15" customHeight="1">
      <c r="A181" s="333"/>
      <c r="B181" s="333"/>
      <c r="C181" s="333"/>
      <c r="D181" s="333"/>
      <c r="E181" s="333"/>
      <c r="F181" s="333"/>
      <c r="G181" s="333"/>
      <c r="H181" s="334"/>
      <c r="I181" s="334"/>
      <c r="J181" s="333"/>
      <c r="K181" s="333"/>
      <c r="L181" s="334">
        <v>563</v>
      </c>
      <c r="M181" s="287" t="s">
        <v>2731</v>
      </c>
      <c r="N181" s="287" t="s">
        <v>2638</v>
      </c>
      <c r="O181" s="287" t="s">
        <v>1247</v>
      </c>
      <c r="P181" s="290" t="s">
        <v>1058</v>
      </c>
      <c r="Q181" s="405"/>
      <c r="R181" s="50"/>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row>
    <row r="182" spans="1:93" s="335" customFormat="1" ht="27" customHeight="1">
      <c r="A182" s="333"/>
      <c r="B182" s="333"/>
      <c r="C182" s="333"/>
      <c r="D182" s="333"/>
      <c r="E182" s="333"/>
      <c r="F182" s="333"/>
      <c r="G182" s="333"/>
      <c r="H182" s="334"/>
      <c r="I182" s="334"/>
      <c r="J182" s="333"/>
      <c r="K182" s="333"/>
      <c r="L182" s="334">
        <v>563</v>
      </c>
      <c r="M182" s="287" t="s">
        <v>2188</v>
      </c>
      <c r="N182" s="376" t="s">
        <v>2563</v>
      </c>
      <c r="O182" s="287" t="s">
        <v>2809</v>
      </c>
      <c r="P182" s="290" t="s">
        <v>1043</v>
      </c>
      <c r="Q182" s="405"/>
      <c r="R182" s="50"/>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row>
    <row r="183" spans="1:93" s="335" customFormat="1">
      <c r="A183" s="287"/>
      <c r="B183" s="287"/>
      <c r="C183" s="333"/>
      <c r="D183" s="333"/>
      <c r="E183" s="333"/>
      <c r="F183" s="287"/>
      <c r="G183" s="287"/>
      <c r="H183" s="334"/>
      <c r="I183" s="334"/>
      <c r="J183" s="333"/>
      <c r="K183" s="333"/>
      <c r="L183" s="334">
        <v>563</v>
      </c>
      <c r="M183" s="287" t="s">
        <v>2142</v>
      </c>
      <c r="N183" s="376" t="s">
        <v>2668</v>
      </c>
      <c r="O183" s="287" t="s">
        <v>2496</v>
      </c>
      <c r="P183" s="290" t="s">
        <v>1043</v>
      </c>
      <c r="Q183" s="405"/>
      <c r="R183" s="50"/>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row>
    <row r="184" spans="1:93" s="335" customFormat="1">
      <c r="A184" s="287"/>
      <c r="B184" s="287"/>
      <c r="C184" s="333"/>
      <c r="D184" s="333"/>
      <c r="E184" s="333"/>
      <c r="F184" s="287"/>
      <c r="G184" s="287"/>
      <c r="H184" s="334"/>
      <c r="I184" s="334"/>
      <c r="J184" s="333"/>
      <c r="K184" s="333"/>
      <c r="L184" s="334">
        <v>730</v>
      </c>
      <c r="M184" s="287" t="s">
        <v>1856</v>
      </c>
      <c r="N184" s="287" t="s">
        <v>2659</v>
      </c>
      <c r="O184" s="287" t="s">
        <v>2792</v>
      </c>
      <c r="P184" s="290" t="s">
        <v>1051</v>
      </c>
      <c r="Q184" s="405"/>
      <c r="R184" s="50"/>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row>
    <row r="185" spans="1:93" s="335" customFormat="1">
      <c r="A185" s="287"/>
      <c r="B185" s="287"/>
      <c r="C185" s="333"/>
      <c r="D185" s="333"/>
      <c r="E185" s="333"/>
      <c r="F185" s="287"/>
      <c r="G185" s="287"/>
      <c r="H185" s="334"/>
      <c r="I185" s="334"/>
      <c r="J185" s="333"/>
      <c r="K185" s="333"/>
      <c r="L185" s="334">
        <v>563</v>
      </c>
      <c r="M185" s="287" t="s">
        <v>2143</v>
      </c>
      <c r="N185" s="287" t="s">
        <v>2669</v>
      </c>
      <c r="O185" s="287" t="s">
        <v>2773</v>
      </c>
      <c r="P185" s="290" t="s">
        <v>1040</v>
      </c>
      <c r="Q185" s="405"/>
      <c r="R185" s="50"/>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row>
    <row r="186" spans="1:93" s="335" customFormat="1" ht="27.75" customHeight="1">
      <c r="A186" s="333"/>
      <c r="B186" s="333"/>
      <c r="C186" s="333"/>
      <c r="D186" s="333"/>
      <c r="E186" s="333"/>
      <c r="F186" s="333"/>
      <c r="G186" s="333"/>
      <c r="H186" s="334"/>
      <c r="I186" s="334"/>
      <c r="J186" s="333"/>
      <c r="K186" s="333"/>
      <c r="L186" s="334">
        <v>572</v>
      </c>
      <c r="M186" s="287" t="s">
        <v>2738</v>
      </c>
      <c r="N186" s="287" t="s">
        <v>2670</v>
      </c>
      <c r="O186" s="287" t="s">
        <v>2794</v>
      </c>
      <c r="P186" s="290" t="s">
        <v>1048</v>
      </c>
      <c r="Q186" s="405"/>
      <c r="R186" s="50"/>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row>
    <row r="187" spans="1:93" s="335" customFormat="1" ht="27" customHeight="1">
      <c r="A187" s="333"/>
      <c r="B187" s="333"/>
      <c r="C187" s="333"/>
      <c r="D187" s="333"/>
      <c r="E187" s="333"/>
      <c r="F187" s="333"/>
      <c r="G187" s="333"/>
      <c r="H187" s="334"/>
      <c r="I187" s="334"/>
      <c r="J187" s="333"/>
      <c r="K187" s="333"/>
      <c r="L187" s="334">
        <v>563</v>
      </c>
      <c r="M187" s="287" t="s">
        <v>2144</v>
      </c>
      <c r="N187" s="287" t="s">
        <v>2671</v>
      </c>
      <c r="O187" s="287" t="s">
        <v>2182</v>
      </c>
      <c r="P187" s="290" t="s">
        <v>1040</v>
      </c>
      <c r="Q187" s="405"/>
      <c r="R187" s="50"/>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row>
    <row r="188" spans="1:93" s="335" customFormat="1">
      <c r="A188" s="287"/>
      <c r="B188" s="287"/>
      <c r="C188" s="333"/>
      <c r="D188" s="333"/>
      <c r="E188" s="333"/>
      <c r="F188" s="287"/>
      <c r="G188" s="287"/>
      <c r="H188" s="334"/>
      <c r="I188" s="334"/>
      <c r="J188" s="333"/>
      <c r="K188" s="333"/>
      <c r="L188" s="334">
        <v>563</v>
      </c>
      <c r="M188" s="287" t="s">
        <v>2739</v>
      </c>
      <c r="N188" s="287" t="s">
        <v>2672</v>
      </c>
      <c r="O188" s="287" t="s">
        <v>2795</v>
      </c>
      <c r="P188" s="290" t="s">
        <v>1043</v>
      </c>
      <c r="Q188" s="405"/>
      <c r="R188" s="50"/>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row>
    <row r="189" spans="1:93" s="330" customFormat="1" ht="53.25" customHeight="1">
      <c r="A189" s="322">
        <v>16</v>
      </c>
      <c r="B189" s="319" t="s">
        <v>2842</v>
      </c>
      <c r="C189" s="321" t="s">
        <v>290</v>
      </c>
      <c r="D189" s="321" t="s">
        <v>2100</v>
      </c>
      <c r="E189" s="321" t="s">
        <v>2099</v>
      </c>
      <c r="F189" s="321" t="s">
        <v>2098</v>
      </c>
      <c r="G189" s="321" t="s">
        <v>2097</v>
      </c>
      <c r="H189" s="323">
        <v>9</v>
      </c>
      <c r="I189" s="323">
        <v>8</v>
      </c>
      <c r="J189" s="321" t="s">
        <v>2407</v>
      </c>
      <c r="K189" s="321" t="s">
        <v>2080</v>
      </c>
      <c r="L189" s="323">
        <v>564</v>
      </c>
      <c r="M189" s="321" t="s">
        <v>2350</v>
      </c>
      <c r="N189" s="321" t="s">
        <v>1849</v>
      </c>
      <c r="O189" s="321" t="s">
        <v>2170</v>
      </c>
      <c r="P189" s="380" t="s">
        <v>1046</v>
      </c>
      <c r="Q189" s="405"/>
      <c r="R189" s="50"/>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row>
    <row r="190" spans="1:93" s="330" customFormat="1" ht="30">
      <c r="A190" s="322"/>
      <c r="B190" s="322"/>
      <c r="C190" s="321"/>
      <c r="D190" s="321"/>
      <c r="E190" s="321"/>
      <c r="F190" s="321"/>
      <c r="G190" s="321"/>
      <c r="H190" s="323"/>
      <c r="I190" s="323"/>
      <c r="J190" s="327"/>
      <c r="K190" s="321"/>
      <c r="L190" s="325">
        <v>564</v>
      </c>
      <c r="M190" s="324" t="s">
        <v>2351</v>
      </c>
      <c r="N190" s="324" t="s">
        <v>2114</v>
      </c>
      <c r="O190" s="324" t="s">
        <v>2171</v>
      </c>
      <c r="P190" s="382" t="s">
        <v>1048</v>
      </c>
      <c r="Q190" s="405"/>
      <c r="R190" s="5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row>
    <row r="191" spans="1:93" s="330" customFormat="1" ht="30">
      <c r="A191" s="322"/>
      <c r="B191" s="322"/>
      <c r="C191" s="321"/>
      <c r="D191" s="321"/>
      <c r="E191" s="321"/>
      <c r="F191" s="321"/>
      <c r="G191" s="321"/>
      <c r="H191" s="323"/>
      <c r="I191" s="323"/>
      <c r="J191" s="321"/>
      <c r="K191" s="321"/>
      <c r="L191" s="325">
        <v>564</v>
      </c>
      <c r="M191" s="324" t="s">
        <v>2352</v>
      </c>
      <c r="N191" s="324" t="s">
        <v>2115</v>
      </c>
      <c r="O191" s="324" t="s">
        <v>2172</v>
      </c>
      <c r="P191" s="382" t="s">
        <v>1048</v>
      </c>
      <c r="Q191" s="405"/>
      <c r="R191" s="50"/>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row>
    <row r="192" spans="1:93" s="330" customFormat="1" ht="30">
      <c r="A192" s="322"/>
      <c r="B192" s="322"/>
      <c r="C192" s="321"/>
      <c r="D192" s="321"/>
      <c r="E192" s="321"/>
      <c r="F192" s="321"/>
      <c r="G192" s="321"/>
      <c r="H192" s="323"/>
      <c r="I192" s="323"/>
      <c r="J192" s="321"/>
      <c r="K192" s="321"/>
      <c r="L192" s="420">
        <v>564</v>
      </c>
      <c r="M192" s="363" t="s">
        <v>2353</v>
      </c>
      <c r="N192" s="363" t="s">
        <v>2116</v>
      </c>
      <c r="O192" s="363" t="s">
        <v>2173</v>
      </c>
      <c r="P192" s="381" t="s">
        <v>1044</v>
      </c>
      <c r="Q192" s="405"/>
      <c r="R192" s="50"/>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row>
    <row r="193" spans="1:93" s="330" customFormat="1" ht="75">
      <c r="A193" s="322"/>
      <c r="B193" s="322"/>
      <c r="C193" s="321"/>
      <c r="D193" s="321"/>
      <c r="E193" s="321"/>
      <c r="F193" s="321"/>
      <c r="G193" s="321"/>
      <c r="H193" s="323"/>
      <c r="I193" s="323"/>
      <c r="J193" s="321"/>
      <c r="K193" s="321"/>
      <c r="L193" s="325">
        <v>564</v>
      </c>
      <c r="M193" s="324" t="s">
        <v>2142</v>
      </c>
      <c r="N193" s="389" t="s">
        <v>1215</v>
      </c>
      <c r="O193" s="324" t="s">
        <v>2174</v>
      </c>
      <c r="P193" s="382" t="s">
        <v>1043</v>
      </c>
      <c r="Q193" s="405"/>
      <c r="R193" s="50"/>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row>
    <row r="194" spans="1:93" s="330" customFormat="1" ht="30">
      <c r="A194" s="322"/>
      <c r="B194" s="322"/>
      <c r="C194" s="321"/>
      <c r="D194" s="321"/>
      <c r="E194" s="321"/>
      <c r="F194" s="321"/>
      <c r="G194" s="321"/>
      <c r="H194" s="323"/>
      <c r="I194" s="323"/>
      <c r="J194" s="321"/>
      <c r="K194" s="321"/>
      <c r="L194" s="325">
        <v>564</v>
      </c>
      <c r="M194" s="324" t="s">
        <v>2143</v>
      </c>
      <c r="N194" s="324" t="s">
        <v>2117</v>
      </c>
      <c r="O194" s="324" t="s">
        <v>2158</v>
      </c>
      <c r="P194" s="382" t="s">
        <v>1040</v>
      </c>
      <c r="Q194" s="405"/>
      <c r="R194" s="50"/>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row>
    <row r="195" spans="1:93" s="330" customFormat="1" ht="45">
      <c r="A195" s="322"/>
      <c r="B195" s="322"/>
      <c r="C195" s="321"/>
      <c r="D195" s="321"/>
      <c r="E195" s="321"/>
      <c r="F195" s="321"/>
      <c r="G195" s="321"/>
      <c r="H195" s="323"/>
      <c r="I195" s="323"/>
      <c r="J195" s="321"/>
      <c r="K195" s="321"/>
      <c r="L195" s="325">
        <v>564</v>
      </c>
      <c r="M195" s="324" t="s">
        <v>2354</v>
      </c>
      <c r="N195" s="324" t="s">
        <v>2118</v>
      </c>
      <c r="O195" s="324" t="s">
        <v>2175</v>
      </c>
      <c r="P195" s="382" t="s">
        <v>1043</v>
      </c>
      <c r="Q195" s="405"/>
      <c r="R195" s="50"/>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row>
    <row r="196" spans="1:93" s="330" customFormat="1">
      <c r="A196" s="322"/>
      <c r="B196" s="322"/>
      <c r="C196" s="321"/>
      <c r="D196" s="321"/>
      <c r="E196" s="321"/>
      <c r="F196" s="321"/>
      <c r="G196" s="321"/>
      <c r="H196" s="323"/>
      <c r="I196" s="323"/>
      <c r="J196" s="321"/>
      <c r="K196" s="321"/>
      <c r="L196" s="325">
        <v>564</v>
      </c>
      <c r="M196" s="324" t="s">
        <v>2144</v>
      </c>
      <c r="N196" s="324" t="s">
        <v>2119</v>
      </c>
      <c r="O196" s="324" t="s">
        <v>2159</v>
      </c>
      <c r="P196" s="382" t="s">
        <v>1040</v>
      </c>
      <c r="Q196" s="405"/>
      <c r="R196" s="50"/>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row>
    <row r="197" spans="1:93" s="330" customFormat="1" ht="45">
      <c r="A197" s="322"/>
      <c r="B197" s="322"/>
      <c r="C197" s="321"/>
      <c r="D197" s="321"/>
      <c r="E197" s="321"/>
      <c r="F197" s="321"/>
      <c r="G197" s="321"/>
      <c r="H197" s="323"/>
      <c r="I197" s="323"/>
      <c r="J197" s="327"/>
      <c r="K197" s="321"/>
      <c r="L197" s="325">
        <v>564</v>
      </c>
      <c r="M197" s="336" t="s">
        <v>2188</v>
      </c>
      <c r="N197" s="389" t="s">
        <v>2187</v>
      </c>
      <c r="O197" s="324" t="s">
        <v>2189</v>
      </c>
      <c r="P197" s="382" t="s">
        <v>1043</v>
      </c>
      <c r="Q197" s="405"/>
      <c r="R197" s="50"/>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row>
    <row r="198" spans="1:93" s="330" customFormat="1" ht="30">
      <c r="A198" s="322"/>
      <c r="B198" s="322"/>
      <c r="C198" s="321"/>
      <c r="D198" s="321"/>
      <c r="E198" s="321"/>
      <c r="F198" s="321"/>
      <c r="G198" s="321"/>
      <c r="H198" s="323"/>
      <c r="I198" s="323"/>
      <c r="J198" s="327"/>
      <c r="K198" s="321"/>
      <c r="L198" s="325">
        <v>564</v>
      </c>
      <c r="M198" s="324" t="s">
        <v>2355</v>
      </c>
      <c r="N198" s="389" t="s">
        <v>2120</v>
      </c>
      <c r="O198" s="324" t="s">
        <v>2176</v>
      </c>
      <c r="P198" s="382" t="s">
        <v>1046</v>
      </c>
      <c r="Q198" s="405"/>
      <c r="R198" s="50"/>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row>
    <row r="199" spans="1:93" s="1" customFormat="1">
      <c r="A199" s="246"/>
      <c r="B199" s="246"/>
      <c r="C199" s="245"/>
      <c r="D199" s="246"/>
      <c r="E199" s="245"/>
      <c r="F199" s="245"/>
      <c r="G199" s="292"/>
      <c r="H199" s="268"/>
      <c r="I199" s="268"/>
      <c r="J199" s="246"/>
      <c r="K199" s="291"/>
      <c r="L199" s="268"/>
      <c r="M199" s="246"/>
      <c r="N199" s="246"/>
      <c r="O199" s="246"/>
      <c r="P199" s="291"/>
      <c r="Q199" s="406"/>
      <c r="R199" s="29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row>
    <row r="200" spans="1:93" s="1" customFormat="1" ht="43.5" customHeight="1">
      <c r="A200" s="349">
        <v>17</v>
      </c>
      <c r="B200" s="349" t="s">
        <v>5</v>
      </c>
      <c r="C200" s="350" t="s">
        <v>564</v>
      </c>
      <c r="D200" s="349" t="s">
        <v>1843</v>
      </c>
      <c r="E200" s="350" t="s">
        <v>510</v>
      </c>
      <c r="F200" s="350" t="s">
        <v>2024</v>
      </c>
      <c r="G200" s="351" t="s">
        <v>2023</v>
      </c>
      <c r="H200" s="361">
        <v>2</v>
      </c>
      <c r="I200" s="361">
        <v>2</v>
      </c>
      <c r="J200" s="354" t="s">
        <v>2436</v>
      </c>
      <c r="K200" s="353" t="s">
        <v>2452</v>
      </c>
      <c r="L200" s="421">
        <v>770</v>
      </c>
      <c r="M200" s="349" t="s">
        <v>2499</v>
      </c>
      <c r="N200" s="350" t="s">
        <v>2500</v>
      </c>
      <c r="O200" s="350" t="s">
        <v>1333</v>
      </c>
      <c r="P200" s="351" t="s">
        <v>1062</v>
      </c>
      <c r="Q200" s="405">
        <v>1</v>
      </c>
      <c r="R200" s="5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row>
    <row r="201" spans="1:93" s="1" customFormat="1" ht="30">
      <c r="A201" s="349"/>
      <c r="B201" s="349"/>
      <c r="C201" s="350"/>
      <c r="D201" s="349"/>
      <c r="E201" s="350"/>
      <c r="F201" s="350"/>
      <c r="G201" s="351"/>
      <c r="H201" s="361"/>
      <c r="I201" s="361"/>
      <c r="J201" s="349"/>
      <c r="K201" s="351"/>
      <c r="L201" s="421">
        <v>770</v>
      </c>
      <c r="M201" s="349" t="s">
        <v>2138</v>
      </c>
      <c r="N201" s="375" t="s">
        <v>1861</v>
      </c>
      <c r="O201" s="350" t="s">
        <v>1954</v>
      </c>
      <c r="P201" s="351" t="s">
        <v>1053</v>
      </c>
      <c r="Q201" s="405"/>
      <c r="R201" s="50"/>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row>
    <row r="202" spans="1:93" s="335" customFormat="1" ht="30" customHeight="1">
      <c r="A202" s="287">
        <v>17</v>
      </c>
      <c r="B202" s="331" t="s">
        <v>2844</v>
      </c>
      <c r="C202" s="333" t="s">
        <v>564</v>
      </c>
      <c r="D202" s="333" t="s">
        <v>1843</v>
      </c>
      <c r="E202" s="333" t="s">
        <v>510</v>
      </c>
      <c r="F202" s="333" t="s">
        <v>2024</v>
      </c>
      <c r="G202" s="333" t="s">
        <v>2023</v>
      </c>
      <c r="H202" s="334">
        <v>3</v>
      </c>
      <c r="I202" s="334">
        <v>3</v>
      </c>
      <c r="J202" s="333" t="s">
        <v>2589</v>
      </c>
      <c r="K202" s="333" t="s">
        <v>2612</v>
      </c>
      <c r="L202" s="334">
        <v>666</v>
      </c>
      <c r="M202" s="287" t="s">
        <v>2138</v>
      </c>
      <c r="N202" s="376" t="s">
        <v>2663</v>
      </c>
      <c r="O202" s="287" t="s">
        <v>1954</v>
      </c>
      <c r="P202" s="290" t="s">
        <v>1053</v>
      </c>
      <c r="Q202" s="405"/>
      <c r="R202" s="50"/>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row>
    <row r="203" spans="1:93" s="335" customFormat="1" ht="30" customHeight="1">
      <c r="A203" s="287"/>
      <c r="B203" s="287"/>
      <c r="C203" s="333"/>
      <c r="D203" s="333"/>
      <c r="E203" s="333"/>
      <c r="F203" s="333"/>
      <c r="G203" s="333"/>
      <c r="H203" s="334"/>
      <c r="I203" s="334"/>
      <c r="J203" s="333"/>
      <c r="K203" s="333"/>
      <c r="L203" s="334">
        <v>790</v>
      </c>
      <c r="M203" s="287" t="s">
        <v>2740</v>
      </c>
      <c r="N203" s="287" t="s">
        <v>2673</v>
      </c>
      <c r="O203" s="287" t="s">
        <v>2796</v>
      </c>
      <c r="P203" s="290" t="s">
        <v>1259</v>
      </c>
      <c r="Q203" s="405"/>
      <c r="R203" s="50"/>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row>
    <row r="204" spans="1:93" s="335" customFormat="1" ht="30" customHeight="1">
      <c r="A204" s="287"/>
      <c r="B204" s="287"/>
      <c r="C204" s="333"/>
      <c r="D204" s="333"/>
      <c r="E204" s="333"/>
      <c r="F204" s="333"/>
      <c r="G204" s="333"/>
      <c r="H204" s="334"/>
      <c r="I204" s="334"/>
      <c r="J204" s="333"/>
      <c r="K204" s="333"/>
      <c r="L204" s="334">
        <v>586</v>
      </c>
      <c r="M204" s="287" t="s">
        <v>2741</v>
      </c>
      <c r="N204" s="287" t="s">
        <v>2674</v>
      </c>
      <c r="O204" s="287" t="s">
        <v>2797</v>
      </c>
      <c r="P204" s="290" t="s">
        <v>1058</v>
      </c>
      <c r="Q204" s="405"/>
      <c r="R204" s="50"/>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row>
    <row r="205" spans="1:93" s="330" customFormat="1" ht="66.75" customHeight="1">
      <c r="A205" s="322">
        <v>17</v>
      </c>
      <c r="B205" s="319" t="s">
        <v>2842</v>
      </c>
      <c r="C205" s="321" t="s">
        <v>564</v>
      </c>
      <c r="D205" s="322" t="s">
        <v>1843</v>
      </c>
      <c r="E205" s="321" t="s">
        <v>510</v>
      </c>
      <c r="F205" s="321" t="s">
        <v>2024</v>
      </c>
      <c r="G205" s="321" t="s">
        <v>2023</v>
      </c>
      <c r="H205" s="323">
        <v>4</v>
      </c>
      <c r="I205" s="323">
        <v>3</v>
      </c>
      <c r="J205" s="321" t="s">
        <v>2410</v>
      </c>
      <c r="K205" s="321" t="s">
        <v>2080</v>
      </c>
      <c r="L205" s="323">
        <v>564</v>
      </c>
      <c r="M205" s="321" t="s">
        <v>1842</v>
      </c>
      <c r="N205" s="321" t="s">
        <v>1841</v>
      </c>
      <c r="O205" s="321" t="s">
        <v>1840</v>
      </c>
      <c r="P205" s="380" t="s">
        <v>1832</v>
      </c>
      <c r="Q205" s="405"/>
      <c r="R205" s="50"/>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row>
    <row r="206" spans="1:93" s="330" customFormat="1" ht="30">
      <c r="A206" s="322"/>
      <c r="B206" s="322"/>
      <c r="C206" s="321"/>
      <c r="D206" s="322"/>
      <c r="E206" s="321"/>
      <c r="F206" s="321"/>
      <c r="G206" s="321"/>
      <c r="H206" s="323"/>
      <c r="I206" s="323"/>
      <c r="J206" s="321"/>
      <c r="K206" s="321"/>
      <c r="L206" s="420">
        <v>530</v>
      </c>
      <c r="M206" s="363" t="s">
        <v>2062</v>
      </c>
      <c r="N206" s="363" t="s">
        <v>1839</v>
      </c>
      <c r="O206" s="363" t="s">
        <v>1838</v>
      </c>
      <c r="P206" s="381" t="s">
        <v>1837</v>
      </c>
      <c r="Q206" s="405"/>
      <c r="R206" s="50"/>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row>
    <row r="207" spans="1:93" s="330" customFormat="1" ht="30">
      <c r="A207" s="322"/>
      <c r="B207" s="322"/>
      <c r="C207" s="321"/>
      <c r="D207" s="322"/>
      <c r="E207" s="321"/>
      <c r="F207" s="321"/>
      <c r="G207" s="321"/>
      <c r="H207" s="323"/>
      <c r="I207" s="323"/>
      <c r="J207" s="321"/>
      <c r="K207" s="321"/>
      <c r="L207" s="323">
        <v>598</v>
      </c>
      <c r="M207" s="321" t="s">
        <v>2138</v>
      </c>
      <c r="N207" s="375" t="s">
        <v>1861</v>
      </c>
      <c r="O207" s="321" t="s">
        <v>1954</v>
      </c>
      <c r="P207" s="380" t="s">
        <v>1053</v>
      </c>
      <c r="Q207" s="405"/>
      <c r="R207" s="50"/>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row>
    <row r="208" spans="1:93" s="330" customFormat="1" ht="30">
      <c r="A208" s="322"/>
      <c r="B208" s="322"/>
      <c r="C208" s="321"/>
      <c r="D208" s="322"/>
      <c r="E208" s="321"/>
      <c r="F208" s="321"/>
      <c r="G208" s="321"/>
      <c r="H208" s="323"/>
      <c r="I208" s="323"/>
      <c r="J208" s="321"/>
      <c r="K208" s="321"/>
      <c r="L208" s="323">
        <v>564</v>
      </c>
      <c r="M208" s="321" t="s">
        <v>2063</v>
      </c>
      <c r="N208" s="321" t="s">
        <v>1834</v>
      </c>
      <c r="O208" s="321" t="s">
        <v>1833</v>
      </c>
      <c r="P208" s="380" t="s">
        <v>1832</v>
      </c>
      <c r="Q208" s="405"/>
      <c r="R208" s="50"/>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row>
    <row r="209" spans="1:93" s="1" customFormat="1">
      <c r="A209" s="246"/>
      <c r="B209" s="246"/>
      <c r="C209" s="245"/>
      <c r="D209" s="246"/>
      <c r="E209" s="245"/>
      <c r="F209" s="245"/>
      <c r="G209" s="292"/>
      <c r="H209" s="268"/>
      <c r="I209" s="268"/>
      <c r="J209" s="246"/>
      <c r="K209" s="291"/>
      <c r="L209" s="268"/>
      <c r="M209" s="246"/>
      <c r="N209" s="246"/>
      <c r="O209" s="246"/>
      <c r="P209" s="291"/>
      <c r="Q209" s="406"/>
      <c r="R209" s="29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row>
    <row r="210" spans="1:93" s="1" customFormat="1" ht="45">
      <c r="A210" s="349">
        <v>18</v>
      </c>
      <c r="B210" s="349" t="s">
        <v>5</v>
      </c>
      <c r="C210" s="350" t="s">
        <v>564</v>
      </c>
      <c r="D210" s="350" t="s">
        <v>623</v>
      </c>
      <c r="E210" s="350" t="s">
        <v>624</v>
      </c>
      <c r="F210" s="350" t="s">
        <v>2096</v>
      </c>
      <c r="G210" s="351" t="s">
        <v>622</v>
      </c>
      <c r="H210" s="361">
        <v>1</v>
      </c>
      <c r="I210" s="361">
        <v>1</v>
      </c>
      <c r="J210" s="354" t="s">
        <v>623</v>
      </c>
      <c r="K210" s="353" t="s">
        <v>2451</v>
      </c>
      <c r="L210" s="421">
        <v>1000</v>
      </c>
      <c r="M210" s="349" t="s">
        <v>2145</v>
      </c>
      <c r="N210" s="375" t="s">
        <v>2121</v>
      </c>
      <c r="O210" s="350" t="s">
        <v>2501</v>
      </c>
      <c r="P210" s="351" t="s">
        <v>1046</v>
      </c>
      <c r="Q210" s="405">
        <v>1</v>
      </c>
      <c r="R210" s="5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row>
    <row r="211" spans="1:93" s="335" customFormat="1" ht="45">
      <c r="A211" s="287">
        <v>18</v>
      </c>
      <c r="B211" s="331" t="s">
        <v>2844</v>
      </c>
      <c r="C211" s="333" t="s">
        <v>564</v>
      </c>
      <c r="D211" s="337" t="s">
        <v>623</v>
      </c>
      <c r="E211" s="337" t="s">
        <v>624</v>
      </c>
      <c r="F211" s="333" t="s">
        <v>2096</v>
      </c>
      <c r="G211" s="287" t="s">
        <v>622</v>
      </c>
      <c r="H211" s="334">
        <v>2</v>
      </c>
      <c r="I211" s="334">
        <v>1</v>
      </c>
      <c r="J211" s="333" t="s">
        <v>2590</v>
      </c>
      <c r="K211" s="333" t="s">
        <v>2614</v>
      </c>
      <c r="L211" s="334">
        <v>666</v>
      </c>
      <c r="M211" s="287" t="s">
        <v>2145</v>
      </c>
      <c r="N211" s="376" t="s">
        <v>2675</v>
      </c>
      <c r="O211" s="287" t="s">
        <v>2501</v>
      </c>
      <c r="P211" s="290" t="s">
        <v>1046</v>
      </c>
      <c r="Q211" s="405"/>
      <c r="R211" s="50"/>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row>
    <row r="212" spans="1:93" s="335" customFormat="1">
      <c r="A212" s="287"/>
      <c r="B212" s="287"/>
      <c r="C212" s="333"/>
      <c r="D212" s="337"/>
      <c r="E212" s="337"/>
      <c r="F212" s="333"/>
      <c r="G212" s="287"/>
      <c r="H212" s="334"/>
      <c r="I212" s="334"/>
      <c r="J212" s="333"/>
      <c r="K212" s="333"/>
      <c r="L212" s="334">
        <v>553</v>
      </c>
      <c r="M212" s="287" t="s">
        <v>2742</v>
      </c>
      <c r="N212" s="287" t="s">
        <v>2676</v>
      </c>
      <c r="O212" s="287" t="s">
        <v>2798</v>
      </c>
      <c r="P212" s="290" t="s">
        <v>1113</v>
      </c>
      <c r="Q212" s="405"/>
      <c r="R212" s="50"/>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row>
    <row r="213" spans="1:93" s="330" customFormat="1" ht="33" customHeight="1">
      <c r="A213" s="322">
        <v>18</v>
      </c>
      <c r="B213" s="319" t="s">
        <v>2842</v>
      </c>
      <c r="C213" s="321" t="s">
        <v>564</v>
      </c>
      <c r="D213" s="321" t="s">
        <v>623</v>
      </c>
      <c r="E213" s="321" t="s">
        <v>624</v>
      </c>
      <c r="F213" s="321" t="s">
        <v>2096</v>
      </c>
      <c r="G213" s="321" t="s">
        <v>622</v>
      </c>
      <c r="H213" s="323">
        <v>5</v>
      </c>
      <c r="I213" s="325">
        <v>4</v>
      </c>
      <c r="J213" s="324" t="s">
        <v>2411</v>
      </c>
      <c r="K213" s="324" t="s">
        <v>2081</v>
      </c>
      <c r="L213" s="325">
        <v>589</v>
      </c>
      <c r="M213" s="324" t="s">
        <v>2356</v>
      </c>
      <c r="N213" s="324" t="s">
        <v>1868</v>
      </c>
      <c r="O213" s="324" t="s">
        <v>1867</v>
      </c>
      <c r="P213" s="382" t="s">
        <v>1114</v>
      </c>
      <c r="Q213" s="405"/>
      <c r="R213" s="50"/>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row>
    <row r="214" spans="1:93" s="330" customFormat="1" ht="30">
      <c r="A214" s="322"/>
      <c r="B214" s="322"/>
      <c r="C214" s="321"/>
      <c r="D214" s="321"/>
      <c r="E214" s="321"/>
      <c r="F214" s="321"/>
      <c r="G214" s="321"/>
      <c r="H214" s="323"/>
      <c r="I214" s="323"/>
      <c r="J214" s="324"/>
      <c r="K214" s="321"/>
      <c r="L214" s="325">
        <v>589</v>
      </c>
      <c r="M214" s="324" t="s">
        <v>2145</v>
      </c>
      <c r="N214" s="389" t="s">
        <v>2121</v>
      </c>
      <c r="O214" s="324" t="s">
        <v>2177</v>
      </c>
      <c r="P214" s="382" t="s">
        <v>1046</v>
      </c>
      <c r="Q214" s="405"/>
      <c r="R214" s="50"/>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row>
    <row r="215" spans="1:93" s="330" customFormat="1">
      <c r="A215" s="322"/>
      <c r="B215" s="322"/>
      <c r="C215" s="321"/>
      <c r="D215" s="321"/>
      <c r="E215" s="321"/>
      <c r="F215" s="321"/>
      <c r="G215" s="321"/>
      <c r="H215" s="323"/>
      <c r="I215" s="323"/>
      <c r="J215" s="321"/>
      <c r="K215" s="321"/>
      <c r="L215" s="325">
        <v>589</v>
      </c>
      <c r="M215" s="324" t="s">
        <v>2146</v>
      </c>
      <c r="N215" s="324" t="s">
        <v>2121</v>
      </c>
      <c r="O215" s="324" t="s">
        <v>2160</v>
      </c>
      <c r="P215" s="382" t="s">
        <v>1046</v>
      </c>
      <c r="Q215" s="405"/>
      <c r="R215" s="50"/>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row>
    <row r="216" spans="1:93" s="330" customFormat="1" ht="45">
      <c r="A216" s="322"/>
      <c r="B216" s="322"/>
      <c r="C216" s="321"/>
      <c r="D216" s="321"/>
      <c r="E216" s="321"/>
      <c r="F216" s="321"/>
      <c r="G216" s="321"/>
      <c r="H216" s="323"/>
      <c r="I216" s="323"/>
      <c r="J216" s="324"/>
      <c r="K216" s="321"/>
      <c r="L216" s="325">
        <v>589</v>
      </c>
      <c r="M216" s="324" t="s">
        <v>1368</v>
      </c>
      <c r="N216" s="324" t="s">
        <v>1362</v>
      </c>
      <c r="O216" s="324" t="s">
        <v>2178</v>
      </c>
      <c r="P216" s="382" t="s">
        <v>1048</v>
      </c>
      <c r="Q216" s="405"/>
      <c r="R216" s="50"/>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row>
    <row r="217" spans="1:93" s="330" customFormat="1" ht="30">
      <c r="A217" s="322"/>
      <c r="B217" s="322"/>
      <c r="C217" s="321"/>
      <c r="D217" s="321"/>
      <c r="E217" s="321"/>
      <c r="F217" s="321"/>
      <c r="G217" s="321"/>
      <c r="H217" s="323"/>
      <c r="I217" s="323"/>
      <c r="J217" s="324"/>
      <c r="K217" s="321"/>
      <c r="L217" s="420">
        <v>589</v>
      </c>
      <c r="M217" s="363" t="s">
        <v>2147</v>
      </c>
      <c r="N217" s="363" t="s">
        <v>1839</v>
      </c>
      <c r="O217" s="363" t="s">
        <v>1838</v>
      </c>
      <c r="P217" s="381" t="s">
        <v>1059</v>
      </c>
      <c r="Q217" s="405"/>
      <c r="R217" s="50"/>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row>
    <row r="218" spans="1:93" s="1" customFormat="1">
      <c r="A218" s="246"/>
      <c r="B218" s="246"/>
      <c r="C218" s="245"/>
      <c r="D218" s="246"/>
      <c r="E218" s="245"/>
      <c r="F218" s="245"/>
      <c r="G218" s="292"/>
      <c r="H218" s="268"/>
      <c r="I218" s="268"/>
      <c r="J218" s="246"/>
      <c r="K218" s="291"/>
      <c r="L218" s="268"/>
      <c r="M218" s="246"/>
      <c r="N218" s="246"/>
      <c r="O218" s="246"/>
      <c r="P218" s="291"/>
      <c r="Q218" s="406"/>
      <c r="R218" s="29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row>
    <row r="219" spans="1:93" s="1" customFormat="1" ht="80.25" customHeight="1">
      <c r="A219" s="349">
        <v>19</v>
      </c>
      <c r="B219" s="349" t="s">
        <v>5</v>
      </c>
      <c r="C219" s="350" t="s">
        <v>674</v>
      </c>
      <c r="D219" s="349" t="s">
        <v>681</v>
      </c>
      <c r="E219" s="350" t="s">
        <v>112</v>
      </c>
      <c r="F219" s="350" t="s">
        <v>2022</v>
      </c>
      <c r="G219" s="351" t="s">
        <v>2021</v>
      </c>
      <c r="H219" s="361">
        <v>2</v>
      </c>
      <c r="I219" s="361">
        <v>2</v>
      </c>
      <c r="J219" s="354" t="s">
        <v>2431</v>
      </c>
      <c r="K219" s="353" t="s">
        <v>2452</v>
      </c>
      <c r="L219" s="418">
        <v>770</v>
      </c>
      <c r="M219" s="353" t="s">
        <v>1815</v>
      </c>
      <c r="N219" s="378" t="s">
        <v>1814</v>
      </c>
      <c r="O219" s="353" t="s">
        <v>2478</v>
      </c>
      <c r="P219" s="353" t="s">
        <v>1051</v>
      </c>
      <c r="Q219" s="405">
        <v>2</v>
      </c>
      <c r="R219" s="50"/>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row>
    <row r="220" spans="1:93" s="1" customFormat="1" ht="36">
      <c r="A220" s="349"/>
      <c r="B220" s="349"/>
      <c r="C220" s="350"/>
      <c r="D220" s="349"/>
      <c r="E220" s="350"/>
      <c r="F220" s="350"/>
      <c r="G220" s="351"/>
      <c r="H220" s="361"/>
      <c r="I220" s="361"/>
      <c r="J220" s="349"/>
      <c r="K220" s="353"/>
      <c r="L220" s="418">
        <v>770</v>
      </c>
      <c r="M220" s="353" t="s">
        <v>2502</v>
      </c>
      <c r="N220" s="378" t="s">
        <v>1829</v>
      </c>
      <c r="O220" s="353" t="s">
        <v>2503</v>
      </c>
      <c r="P220" s="353" t="s">
        <v>1048</v>
      </c>
      <c r="Q220" s="405"/>
      <c r="R220" s="5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row>
    <row r="221" spans="1:93" s="335" customFormat="1" ht="60">
      <c r="A221" s="287">
        <v>19</v>
      </c>
      <c r="B221" s="331" t="s">
        <v>2844</v>
      </c>
      <c r="C221" s="333" t="s">
        <v>674</v>
      </c>
      <c r="D221" s="333" t="s">
        <v>681</v>
      </c>
      <c r="E221" s="333" t="s">
        <v>112</v>
      </c>
      <c r="F221" s="333" t="s">
        <v>2022</v>
      </c>
      <c r="G221" s="333" t="s">
        <v>2021</v>
      </c>
      <c r="H221" s="334">
        <v>2</v>
      </c>
      <c r="I221" s="334">
        <v>2</v>
      </c>
      <c r="J221" s="334" t="s">
        <v>2431</v>
      </c>
      <c r="K221" s="334" t="s">
        <v>2452</v>
      </c>
      <c r="L221" s="334">
        <v>743</v>
      </c>
      <c r="M221" s="333" t="s">
        <v>2502</v>
      </c>
      <c r="N221" s="376" t="s">
        <v>2677</v>
      </c>
      <c r="O221" s="287" t="s">
        <v>2503</v>
      </c>
      <c r="P221" s="287" t="s">
        <v>1048</v>
      </c>
      <c r="Q221" s="405"/>
      <c r="R221" s="50"/>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row>
    <row r="222" spans="1:93" s="335" customFormat="1">
      <c r="A222" s="287"/>
      <c r="B222" s="287"/>
      <c r="C222" s="333"/>
      <c r="D222" s="333"/>
      <c r="E222" s="333"/>
      <c r="F222" s="333"/>
      <c r="G222" s="333"/>
      <c r="H222" s="334"/>
      <c r="I222" s="334"/>
      <c r="J222" s="335" t="s">
        <v>1418</v>
      </c>
      <c r="K222" s="335" t="s">
        <v>1418</v>
      </c>
      <c r="L222" s="417">
        <v>770</v>
      </c>
      <c r="M222" s="333" t="s">
        <v>1815</v>
      </c>
      <c r="N222" s="376" t="s">
        <v>2650</v>
      </c>
      <c r="O222" s="287" t="s">
        <v>1951</v>
      </c>
      <c r="P222" s="287" t="s">
        <v>1051</v>
      </c>
      <c r="Q222" s="405"/>
      <c r="R222" s="50"/>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row>
    <row r="223" spans="1:93" s="330" customFormat="1" ht="59.25" customHeight="1">
      <c r="A223" s="322">
        <v>19</v>
      </c>
      <c r="B223" s="319" t="s">
        <v>2842</v>
      </c>
      <c r="C223" s="321" t="s">
        <v>674</v>
      </c>
      <c r="D223" s="322" t="s">
        <v>681</v>
      </c>
      <c r="E223" s="321" t="s">
        <v>112</v>
      </c>
      <c r="F223" s="321" t="s">
        <v>2022</v>
      </c>
      <c r="G223" s="321" t="s">
        <v>2021</v>
      </c>
      <c r="H223" s="323">
        <v>2</v>
      </c>
      <c r="I223" s="323">
        <v>2</v>
      </c>
      <c r="J223" s="321" t="s">
        <v>1802</v>
      </c>
      <c r="K223" s="321" t="s">
        <v>1803</v>
      </c>
      <c r="L223" s="426">
        <v>770</v>
      </c>
      <c r="M223" s="321" t="s">
        <v>1815</v>
      </c>
      <c r="N223" s="378" t="s">
        <v>1814</v>
      </c>
      <c r="O223" s="321" t="s">
        <v>2478</v>
      </c>
      <c r="P223" s="321" t="s">
        <v>1051</v>
      </c>
      <c r="Q223" s="405"/>
      <c r="R223" s="50"/>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row>
    <row r="224" spans="1:93" s="330" customFormat="1" ht="59.25" customHeight="1">
      <c r="A224" s="322"/>
      <c r="B224" s="319"/>
      <c r="C224" s="321"/>
      <c r="D224" s="322"/>
      <c r="E224" s="321"/>
      <c r="F224" s="321"/>
      <c r="G224" s="321"/>
      <c r="H224" s="323"/>
      <c r="I224" s="323"/>
      <c r="J224" s="321"/>
      <c r="K224" s="321"/>
      <c r="L224" s="323">
        <v>752</v>
      </c>
      <c r="M224" s="321" t="s">
        <v>2064</v>
      </c>
      <c r="N224" s="321" t="s">
        <v>1831</v>
      </c>
      <c r="O224" s="321" t="s">
        <v>1830</v>
      </c>
      <c r="P224" s="380" t="s">
        <v>1044</v>
      </c>
      <c r="Q224" s="405"/>
      <c r="R224" s="50"/>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row>
    <row r="225" spans="1:93" s="330" customFormat="1" ht="30">
      <c r="A225" s="322"/>
      <c r="B225" s="322"/>
      <c r="C225" s="321"/>
      <c r="D225" s="322"/>
      <c r="E225" s="321"/>
      <c r="F225" s="321"/>
      <c r="G225" s="321"/>
      <c r="H225" s="323"/>
      <c r="I225" s="323"/>
      <c r="J225" s="321"/>
      <c r="K225" s="321"/>
      <c r="L225" s="323">
        <v>597</v>
      </c>
      <c r="M225" s="321" t="s">
        <v>2065</v>
      </c>
      <c r="N225" s="375" t="s">
        <v>1829</v>
      </c>
      <c r="O225" s="321" t="s">
        <v>1828</v>
      </c>
      <c r="P225" s="380" t="s">
        <v>1827</v>
      </c>
      <c r="Q225" s="405"/>
      <c r="R225" s="50"/>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row>
    <row r="226" spans="1:93" s="1" customFormat="1">
      <c r="A226" s="246"/>
      <c r="B226" s="246"/>
      <c r="C226" s="245"/>
      <c r="D226" s="246"/>
      <c r="E226" s="245"/>
      <c r="F226" s="245"/>
      <c r="G226" s="292"/>
      <c r="H226" s="268"/>
      <c r="I226" s="268"/>
      <c r="J226" s="246"/>
      <c r="K226" s="291"/>
      <c r="L226" s="268"/>
      <c r="M226" s="246"/>
      <c r="N226" s="246"/>
      <c r="O226" s="246"/>
      <c r="P226" s="291"/>
      <c r="Q226" s="406"/>
      <c r="R226" s="29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row>
    <row r="227" spans="1:93" s="1" customFormat="1" ht="90">
      <c r="A227" s="349">
        <v>20</v>
      </c>
      <c r="B227" s="349" t="s">
        <v>5</v>
      </c>
      <c r="C227" s="350" t="s">
        <v>834</v>
      </c>
      <c r="D227" s="356" t="s">
        <v>682</v>
      </c>
      <c r="E227" s="350" t="s">
        <v>691</v>
      </c>
      <c r="F227" s="350" t="s">
        <v>703</v>
      </c>
      <c r="G227" s="351" t="s">
        <v>726</v>
      </c>
      <c r="H227" s="361">
        <v>2</v>
      </c>
      <c r="I227" s="361">
        <v>2</v>
      </c>
      <c r="J227" s="354" t="s">
        <v>2432</v>
      </c>
      <c r="K227" s="353" t="s">
        <v>2458</v>
      </c>
      <c r="L227" s="421">
        <v>770</v>
      </c>
      <c r="M227" s="349" t="s">
        <v>1815</v>
      </c>
      <c r="N227" s="375" t="s">
        <v>1814</v>
      </c>
      <c r="O227" s="350" t="s">
        <v>2478</v>
      </c>
      <c r="P227" s="351" t="s">
        <v>1051</v>
      </c>
      <c r="Q227" s="405">
        <v>2</v>
      </c>
      <c r="R227" s="50"/>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row>
    <row r="228" spans="1:93" s="1" customFormat="1">
      <c r="A228" s="349"/>
      <c r="B228" s="349"/>
      <c r="C228" s="350"/>
      <c r="D228" s="350"/>
      <c r="E228" s="350"/>
      <c r="F228" s="350"/>
      <c r="G228" s="351"/>
      <c r="H228" s="361"/>
      <c r="I228" s="361"/>
      <c r="J228" s="349"/>
      <c r="K228" s="351"/>
      <c r="L228" s="421">
        <v>790</v>
      </c>
      <c r="M228" s="349" t="s">
        <v>2504</v>
      </c>
      <c r="N228" s="375" t="s">
        <v>2505</v>
      </c>
      <c r="O228" s="350" t="s">
        <v>2506</v>
      </c>
      <c r="P228" s="351" t="s">
        <v>1046</v>
      </c>
      <c r="Q228" s="405"/>
      <c r="R228" s="50"/>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row>
    <row r="229" spans="1:93" s="335" customFormat="1" ht="90">
      <c r="A229" s="287">
        <v>20</v>
      </c>
      <c r="B229" s="331" t="s">
        <v>2844</v>
      </c>
      <c r="C229" s="333" t="s">
        <v>834</v>
      </c>
      <c r="D229" s="338" t="s">
        <v>682</v>
      </c>
      <c r="E229" s="333" t="s">
        <v>691</v>
      </c>
      <c r="F229" s="333" t="s">
        <v>703</v>
      </c>
      <c r="G229" s="333" t="s">
        <v>726</v>
      </c>
      <c r="H229" s="334">
        <v>2</v>
      </c>
      <c r="I229" s="334">
        <v>2</v>
      </c>
      <c r="J229" s="333" t="s">
        <v>2591</v>
      </c>
      <c r="K229" s="333" t="s">
        <v>2079</v>
      </c>
      <c r="L229" s="334">
        <v>640</v>
      </c>
      <c r="M229" s="287" t="s">
        <v>2504</v>
      </c>
      <c r="N229" s="376" t="s">
        <v>2678</v>
      </c>
      <c r="O229" s="287" t="s">
        <v>1836</v>
      </c>
      <c r="P229" s="290" t="s">
        <v>1046</v>
      </c>
      <c r="Q229" s="405"/>
      <c r="R229" s="50"/>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row>
    <row r="230" spans="1:93" s="335" customFormat="1">
      <c r="A230" s="287"/>
      <c r="B230" s="287"/>
      <c r="C230" s="333"/>
      <c r="D230" s="333"/>
      <c r="E230" s="333"/>
      <c r="F230" s="287"/>
      <c r="G230" s="287"/>
      <c r="H230" s="334"/>
      <c r="I230" s="334"/>
      <c r="J230" s="333"/>
      <c r="K230" s="333"/>
      <c r="L230" s="334">
        <v>770</v>
      </c>
      <c r="M230" s="287" t="s">
        <v>1815</v>
      </c>
      <c r="N230" s="375" t="s">
        <v>1814</v>
      </c>
      <c r="O230" s="287" t="s">
        <v>2478</v>
      </c>
      <c r="P230" s="290" t="s">
        <v>1051</v>
      </c>
      <c r="Q230" s="405"/>
      <c r="R230" s="5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row>
    <row r="231" spans="1:93" s="330" customFormat="1" ht="30" customHeight="1">
      <c r="A231" s="322">
        <v>20</v>
      </c>
      <c r="B231" s="319" t="s">
        <v>2842</v>
      </c>
      <c r="C231" s="321" t="s">
        <v>834</v>
      </c>
      <c r="D231" s="339" t="s">
        <v>682</v>
      </c>
      <c r="E231" s="321" t="s">
        <v>691</v>
      </c>
      <c r="F231" s="321" t="s">
        <v>703</v>
      </c>
      <c r="G231" s="321" t="s">
        <v>726</v>
      </c>
      <c r="H231" s="323">
        <v>3</v>
      </c>
      <c r="I231" s="325">
        <v>3</v>
      </c>
      <c r="J231" s="324" t="s">
        <v>2095</v>
      </c>
      <c r="K231" s="324" t="s">
        <v>2082</v>
      </c>
      <c r="L231" s="325">
        <v>590</v>
      </c>
      <c r="M231" s="324" t="s">
        <v>2357</v>
      </c>
      <c r="N231" s="389" t="s">
        <v>2190</v>
      </c>
      <c r="O231" s="324" t="s">
        <v>2179</v>
      </c>
      <c r="P231" s="382" t="s">
        <v>1113</v>
      </c>
      <c r="Q231" s="405"/>
      <c r="R231" s="50"/>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row>
    <row r="232" spans="1:93" s="330" customFormat="1">
      <c r="A232" s="322"/>
      <c r="B232" s="322"/>
      <c r="C232" s="321"/>
      <c r="D232" s="321"/>
      <c r="E232" s="321"/>
      <c r="F232" s="321"/>
      <c r="G232" s="321"/>
      <c r="H232" s="323"/>
      <c r="I232" s="323"/>
      <c r="J232" s="324"/>
      <c r="K232" s="321"/>
      <c r="L232" s="325">
        <v>590</v>
      </c>
      <c r="M232" s="324" t="s">
        <v>2192</v>
      </c>
      <c r="N232" s="324" t="s">
        <v>2191</v>
      </c>
      <c r="O232" s="324" t="s">
        <v>1830</v>
      </c>
      <c r="P232" s="382" t="s">
        <v>1046</v>
      </c>
      <c r="Q232" s="405"/>
      <c r="R232" s="50"/>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row>
    <row r="233" spans="1:93" s="330" customFormat="1" ht="30">
      <c r="A233" s="340"/>
      <c r="B233" s="340"/>
      <c r="C233" s="328"/>
      <c r="D233" s="328"/>
      <c r="E233" s="328"/>
      <c r="F233" s="328"/>
      <c r="G233" s="328"/>
      <c r="H233" s="365"/>
      <c r="I233" s="365"/>
      <c r="J233" s="329"/>
      <c r="K233" s="328"/>
      <c r="L233" s="427">
        <v>588</v>
      </c>
      <c r="M233" s="329" t="s">
        <v>2193</v>
      </c>
      <c r="N233" s="375" t="s">
        <v>1814</v>
      </c>
      <c r="O233" s="329" t="s">
        <v>2194</v>
      </c>
      <c r="P233" s="383" t="s">
        <v>1051</v>
      </c>
      <c r="Q233" s="405"/>
      <c r="R233" s="50"/>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row>
    <row r="234" spans="1:93" s="1" customFormat="1">
      <c r="A234" s="246"/>
      <c r="B234" s="246"/>
      <c r="C234" s="245"/>
      <c r="D234" s="246"/>
      <c r="E234" s="245"/>
      <c r="F234" s="245"/>
      <c r="G234" s="292"/>
      <c r="H234" s="268"/>
      <c r="I234" s="268"/>
      <c r="J234" s="246"/>
      <c r="K234" s="291"/>
      <c r="L234" s="268"/>
      <c r="M234" s="246"/>
      <c r="N234" s="246"/>
      <c r="O234" s="246"/>
      <c r="P234" s="291"/>
      <c r="Q234" s="406"/>
      <c r="R234" s="29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row>
    <row r="235" spans="1:93" s="1" customFormat="1" ht="63" customHeight="1">
      <c r="A235" s="349">
        <v>21</v>
      </c>
      <c r="B235" s="349" t="s">
        <v>5</v>
      </c>
      <c r="C235" s="350" t="s">
        <v>862</v>
      </c>
      <c r="D235" s="349" t="s">
        <v>2001</v>
      </c>
      <c r="E235" s="350" t="s">
        <v>2020</v>
      </c>
      <c r="F235" s="350" t="s">
        <v>2019</v>
      </c>
      <c r="G235" s="351" t="s">
        <v>2018</v>
      </c>
      <c r="H235" s="361">
        <v>4</v>
      </c>
      <c r="I235" s="361">
        <v>3</v>
      </c>
      <c r="J235" s="354" t="s">
        <v>2433</v>
      </c>
      <c r="K235" s="353" t="s">
        <v>2453</v>
      </c>
      <c r="L235" s="421">
        <v>753</v>
      </c>
      <c r="M235" s="349" t="s">
        <v>1815</v>
      </c>
      <c r="N235" s="375" t="s">
        <v>1814</v>
      </c>
      <c r="O235" s="350" t="s">
        <v>2478</v>
      </c>
      <c r="P235" s="351" t="s">
        <v>1051</v>
      </c>
      <c r="Q235" s="405">
        <v>3</v>
      </c>
      <c r="R235" s="50"/>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row>
    <row r="236" spans="1:93" s="1" customFormat="1" ht="30">
      <c r="A236" s="349"/>
      <c r="B236" s="349"/>
      <c r="C236" s="350"/>
      <c r="D236" s="349"/>
      <c r="E236" s="350"/>
      <c r="F236" s="350"/>
      <c r="G236" s="351"/>
      <c r="H236" s="361"/>
      <c r="I236" s="361"/>
      <c r="J236" s="349"/>
      <c r="K236" s="351"/>
      <c r="L236" s="421">
        <v>753</v>
      </c>
      <c r="M236" s="349" t="s">
        <v>2507</v>
      </c>
      <c r="N236" s="375" t="s">
        <v>2508</v>
      </c>
      <c r="O236" s="350" t="s">
        <v>2509</v>
      </c>
      <c r="P236" s="351" t="s">
        <v>1268</v>
      </c>
      <c r="Q236" s="405"/>
      <c r="R236" s="50"/>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row>
    <row r="237" spans="1:93" s="1" customFormat="1" ht="45">
      <c r="A237" s="349"/>
      <c r="B237" s="349"/>
      <c r="C237" s="350"/>
      <c r="D237" s="349"/>
      <c r="E237" s="350"/>
      <c r="F237" s="350"/>
      <c r="G237" s="351"/>
      <c r="H237" s="361"/>
      <c r="I237" s="361"/>
      <c r="J237" s="349"/>
      <c r="K237" s="351"/>
      <c r="L237" s="421">
        <v>753</v>
      </c>
      <c r="M237" s="349" t="s">
        <v>2476</v>
      </c>
      <c r="N237" s="375" t="s">
        <v>1822</v>
      </c>
      <c r="O237" s="350" t="s">
        <v>1942</v>
      </c>
      <c r="P237" s="351" t="s">
        <v>1052</v>
      </c>
      <c r="Q237" s="405"/>
      <c r="R237" s="50"/>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row>
    <row r="238" spans="1:93" s="1" customFormat="1">
      <c r="A238" s="349"/>
      <c r="B238" s="349"/>
      <c r="C238" s="350"/>
      <c r="D238" s="349"/>
      <c r="E238" s="350"/>
      <c r="F238" s="350"/>
      <c r="G238" s="351"/>
      <c r="H238" s="361"/>
      <c r="I238" s="361"/>
      <c r="J238" s="349"/>
      <c r="K238" s="351"/>
      <c r="L238" s="428">
        <v>753</v>
      </c>
      <c r="M238" s="366" t="s">
        <v>2510</v>
      </c>
      <c r="N238" s="367" t="s">
        <v>2511</v>
      </c>
      <c r="O238" s="368" t="s">
        <v>2512</v>
      </c>
      <c r="P238" s="384" t="s">
        <v>1260</v>
      </c>
      <c r="Q238" s="405"/>
      <c r="R238" s="50"/>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row>
    <row r="239" spans="1:93" s="335" customFormat="1" ht="78" customHeight="1">
      <c r="A239" s="287">
        <v>21</v>
      </c>
      <c r="B239" s="331" t="s">
        <v>2844</v>
      </c>
      <c r="C239" s="333" t="s">
        <v>862</v>
      </c>
      <c r="D239" s="333" t="s">
        <v>2001</v>
      </c>
      <c r="E239" s="333" t="s">
        <v>2020</v>
      </c>
      <c r="F239" s="333" t="s">
        <v>2019</v>
      </c>
      <c r="G239" s="333" t="s">
        <v>2018</v>
      </c>
      <c r="H239" s="334">
        <v>5</v>
      </c>
      <c r="I239" s="334">
        <v>4</v>
      </c>
      <c r="J239" s="333" t="s">
        <v>2592</v>
      </c>
      <c r="K239" s="333" t="s">
        <v>2615</v>
      </c>
      <c r="L239" s="334">
        <v>578</v>
      </c>
      <c r="M239" s="287" t="s">
        <v>2507</v>
      </c>
      <c r="N239" s="375" t="s">
        <v>2679</v>
      </c>
      <c r="O239" s="287" t="s">
        <v>2799</v>
      </c>
      <c r="P239" s="290" t="s">
        <v>1268</v>
      </c>
      <c r="Q239" s="405"/>
      <c r="R239" s="50"/>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row>
    <row r="240" spans="1:93" s="335" customFormat="1">
      <c r="A240" s="287"/>
      <c r="B240" s="287"/>
      <c r="C240" s="333"/>
      <c r="D240" s="333"/>
      <c r="E240" s="333"/>
      <c r="F240" s="333"/>
      <c r="G240" s="333"/>
      <c r="H240" s="334"/>
      <c r="I240" s="334"/>
      <c r="J240" s="333"/>
      <c r="K240" s="333"/>
      <c r="L240" s="334">
        <v>588</v>
      </c>
      <c r="M240" s="287" t="s">
        <v>1823</v>
      </c>
      <c r="N240" s="375" t="s">
        <v>2646</v>
      </c>
      <c r="O240" s="287" t="s">
        <v>1942</v>
      </c>
      <c r="P240" s="290" t="s">
        <v>1052</v>
      </c>
      <c r="Q240" s="405"/>
      <c r="R240" s="5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row>
    <row r="241" spans="1:93" s="335" customFormat="1">
      <c r="A241" s="287"/>
      <c r="B241" s="287"/>
      <c r="C241" s="333"/>
      <c r="D241" s="333"/>
      <c r="E241" s="333"/>
      <c r="F241" s="333"/>
      <c r="G241" s="333"/>
      <c r="H241" s="334"/>
      <c r="I241" s="334"/>
      <c r="J241" s="333"/>
      <c r="K241" s="333"/>
      <c r="L241" s="334">
        <v>733</v>
      </c>
      <c r="M241" s="287" t="s">
        <v>2743</v>
      </c>
      <c r="N241" s="287" t="s">
        <v>2680</v>
      </c>
      <c r="O241" s="287" t="s">
        <v>1372</v>
      </c>
      <c r="P241" s="290" t="s">
        <v>1268</v>
      </c>
      <c r="Q241" s="405"/>
      <c r="R241" s="50"/>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row>
    <row r="242" spans="1:93" s="335" customFormat="1">
      <c r="A242" s="287"/>
      <c r="B242" s="287"/>
      <c r="C242" s="333"/>
      <c r="D242" s="333"/>
      <c r="E242" s="333"/>
      <c r="F242" s="333"/>
      <c r="G242" s="333"/>
      <c r="H242" s="334"/>
      <c r="I242" s="334"/>
      <c r="J242" s="333"/>
      <c r="K242" s="333"/>
      <c r="L242" s="334">
        <v>566</v>
      </c>
      <c r="M242" s="287" t="s">
        <v>1819</v>
      </c>
      <c r="N242" s="287" t="s">
        <v>2681</v>
      </c>
      <c r="O242" s="287" t="s">
        <v>2800</v>
      </c>
      <c r="P242" s="290" t="s">
        <v>1259</v>
      </c>
      <c r="Q242" s="405"/>
      <c r="R242" s="50"/>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row>
    <row r="243" spans="1:93" s="335" customFormat="1">
      <c r="A243" s="287"/>
      <c r="B243" s="287"/>
      <c r="C243" s="333"/>
      <c r="D243" s="333"/>
      <c r="E243" s="333"/>
      <c r="F243" s="333"/>
      <c r="G243" s="333"/>
      <c r="H243" s="334"/>
      <c r="I243" s="334"/>
      <c r="J243" s="333"/>
      <c r="K243" s="333"/>
      <c r="L243" s="334">
        <v>566</v>
      </c>
      <c r="M243" s="287" t="s">
        <v>1815</v>
      </c>
      <c r="N243" s="376" t="s">
        <v>2650</v>
      </c>
      <c r="O243" s="287" t="s">
        <v>1951</v>
      </c>
      <c r="P243" s="290" t="s">
        <v>1051</v>
      </c>
      <c r="Q243" s="405"/>
      <c r="R243" s="50"/>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row>
    <row r="244" spans="1:93" s="330" customFormat="1" ht="62.25" customHeight="1">
      <c r="A244" s="322">
        <v>21</v>
      </c>
      <c r="B244" s="319" t="s">
        <v>2842</v>
      </c>
      <c r="C244" s="321" t="s">
        <v>862</v>
      </c>
      <c r="D244" s="322" t="s">
        <v>2001</v>
      </c>
      <c r="E244" s="321" t="s">
        <v>2020</v>
      </c>
      <c r="F244" s="321" t="s">
        <v>2019</v>
      </c>
      <c r="G244" s="321" t="s">
        <v>2018</v>
      </c>
      <c r="H244" s="323">
        <v>6</v>
      </c>
      <c r="I244" s="323">
        <v>4</v>
      </c>
      <c r="J244" s="321" t="s">
        <v>1804</v>
      </c>
      <c r="K244" s="321" t="s">
        <v>2383</v>
      </c>
      <c r="L244" s="323">
        <v>569</v>
      </c>
      <c r="M244" s="321" t="s">
        <v>2318</v>
      </c>
      <c r="N244" s="321" t="s">
        <v>2317</v>
      </c>
      <c r="O244" s="321" t="s">
        <v>2319</v>
      </c>
      <c r="P244" s="380" t="s">
        <v>1042</v>
      </c>
      <c r="Q244" s="405"/>
      <c r="R244" s="50"/>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row>
    <row r="245" spans="1:93" s="330" customFormat="1" ht="62.25" customHeight="1">
      <c r="A245" s="322"/>
      <c r="B245" s="322"/>
      <c r="C245" s="321"/>
      <c r="D245" s="322"/>
      <c r="E245" s="321"/>
      <c r="F245" s="321"/>
      <c r="G245" s="321"/>
      <c r="H245" s="323"/>
      <c r="I245" s="323"/>
      <c r="J245" s="321"/>
      <c r="K245" s="321"/>
      <c r="L245" s="323">
        <v>568</v>
      </c>
      <c r="M245" s="321" t="s">
        <v>2507</v>
      </c>
      <c r="N245" s="375" t="s">
        <v>2679</v>
      </c>
      <c r="O245" s="321" t="s">
        <v>2799</v>
      </c>
      <c r="P245" s="380" t="s">
        <v>1268</v>
      </c>
      <c r="Q245" s="405"/>
      <c r="R245" s="50" t="s">
        <v>2847</v>
      </c>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row>
    <row r="246" spans="1:93" s="330" customFormat="1" ht="62.25" customHeight="1">
      <c r="A246" s="322"/>
      <c r="B246" s="322"/>
      <c r="C246" s="321"/>
      <c r="D246" s="322"/>
      <c r="E246" s="321"/>
      <c r="F246" s="321"/>
      <c r="G246" s="321"/>
      <c r="H246" s="323"/>
      <c r="I246" s="323"/>
      <c r="J246" s="321"/>
      <c r="K246" s="321"/>
      <c r="L246" s="420">
        <v>562</v>
      </c>
      <c r="M246" s="363" t="s">
        <v>1369</v>
      </c>
      <c r="N246" s="363" t="s">
        <v>1364</v>
      </c>
      <c r="O246" s="363" t="s">
        <v>1825</v>
      </c>
      <c r="P246" s="381" t="s">
        <v>1824</v>
      </c>
      <c r="Q246" s="405"/>
      <c r="R246" s="50"/>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row>
    <row r="247" spans="1:93" s="330" customFormat="1" ht="62.25" customHeight="1">
      <c r="A247" s="322"/>
      <c r="B247" s="322"/>
      <c r="C247" s="321"/>
      <c r="D247" s="322"/>
      <c r="E247" s="321"/>
      <c r="F247" s="321"/>
      <c r="G247" s="321"/>
      <c r="H247" s="323"/>
      <c r="I247" s="323"/>
      <c r="J247" s="321"/>
      <c r="K247" s="321"/>
      <c r="L247" s="323">
        <v>575</v>
      </c>
      <c r="M247" s="321" t="s">
        <v>1823</v>
      </c>
      <c r="N247" s="375" t="s">
        <v>1822</v>
      </c>
      <c r="O247" s="321" t="s">
        <v>1821</v>
      </c>
      <c r="P247" s="380" t="s">
        <v>1820</v>
      </c>
      <c r="Q247" s="405"/>
      <c r="R247" s="50"/>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row>
    <row r="248" spans="1:93" s="330" customFormat="1" ht="62.25" customHeight="1">
      <c r="A248" s="322"/>
      <c r="B248" s="322"/>
      <c r="C248" s="321"/>
      <c r="D248" s="322"/>
      <c r="E248" s="321"/>
      <c r="F248" s="321"/>
      <c r="G248" s="321"/>
      <c r="H248" s="323"/>
      <c r="I248" s="323"/>
      <c r="J248" s="321"/>
      <c r="K248" s="321"/>
      <c r="L248" s="323">
        <v>562</v>
      </c>
      <c r="M248" s="321" t="s">
        <v>1819</v>
      </c>
      <c r="N248" s="321" t="s">
        <v>1818</v>
      </c>
      <c r="O248" s="321" t="s">
        <v>1817</v>
      </c>
      <c r="P248" s="380" t="s">
        <v>1816</v>
      </c>
      <c r="Q248" s="405"/>
      <c r="R248" s="50"/>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row>
    <row r="249" spans="1:93" s="330" customFormat="1" ht="62.25" customHeight="1">
      <c r="A249" s="322"/>
      <c r="B249" s="322"/>
      <c r="C249" s="321"/>
      <c r="D249" s="322"/>
      <c r="E249" s="321"/>
      <c r="F249" s="321"/>
      <c r="G249" s="321"/>
      <c r="H249" s="323"/>
      <c r="I249" s="323"/>
      <c r="J249" s="321"/>
      <c r="K249" s="321"/>
      <c r="L249" s="323">
        <v>562</v>
      </c>
      <c r="M249" s="321" t="s">
        <v>1815</v>
      </c>
      <c r="N249" s="375" t="s">
        <v>1814</v>
      </c>
      <c r="O249" s="321" t="s">
        <v>1813</v>
      </c>
      <c r="P249" s="380" t="s">
        <v>1051</v>
      </c>
      <c r="Q249" s="405"/>
      <c r="R249" s="50"/>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row>
    <row r="250" spans="1:93" s="1" customFormat="1">
      <c r="A250" s="246"/>
      <c r="B250" s="246"/>
      <c r="C250" s="245"/>
      <c r="D250" s="246"/>
      <c r="E250" s="245"/>
      <c r="F250" s="245"/>
      <c r="G250" s="292"/>
      <c r="H250" s="268"/>
      <c r="I250" s="268"/>
      <c r="J250" s="246"/>
      <c r="K250" s="291"/>
      <c r="L250" s="268"/>
      <c r="M250" s="246"/>
      <c r="N250" s="246"/>
      <c r="O250" s="246"/>
      <c r="P250" s="291"/>
      <c r="Q250" s="406"/>
      <c r="R250" s="29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row>
    <row r="251" spans="1:93" s="1" customFormat="1" ht="60.75" customHeight="1">
      <c r="A251" s="349">
        <v>22</v>
      </c>
      <c r="B251" s="349" t="s">
        <v>5</v>
      </c>
      <c r="C251" s="350" t="s">
        <v>862</v>
      </c>
      <c r="D251" s="350" t="s">
        <v>2105</v>
      </c>
      <c r="E251" s="350" t="s">
        <v>2106</v>
      </c>
      <c r="F251" s="350" t="s">
        <v>2107</v>
      </c>
      <c r="G251" s="351" t="s">
        <v>2390</v>
      </c>
      <c r="H251" s="361">
        <v>3</v>
      </c>
      <c r="I251" s="361">
        <v>3</v>
      </c>
      <c r="J251" s="354" t="s">
        <v>2105</v>
      </c>
      <c r="K251" s="353" t="s">
        <v>2457</v>
      </c>
      <c r="L251" s="421">
        <v>806</v>
      </c>
      <c r="M251" s="349" t="s">
        <v>2513</v>
      </c>
      <c r="N251" s="349" t="s">
        <v>2514</v>
      </c>
      <c r="O251" s="350" t="s">
        <v>2515</v>
      </c>
      <c r="P251" s="351" t="s">
        <v>1046</v>
      </c>
      <c r="Q251" s="405">
        <v>1</v>
      </c>
      <c r="R251" s="50"/>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row>
    <row r="252" spans="1:93" s="1" customFormat="1" ht="45">
      <c r="A252" s="349"/>
      <c r="B252" s="349"/>
      <c r="C252" s="350"/>
      <c r="D252" s="350"/>
      <c r="E252" s="350"/>
      <c r="F252" s="350"/>
      <c r="G252" s="351"/>
      <c r="H252" s="361"/>
      <c r="I252" s="361"/>
      <c r="J252" s="349"/>
      <c r="K252" s="351"/>
      <c r="L252" s="421">
        <v>806</v>
      </c>
      <c r="M252" s="349" t="s">
        <v>2476</v>
      </c>
      <c r="N252" s="350" t="s">
        <v>1822</v>
      </c>
      <c r="O252" s="350" t="s">
        <v>1942</v>
      </c>
      <c r="P252" s="351" t="s">
        <v>1052</v>
      </c>
      <c r="Q252" s="405"/>
      <c r="R252" s="50"/>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row>
    <row r="253" spans="1:93" s="1" customFormat="1" ht="60">
      <c r="A253" s="349"/>
      <c r="B253" s="349"/>
      <c r="C253" s="350"/>
      <c r="D253" s="350"/>
      <c r="E253" s="350"/>
      <c r="F253" s="350"/>
      <c r="G253" s="351"/>
      <c r="H253" s="361"/>
      <c r="I253" s="361"/>
      <c r="J253" s="349"/>
      <c r="K253" s="351"/>
      <c r="L253" s="421">
        <v>806</v>
      </c>
      <c r="M253" s="349" t="s">
        <v>2151</v>
      </c>
      <c r="N253" s="375" t="s">
        <v>2125</v>
      </c>
      <c r="O253" s="350" t="s">
        <v>2516</v>
      </c>
      <c r="P253" s="351" t="s">
        <v>1042</v>
      </c>
      <c r="Q253" s="405"/>
      <c r="R253" s="50"/>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row>
    <row r="254" spans="1:93" s="335" customFormat="1" ht="75">
      <c r="A254" s="287">
        <v>22</v>
      </c>
      <c r="B254" s="331" t="s">
        <v>2844</v>
      </c>
      <c r="C254" s="333" t="s">
        <v>862</v>
      </c>
      <c r="D254" s="337" t="s">
        <v>2105</v>
      </c>
      <c r="E254" s="333" t="s">
        <v>2106</v>
      </c>
      <c r="F254" s="333" t="s">
        <v>2107</v>
      </c>
      <c r="G254" s="333" t="s">
        <v>2390</v>
      </c>
      <c r="H254" s="334">
        <v>3</v>
      </c>
      <c r="I254" s="334">
        <v>3</v>
      </c>
      <c r="J254" s="333" t="s">
        <v>2574</v>
      </c>
      <c r="K254" s="333" t="s">
        <v>2081</v>
      </c>
      <c r="L254" s="334">
        <v>604</v>
      </c>
      <c r="M254" s="287" t="s">
        <v>2476</v>
      </c>
      <c r="N254" s="287" t="s">
        <v>2646</v>
      </c>
      <c r="O254" s="287" t="s">
        <v>1942</v>
      </c>
      <c r="P254" s="290" t="s">
        <v>1052</v>
      </c>
      <c r="Q254" s="405"/>
      <c r="R254" s="50"/>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row>
    <row r="255" spans="1:93" s="335" customFormat="1">
      <c r="A255" s="287"/>
      <c r="B255" s="287"/>
      <c r="C255" s="333"/>
      <c r="D255" s="333"/>
      <c r="E255" s="333"/>
      <c r="F255" s="287"/>
      <c r="G255" s="287"/>
      <c r="H255" s="334"/>
      <c r="I255" s="334"/>
      <c r="J255" s="333"/>
      <c r="K255" s="333"/>
      <c r="L255" s="334">
        <v>578</v>
      </c>
      <c r="M255" s="287" t="s">
        <v>2151</v>
      </c>
      <c r="N255" s="376" t="s">
        <v>2682</v>
      </c>
      <c r="O255" s="287" t="s">
        <v>2774</v>
      </c>
      <c r="P255" s="290" t="s">
        <v>1042</v>
      </c>
      <c r="Q255" s="405"/>
      <c r="R255" s="50"/>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row>
    <row r="256" spans="1:93" s="335" customFormat="1">
      <c r="A256" s="287"/>
      <c r="B256" s="287"/>
      <c r="C256" s="333"/>
      <c r="D256" s="333"/>
      <c r="E256" s="333"/>
      <c r="F256" s="287"/>
      <c r="G256" s="287"/>
      <c r="H256" s="334"/>
      <c r="I256" s="334"/>
      <c r="J256" s="333"/>
      <c r="K256" s="333"/>
      <c r="L256" s="334">
        <v>623</v>
      </c>
      <c r="M256" s="287" t="s">
        <v>2744</v>
      </c>
      <c r="N256" s="287" t="s">
        <v>2683</v>
      </c>
      <c r="O256" s="287" t="s">
        <v>2515</v>
      </c>
      <c r="P256" s="290" t="s">
        <v>1046</v>
      </c>
      <c r="Q256" s="405"/>
      <c r="R256" s="50"/>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row>
    <row r="257" spans="1:93" s="330" customFormat="1" ht="71.45" customHeight="1">
      <c r="A257" s="322">
        <v>22</v>
      </c>
      <c r="B257" s="319" t="s">
        <v>2842</v>
      </c>
      <c r="C257" s="321" t="s">
        <v>862</v>
      </c>
      <c r="D257" s="321" t="s">
        <v>2105</v>
      </c>
      <c r="E257" s="321" t="s">
        <v>2106</v>
      </c>
      <c r="F257" s="321" t="s">
        <v>2107</v>
      </c>
      <c r="G257" s="321" t="s">
        <v>2390</v>
      </c>
      <c r="H257" s="323">
        <v>6</v>
      </c>
      <c r="I257" s="325">
        <v>5</v>
      </c>
      <c r="J257" s="324" t="s">
        <v>2333</v>
      </c>
      <c r="K257" s="324" t="s">
        <v>2083</v>
      </c>
      <c r="L257" s="325">
        <v>582</v>
      </c>
      <c r="M257" s="324" t="s">
        <v>2148</v>
      </c>
      <c r="N257" s="324" t="s">
        <v>2122</v>
      </c>
      <c r="O257" s="324" t="s">
        <v>2161</v>
      </c>
      <c r="P257" s="382" t="s">
        <v>1046</v>
      </c>
      <c r="Q257" s="405"/>
      <c r="R257" s="50" t="s">
        <v>2880</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row>
    <row r="258" spans="1:93" s="330" customFormat="1" ht="30">
      <c r="A258" s="322"/>
      <c r="B258" s="322"/>
      <c r="C258" s="321"/>
      <c r="D258" s="321"/>
      <c r="E258" s="321"/>
      <c r="F258" s="321"/>
      <c r="G258" s="321"/>
      <c r="H258" s="323"/>
      <c r="I258" s="323"/>
      <c r="J258" s="324"/>
      <c r="K258" s="321"/>
      <c r="L258" s="325">
        <v>582</v>
      </c>
      <c r="M258" s="324" t="s">
        <v>2345</v>
      </c>
      <c r="N258" s="324" t="s">
        <v>1981</v>
      </c>
      <c r="O258" s="324" t="s">
        <v>2180</v>
      </c>
      <c r="P258" s="382" t="s">
        <v>1113</v>
      </c>
      <c r="Q258" s="405"/>
      <c r="R258" s="50"/>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row>
    <row r="259" spans="1:93" s="330" customFormat="1">
      <c r="A259" s="322"/>
      <c r="B259" s="322"/>
      <c r="C259" s="321"/>
      <c r="D259" s="321"/>
      <c r="E259" s="321"/>
      <c r="F259" s="321"/>
      <c r="G259" s="321"/>
      <c r="H259" s="323"/>
      <c r="I259" s="323"/>
      <c r="J259" s="321"/>
      <c r="K259" s="321"/>
      <c r="L259" s="325">
        <v>582</v>
      </c>
      <c r="M259" s="324" t="s">
        <v>2149</v>
      </c>
      <c r="N259" s="324" t="s">
        <v>2123</v>
      </c>
      <c r="O259" s="324" t="s">
        <v>2162</v>
      </c>
      <c r="P259" s="382" t="s">
        <v>1052</v>
      </c>
      <c r="Q259" s="405"/>
      <c r="R259" s="50"/>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row>
    <row r="260" spans="1:93" s="330" customFormat="1" ht="30">
      <c r="A260" s="322"/>
      <c r="B260" s="322"/>
      <c r="C260" s="321"/>
      <c r="D260" s="321"/>
      <c r="E260" s="321"/>
      <c r="F260" s="321"/>
      <c r="G260" s="321"/>
      <c r="H260" s="323"/>
      <c r="I260" s="323"/>
      <c r="J260" s="324"/>
      <c r="K260" s="321"/>
      <c r="L260" s="325">
        <v>582</v>
      </c>
      <c r="M260" s="324" t="s">
        <v>2150</v>
      </c>
      <c r="N260" s="324" t="s">
        <v>2124</v>
      </c>
      <c r="O260" s="324" t="s">
        <v>2181</v>
      </c>
      <c r="P260" s="382" t="s">
        <v>1042</v>
      </c>
      <c r="Q260" s="405"/>
      <c r="R260" s="5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row>
    <row r="261" spans="1:93" s="330" customFormat="1" ht="30">
      <c r="A261" s="322"/>
      <c r="B261" s="322"/>
      <c r="C261" s="321"/>
      <c r="D261" s="321"/>
      <c r="E261" s="321"/>
      <c r="F261" s="321"/>
      <c r="G261" s="321"/>
      <c r="H261" s="323"/>
      <c r="I261" s="323"/>
      <c r="J261" s="324"/>
      <c r="K261" s="321"/>
      <c r="L261" s="325">
        <v>582</v>
      </c>
      <c r="M261" s="324" t="s">
        <v>2318</v>
      </c>
      <c r="N261" s="324" t="s">
        <v>2317</v>
      </c>
      <c r="O261" s="324" t="s">
        <v>2319</v>
      </c>
      <c r="P261" s="382" t="s">
        <v>1042</v>
      </c>
      <c r="Q261" s="405"/>
      <c r="R261" s="50"/>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row>
    <row r="262" spans="1:93" s="330" customFormat="1" ht="60">
      <c r="A262" s="340"/>
      <c r="B262" s="340"/>
      <c r="C262" s="328"/>
      <c r="D262" s="328"/>
      <c r="E262" s="328"/>
      <c r="F262" s="328"/>
      <c r="G262" s="328"/>
      <c r="H262" s="365"/>
      <c r="I262" s="365"/>
      <c r="J262" s="328"/>
      <c r="K262" s="328"/>
      <c r="L262" s="427">
        <v>582</v>
      </c>
      <c r="M262" s="329" t="s">
        <v>2151</v>
      </c>
      <c r="N262" s="392" t="s">
        <v>2125</v>
      </c>
      <c r="O262" s="329" t="s">
        <v>2163</v>
      </c>
      <c r="P262" s="383" t="s">
        <v>1042</v>
      </c>
      <c r="Q262" s="405"/>
      <c r="R262" s="50"/>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row>
    <row r="263" spans="1:93" s="1" customFormat="1">
      <c r="A263" s="246"/>
      <c r="B263" s="246"/>
      <c r="C263" s="245"/>
      <c r="D263" s="246"/>
      <c r="E263" s="245"/>
      <c r="F263" s="245"/>
      <c r="G263" s="292"/>
      <c r="H263" s="268"/>
      <c r="I263" s="268"/>
      <c r="J263" s="246"/>
      <c r="K263" s="291"/>
      <c r="L263" s="268"/>
      <c r="M263" s="246"/>
      <c r="N263" s="246"/>
      <c r="O263" s="246"/>
      <c r="P263" s="291"/>
      <c r="Q263" s="406"/>
      <c r="R263" s="29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row>
    <row r="264" spans="1:93" s="1" customFormat="1" ht="87" customHeight="1">
      <c r="A264" s="349">
        <v>23</v>
      </c>
      <c r="B264" s="349" t="s">
        <v>5</v>
      </c>
      <c r="C264" s="350" t="s">
        <v>993</v>
      </c>
      <c r="D264" s="349" t="s">
        <v>1928</v>
      </c>
      <c r="E264" s="350" t="s">
        <v>994</v>
      </c>
      <c r="F264" s="350" t="s">
        <v>2017</v>
      </c>
      <c r="G264" s="351" t="s">
        <v>2016</v>
      </c>
      <c r="H264" s="361">
        <v>1</v>
      </c>
      <c r="I264" s="361">
        <v>1</v>
      </c>
      <c r="J264" s="354" t="s">
        <v>2434</v>
      </c>
      <c r="K264" s="353" t="s">
        <v>2459</v>
      </c>
      <c r="L264" s="421">
        <v>909</v>
      </c>
      <c r="M264" s="349" t="s">
        <v>1934</v>
      </c>
      <c r="N264" s="375" t="s">
        <v>1935</v>
      </c>
      <c r="O264" s="350" t="s">
        <v>2517</v>
      </c>
      <c r="P264" s="351" t="s">
        <v>1049</v>
      </c>
      <c r="Q264" s="405">
        <v>1</v>
      </c>
      <c r="R264" s="50"/>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row>
    <row r="265" spans="1:93" s="335" customFormat="1" ht="144" customHeight="1">
      <c r="A265" s="287">
        <v>23</v>
      </c>
      <c r="B265" s="331" t="s">
        <v>2844</v>
      </c>
      <c r="C265" s="333" t="s">
        <v>993</v>
      </c>
      <c r="D265" s="333" t="s">
        <v>1928</v>
      </c>
      <c r="E265" s="333" t="s">
        <v>994</v>
      </c>
      <c r="F265" s="333" t="s">
        <v>2017</v>
      </c>
      <c r="G265" s="333" t="s">
        <v>2016</v>
      </c>
      <c r="H265" s="334">
        <v>8</v>
      </c>
      <c r="I265" s="334">
        <v>8</v>
      </c>
      <c r="J265" s="333" t="s">
        <v>2626</v>
      </c>
      <c r="K265" s="333" t="s">
        <v>2612</v>
      </c>
      <c r="L265" s="334">
        <v>623</v>
      </c>
      <c r="M265" s="287" t="s">
        <v>2476</v>
      </c>
      <c r="N265" s="287" t="s">
        <v>2646</v>
      </c>
      <c r="O265" s="287" t="s">
        <v>1942</v>
      </c>
      <c r="P265" s="290" t="s">
        <v>1052</v>
      </c>
      <c r="Q265" s="405"/>
      <c r="R265" s="50"/>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row>
    <row r="266" spans="1:93" s="335" customFormat="1">
      <c r="A266" s="287"/>
      <c r="B266" s="287"/>
      <c r="C266" s="333"/>
      <c r="D266" s="333"/>
      <c r="E266" s="333"/>
      <c r="F266" s="333"/>
      <c r="G266" s="333"/>
      <c r="H266" s="334"/>
      <c r="I266" s="334"/>
      <c r="J266" s="333"/>
      <c r="K266" s="333"/>
      <c r="L266" s="334">
        <v>586</v>
      </c>
      <c r="M266" s="287" t="s">
        <v>2745</v>
      </c>
      <c r="N266" s="287" t="s">
        <v>2684</v>
      </c>
      <c r="O266" s="287" t="s">
        <v>1944</v>
      </c>
      <c r="P266" s="290" t="s">
        <v>1042</v>
      </c>
      <c r="Q266" s="405"/>
      <c r="R266" s="50"/>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row>
    <row r="267" spans="1:93" s="335" customFormat="1">
      <c r="A267" s="287"/>
      <c r="B267" s="287"/>
      <c r="C267" s="333"/>
      <c r="D267" s="333"/>
      <c r="E267" s="333"/>
      <c r="F267" s="333"/>
      <c r="G267" s="333"/>
      <c r="H267" s="334"/>
      <c r="I267" s="334"/>
      <c r="J267" s="333"/>
      <c r="K267" s="333"/>
      <c r="L267" s="334">
        <v>820</v>
      </c>
      <c r="M267" s="287" t="s">
        <v>2746</v>
      </c>
      <c r="N267" s="287" t="s">
        <v>2685</v>
      </c>
      <c r="O267" s="287" t="s">
        <v>2775</v>
      </c>
      <c r="P267" s="290" t="s">
        <v>1046</v>
      </c>
      <c r="Q267" s="405"/>
      <c r="R267" s="50"/>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row>
    <row r="268" spans="1:93" s="335" customFormat="1">
      <c r="A268" s="287"/>
      <c r="B268" s="287"/>
      <c r="C268" s="333"/>
      <c r="D268" s="333"/>
      <c r="E268" s="333"/>
      <c r="F268" s="333"/>
      <c r="G268" s="333"/>
      <c r="H268" s="334"/>
      <c r="I268" s="334"/>
      <c r="J268" s="333"/>
      <c r="K268" s="333"/>
      <c r="L268" s="334">
        <v>1000</v>
      </c>
      <c r="M268" s="287" t="s">
        <v>2747</v>
      </c>
      <c r="N268" s="376" t="s">
        <v>2686</v>
      </c>
      <c r="O268" s="287" t="s">
        <v>2517</v>
      </c>
      <c r="P268" s="290" t="s">
        <v>1049</v>
      </c>
      <c r="Q268" s="405"/>
      <c r="R268" s="50"/>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row>
    <row r="269" spans="1:93" s="335" customFormat="1">
      <c r="A269" s="287"/>
      <c r="B269" s="287"/>
      <c r="C269" s="333"/>
      <c r="D269" s="333"/>
      <c r="E269" s="333"/>
      <c r="F269" s="333"/>
      <c r="G269" s="333"/>
      <c r="H269" s="334"/>
      <c r="I269" s="334"/>
      <c r="J269" s="333"/>
      <c r="K269" s="333"/>
      <c r="L269" s="334">
        <v>716</v>
      </c>
      <c r="M269" s="287" t="s">
        <v>2748</v>
      </c>
      <c r="N269" s="287" t="s">
        <v>2687</v>
      </c>
      <c r="O269" s="287" t="s">
        <v>1947</v>
      </c>
      <c r="P269" s="290" t="s">
        <v>1051</v>
      </c>
      <c r="Q269" s="405"/>
      <c r="R269" s="50"/>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row>
    <row r="270" spans="1:93" s="335" customFormat="1">
      <c r="A270" s="287"/>
      <c r="B270" s="287"/>
      <c r="C270" s="333"/>
      <c r="D270" s="333"/>
      <c r="E270" s="333"/>
      <c r="F270" s="333"/>
      <c r="G270" s="333"/>
      <c r="H270" s="334"/>
      <c r="I270" s="334"/>
      <c r="J270" s="333"/>
      <c r="K270" s="333"/>
      <c r="L270" s="334">
        <v>790</v>
      </c>
      <c r="M270" s="287" t="s">
        <v>2749</v>
      </c>
      <c r="N270" s="287" t="s">
        <v>2688</v>
      </c>
      <c r="O270" s="287" t="s">
        <v>2776</v>
      </c>
      <c r="P270" s="290" t="s">
        <v>1049</v>
      </c>
      <c r="Q270" s="405"/>
      <c r="R270" s="5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row>
    <row r="271" spans="1:93" s="335" customFormat="1">
      <c r="A271" s="287"/>
      <c r="B271" s="287"/>
      <c r="C271" s="333"/>
      <c r="D271" s="333"/>
      <c r="E271" s="333"/>
      <c r="F271" s="333"/>
      <c r="G271" s="333"/>
      <c r="H271" s="334"/>
      <c r="I271" s="334"/>
      <c r="J271" s="333"/>
      <c r="K271" s="333"/>
      <c r="L271" s="334">
        <v>858</v>
      </c>
      <c r="M271" s="287" t="s">
        <v>2750</v>
      </c>
      <c r="N271" s="287" t="s">
        <v>2689</v>
      </c>
      <c r="O271" s="287" t="s">
        <v>2801</v>
      </c>
      <c r="P271" s="290" t="s">
        <v>1049</v>
      </c>
      <c r="Q271" s="405"/>
      <c r="R271" s="50"/>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row>
    <row r="272" spans="1:93" s="335" customFormat="1">
      <c r="A272" s="287"/>
      <c r="B272" s="287"/>
      <c r="C272" s="333"/>
      <c r="D272" s="333"/>
      <c r="E272" s="333"/>
      <c r="F272" s="333"/>
      <c r="G272" s="333"/>
      <c r="H272" s="334"/>
      <c r="I272" s="334"/>
      <c r="J272" s="333"/>
      <c r="K272" s="333"/>
      <c r="L272" s="334">
        <v>1000</v>
      </c>
      <c r="M272" s="287" t="s">
        <v>1948</v>
      </c>
      <c r="N272" s="287" t="s">
        <v>2690</v>
      </c>
      <c r="O272" s="287" t="s">
        <v>1950</v>
      </c>
      <c r="P272" s="290" t="s">
        <v>1045</v>
      </c>
      <c r="Q272" s="405"/>
      <c r="R272" s="50"/>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row>
    <row r="273" spans="1:93" s="330" customFormat="1" ht="59.25" customHeight="1">
      <c r="A273" s="322">
        <v>23</v>
      </c>
      <c r="B273" s="319" t="s">
        <v>2842</v>
      </c>
      <c r="C273" s="321" t="s">
        <v>993</v>
      </c>
      <c r="D273" s="322" t="s">
        <v>1928</v>
      </c>
      <c r="E273" s="321" t="s">
        <v>994</v>
      </c>
      <c r="F273" s="321" t="s">
        <v>2017</v>
      </c>
      <c r="G273" s="321" t="s">
        <v>2016</v>
      </c>
      <c r="H273" s="323">
        <v>10</v>
      </c>
      <c r="I273" s="323">
        <v>9</v>
      </c>
      <c r="J273" s="321" t="s">
        <v>2334</v>
      </c>
      <c r="K273" s="321" t="s">
        <v>1805</v>
      </c>
      <c r="L273" s="323">
        <v>729</v>
      </c>
      <c r="M273" s="321" t="s">
        <v>2358</v>
      </c>
      <c r="N273" s="321" t="s">
        <v>1929</v>
      </c>
      <c r="O273" s="321" t="s">
        <v>1930</v>
      </c>
      <c r="P273" s="380" t="s">
        <v>1046</v>
      </c>
      <c r="Q273" s="405"/>
      <c r="R273" s="50"/>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row>
    <row r="274" spans="1:93" s="330" customFormat="1" ht="75">
      <c r="A274" s="322"/>
      <c r="B274" s="322"/>
      <c r="C274" s="321"/>
      <c r="D274" s="322"/>
      <c r="E274" s="321"/>
      <c r="F274" s="321"/>
      <c r="G274" s="321"/>
      <c r="H274" s="323"/>
      <c r="I274" s="323"/>
      <c r="J274" s="321"/>
      <c r="K274" s="321"/>
      <c r="L274" s="420">
        <v>725</v>
      </c>
      <c r="M274" s="363" t="s">
        <v>1931</v>
      </c>
      <c r="N274" s="363" t="s">
        <v>1932</v>
      </c>
      <c r="O274" s="363" t="s">
        <v>1933</v>
      </c>
      <c r="P274" s="381" t="s">
        <v>1054</v>
      </c>
      <c r="Q274" s="405"/>
      <c r="R274" s="50"/>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row>
    <row r="275" spans="1:93" s="330" customFormat="1">
      <c r="A275" s="322"/>
      <c r="B275" s="322"/>
      <c r="C275" s="321"/>
      <c r="D275" s="322"/>
      <c r="E275" s="321"/>
      <c r="F275" s="321"/>
      <c r="G275" s="321"/>
      <c r="H275" s="323"/>
      <c r="I275" s="323"/>
      <c r="J275" s="321"/>
      <c r="K275" s="321"/>
      <c r="L275" s="323">
        <v>567</v>
      </c>
      <c r="M275" s="321" t="s">
        <v>1934</v>
      </c>
      <c r="N275" s="375" t="s">
        <v>1935</v>
      </c>
      <c r="O275" s="321" t="s">
        <v>1936</v>
      </c>
      <c r="P275" s="380" t="s">
        <v>1049</v>
      </c>
      <c r="Q275" s="405"/>
      <c r="R275" s="50"/>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row>
    <row r="276" spans="1:93" s="330" customFormat="1">
      <c r="A276" s="322"/>
      <c r="B276" s="322"/>
      <c r="C276" s="321"/>
      <c r="D276" s="322"/>
      <c r="E276" s="321"/>
      <c r="F276" s="321"/>
      <c r="G276" s="321"/>
      <c r="H276" s="323"/>
      <c r="I276" s="323"/>
      <c r="J276" s="321"/>
      <c r="K276" s="321"/>
      <c r="L276" s="323">
        <v>559</v>
      </c>
      <c r="M276" s="321" t="s">
        <v>1937</v>
      </c>
      <c r="N276" s="321" t="s">
        <v>1938</v>
      </c>
      <c r="O276" s="321" t="s">
        <v>1246</v>
      </c>
      <c r="P276" s="380" t="s">
        <v>1043</v>
      </c>
      <c r="Q276" s="405"/>
      <c r="R276" s="50"/>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row>
    <row r="277" spans="1:93" s="330" customFormat="1" ht="45">
      <c r="A277" s="322"/>
      <c r="B277" s="322"/>
      <c r="C277" s="321"/>
      <c r="D277" s="322"/>
      <c r="E277" s="321"/>
      <c r="F277" s="321"/>
      <c r="G277" s="321"/>
      <c r="H277" s="323"/>
      <c r="I277" s="323"/>
      <c r="J277" s="321"/>
      <c r="K277" s="321"/>
      <c r="L277" s="323">
        <v>563</v>
      </c>
      <c r="M277" s="321" t="s">
        <v>1939</v>
      </c>
      <c r="N277" s="321" t="s">
        <v>1940</v>
      </c>
      <c r="O277" s="321" t="s">
        <v>1941</v>
      </c>
      <c r="P277" s="380" t="s">
        <v>1047</v>
      </c>
      <c r="Q277" s="405"/>
      <c r="R277" s="50"/>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row>
    <row r="278" spans="1:93" s="330" customFormat="1" ht="45">
      <c r="A278" s="322"/>
      <c r="B278" s="322"/>
      <c r="C278" s="321"/>
      <c r="D278" s="322"/>
      <c r="E278" s="321"/>
      <c r="F278" s="321"/>
      <c r="G278" s="321"/>
      <c r="H278" s="323"/>
      <c r="I278" s="323"/>
      <c r="J278" s="321"/>
      <c r="K278" s="321"/>
      <c r="L278" s="323">
        <v>563</v>
      </c>
      <c r="M278" s="321" t="s">
        <v>2066</v>
      </c>
      <c r="N278" s="321" t="s">
        <v>1822</v>
      </c>
      <c r="O278" s="321" t="s">
        <v>1942</v>
      </c>
      <c r="P278" s="380" t="s">
        <v>1052</v>
      </c>
      <c r="Q278" s="405"/>
      <c r="R278" s="50"/>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row>
    <row r="279" spans="1:93" s="330" customFormat="1" ht="30">
      <c r="A279" s="322"/>
      <c r="B279" s="322"/>
      <c r="C279" s="321"/>
      <c r="D279" s="322"/>
      <c r="E279" s="321"/>
      <c r="F279" s="321"/>
      <c r="G279" s="321"/>
      <c r="H279" s="323"/>
      <c r="I279" s="323"/>
      <c r="J279" s="321"/>
      <c r="K279" s="321"/>
      <c r="L279" s="323">
        <v>559</v>
      </c>
      <c r="M279" s="321" t="s">
        <v>2067</v>
      </c>
      <c r="N279" s="321" t="s">
        <v>1943</v>
      </c>
      <c r="O279" s="321" t="s">
        <v>1944</v>
      </c>
      <c r="P279" s="380" t="s">
        <v>1042</v>
      </c>
      <c r="Q279" s="405"/>
      <c r="R279" s="50"/>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row>
    <row r="280" spans="1:93" s="330" customFormat="1">
      <c r="A280" s="322"/>
      <c r="B280" s="322"/>
      <c r="C280" s="321"/>
      <c r="D280" s="322"/>
      <c r="E280" s="321"/>
      <c r="F280" s="321"/>
      <c r="G280" s="321"/>
      <c r="H280" s="323"/>
      <c r="I280" s="323"/>
      <c r="J280" s="321"/>
      <c r="K280" s="321"/>
      <c r="L280" s="323">
        <v>563</v>
      </c>
      <c r="M280" s="321" t="s">
        <v>1945</v>
      </c>
      <c r="N280" s="321" t="s">
        <v>1946</v>
      </c>
      <c r="O280" s="321" t="s">
        <v>1947</v>
      </c>
      <c r="P280" s="380" t="s">
        <v>1051</v>
      </c>
      <c r="Q280" s="405"/>
      <c r="R280" s="5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row>
    <row r="281" spans="1:93" s="330" customFormat="1" ht="45">
      <c r="A281" s="322"/>
      <c r="B281" s="322"/>
      <c r="C281" s="321"/>
      <c r="D281" s="322"/>
      <c r="E281" s="321"/>
      <c r="F281" s="321"/>
      <c r="G281" s="321"/>
      <c r="H281" s="323"/>
      <c r="I281" s="323"/>
      <c r="J281" s="321"/>
      <c r="K281" s="321"/>
      <c r="L281" s="323">
        <v>563</v>
      </c>
      <c r="M281" s="321" t="s">
        <v>1948</v>
      </c>
      <c r="N281" s="321" t="s">
        <v>1949</v>
      </c>
      <c r="O281" s="321" t="s">
        <v>1950</v>
      </c>
      <c r="P281" s="380" t="s">
        <v>1045</v>
      </c>
      <c r="Q281" s="405"/>
      <c r="R281" s="50"/>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row>
    <row r="282" spans="1:93" s="330" customFormat="1" ht="15.75" customHeight="1">
      <c r="A282" s="322"/>
      <c r="B282" s="322"/>
      <c r="C282" s="321"/>
      <c r="D282" s="322"/>
      <c r="E282" s="321"/>
      <c r="F282" s="321"/>
      <c r="G282" s="321"/>
      <c r="H282" s="323"/>
      <c r="I282" s="323"/>
      <c r="J282" s="321"/>
      <c r="K282" s="321"/>
      <c r="L282" s="323">
        <v>559</v>
      </c>
      <c r="M282" s="321" t="s">
        <v>1815</v>
      </c>
      <c r="N282" s="321" t="s">
        <v>1814</v>
      </c>
      <c r="O282" s="321" t="s">
        <v>1951</v>
      </c>
      <c r="P282" s="380" t="s">
        <v>1051</v>
      </c>
      <c r="Q282" s="405"/>
      <c r="R282" s="50"/>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row>
    <row r="283" spans="1:93" s="1" customFormat="1">
      <c r="A283" s="246"/>
      <c r="B283" s="246"/>
      <c r="C283" s="245"/>
      <c r="D283" s="246"/>
      <c r="E283" s="245"/>
      <c r="F283" s="245"/>
      <c r="G283" s="292"/>
      <c r="H283" s="268"/>
      <c r="I283" s="268"/>
      <c r="J283" s="246"/>
      <c r="K283" s="291"/>
      <c r="L283" s="268"/>
      <c r="M283" s="246"/>
      <c r="N283" s="246"/>
      <c r="O283" s="246"/>
      <c r="P283" s="291"/>
      <c r="Q283" s="406"/>
      <c r="R283" s="291"/>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row>
    <row r="284" spans="1:93" s="1" customFormat="1" ht="61.5" customHeight="1">
      <c r="A284" s="349">
        <v>24</v>
      </c>
      <c r="B284" s="349" t="s">
        <v>5</v>
      </c>
      <c r="C284" s="350" t="s">
        <v>993</v>
      </c>
      <c r="D284" s="356" t="s">
        <v>991</v>
      </c>
      <c r="E284" s="350" t="s">
        <v>995</v>
      </c>
      <c r="F284" s="350" t="s">
        <v>2108</v>
      </c>
      <c r="G284" s="351" t="s">
        <v>2016</v>
      </c>
      <c r="H284" s="361">
        <v>3</v>
      </c>
      <c r="I284" s="361">
        <v>3</v>
      </c>
      <c r="J284" s="354" t="s">
        <v>2554</v>
      </c>
      <c r="K284" s="353" t="s">
        <v>2460</v>
      </c>
      <c r="L284" s="421">
        <v>862</v>
      </c>
      <c r="M284" s="349" t="s">
        <v>1934</v>
      </c>
      <c r="N284" s="375" t="s">
        <v>1935</v>
      </c>
      <c r="O284" s="350" t="s">
        <v>2517</v>
      </c>
      <c r="P284" s="351" t="s">
        <v>1049</v>
      </c>
      <c r="Q284" s="405">
        <v>1</v>
      </c>
      <c r="R284" s="50"/>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row>
    <row r="285" spans="1:93" s="1" customFormat="1" ht="36">
      <c r="A285" s="349"/>
      <c r="B285" s="349"/>
      <c r="C285" s="350"/>
      <c r="D285" s="350"/>
      <c r="E285" s="350"/>
      <c r="F285" s="350"/>
      <c r="G285" s="351"/>
      <c r="H285" s="361"/>
      <c r="I285" s="361"/>
      <c r="J285" s="349"/>
      <c r="K285" s="351"/>
      <c r="L285" s="421">
        <v>833</v>
      </c>
      <c r="M285" s="352" t="s">
        <v>2556</v>
      </c>
      <c r="N285" s="352" t="s">
        <v>2555</v>
      </c>
      <c r="O285" s="352" t="s">
        <v>2290</v>
      </c>
      <c r="P285" s="353" t="s">
        <v>1043</v>
      </c>
      <c r="Q285" s="405"/>
      <c r="R285" s="50"/>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row>
    <row r="286" spans="1:93" s="1" customFormat="1" ht="24">
      <c r="A286" s="349"/>
      <c r="B286" s="349"/>
      <c r="C286" s="350"/>
      <c r="D286" s="349"/>
      <c r="E286" s="350"/>
      <c r="F286" s="350"/>
      <c r="G286" s="351"/>
      <c r="H286" s="361"/>
      <c r="I286" s="361"/>
      <c r="J286" s="349"/>
      <c r="K286" s="355"/>
      <c r="L286" s="421">
        <v>833</v>
      </c>
      <c r="M286" s="352" t="s">
        <v>2558</v>
      </c>
      <c r="N286" s="352" t="s">
        <v>2557</v>
      </c>
      <c r="O286" s="352" t="s">
        <v>2559</v>
      </c>
      <c r="P286" s="353" t="s">
        <v>1059</v>
      </c>
      <c r="Q286" s="405"/>
      <c r="R286" s="50"/>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row>
    <row r="287" spans="1:93" s="335" customFormat="1" ht="50.25" customHeight="1">
      <c r="A287" s="287">
        <v>24</v>
      </c>
      <c r="B287" s="331" t="s">
        <v>2844</v>
      </c>
      <c r="C287" s="333" t="s">
        <v>993</v>
      </c>
      <c r="D287" s="338" t="s">
        <v>991</v>
      </c>
      <c r="E287" s="333" t="s">
        <v>995</v>
      </c>
      <c r="F287" s="333" t="s">
        <v>2108</v>
      </c>
      <c r="G287" s="333" t="s">
        <v>2016</v>
      </c>
      <c r="H287" s="334">
        <v>7</v>
      </c>
      <c r="I287" s="334">
        <v>5</v>
      </c>
      <c r="J287" s="333" t="s">
        <v>2808</v>
      </c>
      <c r="K287" s="333" t="s">
        <v>2628</v>
      </c>
      <c r="L287" s="334">
        <v>753</v>
      </c>
      <c r="M287" s="287" t="s">
        <v>1934</v>
      </c>
      <c r="N287" s="376" t="s">
        <v>2686</v>
      </c>
      <c r="O287" s="287" t="s">
        <v>2777</v>
      </c>
      <c r="P287" s="290" t="s">
        <v>1049</v>
      </c>
      <c r="Q287" s="405"/>
      <c r="R287" s="50"/>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row>
    <row r="288" spans="1:93" s="335" customFormat="1">
      <c r="A288" s="287"/>
      <c r="B288" s="287"/>
      <c r="C288" s="333"/>
      <c r="D288" s="333"/>
      <c r="E288" s="333"/>
      <c r="F288" s="287"/>
      <c r="G288" s="287"/>
      <c r="H288" s="334"/>
      <c r="I288" s="334"/>
      <c r="J288" s="333"/>
      <c r="K288" s="333"/>
      <c r="L288" s="334">
        <v>751</v>
      </c>
      <c r="M288" s="287" t="s">
        <v>2153</v>
      </c>
      <c r="N288" s="287" t="s">
        <v>2691</v>
      </c>
      <c r="O288" s="287" t="s">
        <v>2185</v>
      </c>
      <c r="P288" s="290" t="s">
        <v>1046</v>
      </c>
      <c r="Q288" s="405"/>
      <c r="R288" s="50"/>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row>
    <row r="289" spans="1:93" s="335" customFormat="1">
      <c r="A289" s="287"/>
      <c r="B289" s="287"/>
      <c r="C289" s="333"/>
      <c r="D289" s="333"/>
      <c r="E289" s="333"/>
      <c r="F289" s="287"/>
      <c r="G289" s="287"/>
      <c r="H289" s="334"/>
      <c r="I289" s="334"/>
      <c r="J289" s="333"/>
      <c r="K289" s="333"/>
      <c r="L289" s="334">
        <v>698</v>
      </c>
      <c r="M289" s="287" t="s">
        <v>2751</v>
      </c>
      <c r="N289" s="287" t="s">
        <v>2692</v>
      </c>
      <c r="O289" s="287" t="s">
        <v>2778</v>
      </c>
      <c r="P289" s="290" t="s">
        <v>1043</v>
      </c>
      <c r="Q289" s="405"/>
      <c r="R289" s="50"/>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row>
    <row r="290" spans="1:93" s="335" customFormat="1">
      <c r="A290" s="287"/>
      <c r="B290" s="287"/>
      <c r="C290" s="333"/>
      <c r="D290" s="333"/>
      <c r="E290" s="333"/>
      <c r="F290" s="287"/>
      <c r="G290" s="287"/>
      <c r="H290" s="334"/>
      <c r="I290" s="334"/>
      <c r="J290" s="333"/>
      <c r="K290" s="333"/>
      <c r="L290" s="334">
        <v>742</v>
      </c>
      <c r="M290" s="287" t="s">
        <v>2752</v>
      </c>
      <c r="N290" s="287" t="s">
        <v>2693</v>
      </c>
      <c r="O290" s="287" t="s">
        <v>2802</v>
      </c>
      <c r="P290" s="290" t="s">
        <v>1059</v>
      </c>
      <c r="Q290" s="405"/>
      <c r="R290" s="5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row>
    <row r="291" spans="1:93" s="335" customFormat="1">
      <c r="A291" s="287"/>
      <c r="B291" s="287"/>
      <c r="C291" s="333"/>
      <c r="D291" s="333"/>
      <c r="E291" s="333"/>
      <c r="F291" s="287"/>
      <c r="G291" s="287"/>
      <c r="H291" s="334"/>
      <c r="I291" s="334"/>
      <c r="J291" s="333"/>
      <c r="K291" s="333"/>
      <c r="L291" s="334">
        <v>741</v>
      </c>
      <c r="M291" s="287" t="s">
        <v>2753</v>
      </c>
      <c r="N291" s="287" t="s">
        <v>2694</v>
      </c>
      <c r="O291" s="287" t="s">
        <v>2803</v>
      </c>
      <c r="P291" s="290" t="s">
        <v>1103</v>
      </c>
      <c r="Q291" s="405"/>
      <c r="R291" s="50"/>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row>
    <row r="292" spans="1:93" s="335" customFormat="1">
      <c r="A292" s="287"/>
      <c r="B292" s="287"/>
      <c r="C292" s="333"/>
      <c r="D292" s="333"/>
      <c r="E292" s="333"/>
      <c r="F292" s="287"/>
      <c r="G292" s="287"/>
      <c r="H292" s="334"/>
      <c r="I292" s="334"/>
      <c r="J292" s="333"/>
      <c r="K292" s="333"/>
      <c r="L292" s="334">
        <v>731</v>
      </c>
      <c r="M292" s="287" t="s">
        <v>2754</v>
      </c>
      <c r="N292" s="287" t="s">
        <v>2695</v>
      </c>
      <c r="O292" s="287" t="s">
        <v>2804</v>
      </c>
      <c r="P292" s="290" t="s">
        <v>1040</v>
      </c>
      <c r="Q292" s="405"/>
      <c r="R292" s="50"/>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row>
    <row r="293" spans="1:93" s="335" customFormat="1">
      <c r="A293" s="287"/>
      <c r="B293" s="287"/>
      <c r="C293" s="333"/>
      <c r="D293" s="333"/>
      <c r="E293" s="333"/>
      <c r="F293" s="287"/>
      <c r="G293" s="287"/>
      <c r="H293" s="334"/>
      <c r="I293" s="334"/>
      <c r="J293" s="333"/>
      <c r="K293" s="333"/>
      <c r="L293" s="334">
        <v>731</v>
      </c>
      <c r="M293" s="287" t="s">
        <v>2154</v>
      </c>
      <c r="N293" s="287" t="s">
        <v>2696</v>
      </c>
      <c r="O293" s="287" t="s">
        <v>2779</v>
      </c>
      <c r="P293" s="290" t="s">
        <v>1064</v>
      </c>
      <c r="Q293" s="405"/>
      <c r="R293" s="50"/>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row>
    <row r="294" spans="1:93" s="330" customFormat="1" ht="48" customHeight="1">
      <c r="A294" s="322">
        <v>24</v>
      </c>
      <c r="B294" s="319" t="s">
        <v>2842</v>
      </c>
      <c r="C294" s="321" t="s">
        <v>993</v>
      </c>
      <c r="D294" s="339" t="s">
        <v>991</v>
      </c>
      <c r="E294" s="321" t="s">
        <v>995</v>
      </c>
      <c r="F294" s="321" t="s">
        <v>2108</v>
      </c>
      <c r="G294" s="321" t="s">
        <v>2016</v>
      </c>
      <c r="H294" s="323">
        <v>7</v>
      </c>
      <c r="I294" s="325">
        <v>5</v>
      </c>
      <c r="J294" s="324" t="s">
        <v>2335</v>
      </c>
      <c r="K294" s="324" t="s">
        <v>2084</v>
      </c>
      <c r="L294" s="325">
        <v>733</v>
      </c>
      <c r="M294" s="324" t="s">
        <v>2152</v>
      </c>
      <c r="N294" s="324" t="s">
        <v>2126</v>
      </c>
      <c r="O294" s="324" t="s">
        <v>2182</v>
      </c>
      <c r="P294" s="382" t="s">
        <v>1062</v>
      </c>
      <c r="Q294" s="405"/>
      <c r="R294" s="50"/>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row>
    <row r="295" spans="1:93" s="330" customFormat="1">
      <c r="A295" s="322"/>
      <c r="B295" s="322"/>
      <c r="C295" s="321"/>
      <c r="D295" s="321"/>
      <c r="E295" s="321"/>
      <c r="F295" s="321"/>
      <c r="G295" s="321"/>
      <c r="H295" s="323"/>
      <c r="I295" s="323"/>
      <c r="J295" s="321"/>
      <c r="K295" s="321"/>
      <c r="L295" s="325">
        <v>733</v>
      </c>
      <c r="M295" s="324" t="s">
        <v>2153</v>
      </c>
      <c r="N295" s="324" t="s">
        <v>2127</v>
      </c>
      <c r="O295" s="324" t="s">
        <v>2164</v>
      </c>
      <c r="P295" s="382" t="s">
        <v>1046</v>
      </c>
      <c r="Q295" s="405"/>
      <c r="R295" s="50"/>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row>
    <row r="296" spans="1:93" s="330" customFormat="1">
      <c r="A296" s="322"/>
      <c r="B296" s="322"/>
      <c r="C296" s="321"/>
      <c r="D296" s="321"/>
      <c r="E296" s="321"/>
      <c r="F296" s="321"/>
      <c r="G296" s="321"/>
      <c r="H296" s="323"/>
      <c r="I296" s="323"/>
      <c r="J296" s="321"/>
      <c r="K296" s="321"/>
      <c r="L296" s="325">
        <v>733</v>
      </c>
      <c r="M296" s="324" t="s">
        <v>1934</v>
      </c>
      <c r="N296" s="389" t="s">
        <v>1935</v>
      </c>
      <c r="O296" s="324" t="s">
        <v>1936</v>
      </c>
      <c r="P296" s="382" t="s">
        <v>1049</v>
      </c>
      <c r="Q296" s="405"/>
      <c r="R296" s="50"/>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row>
    <row r="297" spans="1:93" s="330" customFormat="1" ht="30">
      <c r="A297" s="322"/>
      <c r="B297" s="322"/>
      <c r="C297" s="321"/>
      <c r="D297" s="321"/>
      <c r="E297" s="321"/>
      <c r="F297" s="321"/>
      <c r="G297" s="321"/>
      <c r="H297" s="323"/>
      <c r="I297" s="323"/>
      <c r="J297" s="321"/>
      <c r="K297" s="321"/>
      <c r="L297" s="420">
        <v>733</v>
      </c>
      <c r="M297" s="363" t="s">
        <v>2359</v>
      </c>
      <c r="N297" s="363" t="s">
        <v>2128</v>
      </c>
      <c r="O297" s="363" t="s">
        <v>2183</v>
      </c>
      <c r="P297" s="381" t="s">
        <v>1103</v>
      </c>
      <c r="Q297" s="405"/>
      <c r="R297" s="50"/>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row>
    <row r="298" spans="1:93" s="330" customFormat="1" ht="45">
      <c r="A298" s="322"/>
      <c r="B298" s="322"/>
      <c r="C298" s="321"/>
      <c r="D298" s="321"/>
      <c r="E298" s="321"/>
      <c r="F298" s="321"/>
      <c r="G298" s="321"/>
      <c r="H298" s="323"/>
      <c r="I298" s="323"/>
      <c r="J298" s="321"/>
      <c r="K298" s="321"/>
      <c r="L298" s="325">
        <v>733</v>
      </c>
      <c r="M298" s="324" t="s">
        <v>2360</v>
      </c>
      <c r="N298" s="324" t="s">
        <v>2129</v>
      </c>
      <c r="O298" s="324" t="s">
        <v>2184</v>
      </c>
      <c r="P298" s="382" t="s">
        <v>1059</v>
      </c>
      <c r="Q298" s="405"/>
      <c r="R298" s="50"/>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row>
    <row r="299" spans="1:93" s="330" customFormat="1" ht="30">
      <c r="A299" s="322"/>
      <c r="B299" s="322"/>
      <c r="C299" s="321"/>
      <c r="D299" s="321"/>
      <c r="E299" s="321"/>
      <c r="F299" s="321"/>
      <c r="G299" s="321"/>
      <c r="H299" s="323"/>
      <c r="I299" s="323"/>
      <c r="J299" s="321"/>
      <c r="K299" s="321"/>
      <c r="L299" s="325">
        <v>733</v>
      </c>
      <c r="M299" s="324" t="s">
        <v>2361</v>
      </c>
      <c r="N299" s="324" t="s">
        <v>2130</v>
      </c>
      <c r="O299" s="324" t="s">
        <v>2180</v>
      </c>
      <c r="P299" s="382" t="s">
        <v>1040</v>
      </c>
      <c r="Q299" s="405"/>
      <c r="R299" s="50"/>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row>
    <row r="300" spans="1:93" s="330" customFormat="1" ht="45">
      <c r="A300" s="322"/>
      <c r="B300" s="322"/>
      <c r="C300" s="321"/>
      <c r="D300" s="321"/>
      <c r="E300" s="321"/>
      <c r="F300" s="321"/>
      <c r="G300" s="321"/>
      <c r="H300" s="323"/>
      <c r="I300" s="323"/>
      <c r="J300" s="324"/>
      <c r="K300" s="321"/>
      <c r="L300" s="420">
        <v>733</v>
      </c>
      <c r="M300" s="363" t="s">
        <v>2154</v>
      </c>
      <c r="N300" s="363" t="s">
        <v>2131</v>
      </c>
      <c r="O300" s="363" t="s">
        <v>2165</v>
      </c>
      <c r="P300" s="381" t="s">
        <v>1064</v>
      </c>
      <c r="Q300" s="405"/>
      <c r="R300" s="5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row>
    <row r="301" spans="1:93" s="1" customFormat="1">
      <c r="A301" s="246"/>
      <c r="B301" s="246"/>
      <c r="C301" s="245"/>
      <c r="D301" s="246"/>
      <c r="E301" s="245"/>
      <c r="F301" s="245"/>
      <c r="G301" s="292"/>
      <c r="H301" s="268"/>
      <c r="I301" s="268"/>
      <c r="J301" s="246"/>
      <c r="K301" s="291"/>
      <c r="L301" s="268"/>
      <c r="M301" s="246"/>
      <c r="N301" s="246"/>
      <c r="O301" s="246"/>
      <c r="P301" s="291"/>
      <c r="Q301" s="406"/>
      <c r="R301" s="29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row>
    <row r="302" spans="1:93" s="1" customFormat="1" ht="75">
      <c r="A302" s="349">
        <v>25</v>
      </c>
      <c r="B302" s="349" t="s">
        <v>5</v>
      </c>
      <c r="C302" s="350" t="s">
        <v>837</v>
      </c>
      <c r="D302" s="349" t="s">
        <v>1990</v>
      </c>
      <c r="E302" s="350" t="s">
        <v>1145</v>
      </c>
      <c r="F302" s="350" t="s">
        <v>2015</v>
      </c>
      <c r="G302" s="351" t="s">
        <v>2014</v>
      </c>
      <c r="H302" s="361">
        <v>2</v>
      </c>
      <c r="I302" s="361">
        <v>2</v>
      </c>
      <c r="J302" s="354" t="s">
        <v>2437</v>
      </c>
      <c r="K302" s="353" t="s">
        <v>2457</v>
      </c>
      <c r="L302" s="421">
        <v>806</v>
      </c>
      <c r="M302" s="349" t="s">
        <v>1952</v>
      </c>
      <c r="N302" s="375" t="s">
        <v>1953</v>
      </c>
      <c r="O302" s="350" t="s">
        <v>1371</v>
      </c>
      <c r="P302" s="351" t="s">
        <v>1048</v>
      </c>
      <c r="Q302" s="405">
        <v>2</v>
      </c>
      <c r="R302" s="50"/>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row>
    <row r="303" spans="1:93" s="1" customFormat="1" ht="30">
      <c r="A303" s="349"/>
      <c r="B303" s="349"/>
      <c r="C303" s="350"/>
      <c r="D303" s="349"/>
      <c r="E303" s="350"/>
      <c r="F303" s="350"/>
      <c r="G303" s="351"/>
      <c r="H303" s="361"/>
      <c r="I303" s="361"/>
      <c r="J303" s="349"/>
      <c r="K303" s="351"/>
      <c r="L303" s="421">
        <v>806</v>
      </c>
      <c r="M303" s="349" t="s">
        <v>2138</v>
      </c>
      <c r="N303" s="375" t="s">
        <v>1861</v>
      </c>
      <c r="O303" s="350" t="s">
        <v>1954</v>
      </c>
      <c r="P303" s="351" t="s">
        <v>1053</v>
      </c>
      <c r="Q303" s="405"/>
      <c r="R303" s="50"/>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row>
    <row r="304" spans="1:93" s="335" customFormat="1" ht="75">
      <c r="A304" s="287">
        <v>25</v>
      </c>
      <c r="B304" s="331" t="s">
        <v>2844</v>
      </c>
      <c r="C304" s="333" t="s">
        <v>837</v>
      </c>
      <c r="D304" s="333" t="s">
        <v>1990</v>
      </c>
      <c r="E304" s="333" t="s">
        <v>1145</v>
      </c>
      <c r="F304" s="333" t="s">
        <v>2015</v>
      </c>
      <c r="G304" s="333" t="s">
        <v>2014</v>
      </c>
      <c r="H304" s="334"/>
      <c r="I304" s="334"/>
      <c r="J304" s="333" t="s">
        <v>2593</v>
      </c>
      <c r="K304" s="333" t="s">
        <v>2081</v>
      </c>
      <c r="L304" s="334">
        <v>633</v>
      </c>
      <c r="M304" s="287" t="s">
        <v>2138</v>
      </c>
      <c r="N304" s="376" t="s">
        <v>2663</v>
      </c>
      <c r="O304" s="287" t="s">
        <v>1954</v>
      </c>
      <c r="P304" s="290" t="s">
        <v>1053</v>
      </c>
      <c r="Q304" s="405"/>
      <c r="R304" s="50"/>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row>
    <row r="305" spans="1:93" s="335" customFormat="1">
      <c r="A305" s="287"/>
      <c r="B305" s="287"/>
      <c r="C305" s="333"/>
      <c r="D305" s="333"/>
      <c r="E305" s="333"/>
      <c r="F305" s="333"/>
      <c r="G305" s="333"/>
      <c r="H305" s="334"/>
      <c r="I305" s="334"/>
      <c r="J305" s="333"/>
      <c r="K305" s="333"/>
      <c r="L305" s="334">
        <v>604</v>
      </c>
      <c r="M305" s="287" t="s">
        <v>1952</v>
      </c>
      <c r="N305" s="376" t="s">
        <v>2697</v>
      </c>
      <c r="O305" s="287" t="s">
        <v>1870</v>
      </c>
      <c r="P305" s="290" t="s">
        <v>1048</v>
      </c>
      <c r="Q305" s="405"/>
      <c r="R305" s="50"/>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row>
    <row r="306" spans="1:93" s="335" customFormat="1">
      <c r="A306" s="287"/>
      <c r="B306" s="287"/>
      <c r="C306" s="333"/>
      <c r="D306" s="333"/>
      <c r="E306" s="333"/>
      <c r="F306" s="333"/>
      <c r="G306" s="333"/>
      <c r="H306" s="334"/>
      <c r="I306" s="334"/>
      <c r="J306" s="333"/>
      <c r="K306" s="333"/>
      <c r="L306" s="334">
        <v>578</v>
      </c>
      <c r="M306" s="287" t="s">
        <v>1955</v>
      </c>
      <c r="N306" s="287" t="s">
        <v>2698</v>
      </c>
      <c r="O306" s="287" t="s">
        <v>2780</v>
      </c>
      <c r="P306" s="290" t="s">
        <v>1046</v>
      </c>
      <c r="Q306" s="405"/>
      <c r="R306" s="50"/>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row>
    <row r="307" spans="1:93" s="330" customFormat="1" ht="58.5" customHeight="1">
      <c r="A307" s="322">
        <v>25</v>
      </c>
      <c r="B307" s="319" t="s">
        <v>2842</v>
      </c>
      <c r="C307" s="321" t="s">
        <v>837</v>
      </c>
      <c r="D307" s="322" t="s">
        <v>1990</v>
      </c>
      <c r="E307" s="321" t="s">
        <v>1145</v>
      </c>
      <c r="F307" s="321" t="s">
        <v>2015</v>
      </c>
      <c r="G307" s="321" t="s">
        <v>2014</v>
      </c>
      <c r="H307" s="323">
        <v>5</v>
      </c>
      <c r="I307" s="323">
        <v>4</v>
      </c>
      <c r="J307" s="321" t="s">
        <v>2408</v>
      </c>
      <c r="K307" s="321" t="s">
        <v>2384</v>
      </c>
      <c r="L307" s="323">
        <v>555</v>
      </c>
      <c r="M307" s="321" t="s">
        <v>1952</v>
      </c>
      <c r="N307" s="375" t="s">
        <v>1953</v>
      </c>
      <c r="O307" s="321" t="s">
        <v>1371</v>
      </c>
      <c r="P307" s="380" t="s">
        <v>1048</v>
      </c>
      <c r="Q307" s="405"/>
      <c r="R307" s="50"/>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row>
    <row r="308" spans="1:93" s="330" customFormat="1" ht="30">
      <c r="A308" s="322"/>
      <c r="B308" s="322"/>
      <c r="C308" s="321"/>
      <c r="D308" s="322"/>
      <c r="E308" s="321"/>
      <c r="F308" s="321"/>
      <c r="G308" s="321"/>
      <c r="H308" s="323"/>
      <c r="I308" s="323"/>
      <c r="J308" s="321"/>
      <c r="K308" s="321"/>
      <c r="L308" s="323">
        <v>581</v>
      </c>
      <c r="M308" s="321" t="s">
        <v>2068</v>
      </c>
      <c r="N308" s="375" t="s">
        <v>1861</v>
      </c>
      <c r="O308" s="321" t="s">
        <v>1954</v>
      </c>
      <c r="P308" s="380" t="s">
        <v>1053</v>
      </c>
      <c r="Q308" s="405"/>
      <c r="R308" s="50"/>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row>
    <row r="309" spans="1:93" s="330" customFormat="1" ht="30">
      <c r="A309" s="322"/>
      <c r="B309" s="322"/>
      <c r="C309" s="321"/>
      <c r="D309" s="322"/>
      <c r="E309" s="321"/>
      <c r="F309" s="321"/>
      <c r="G309" s="321"/>
      <c r="H309" s="323"/>
      <c r="I309" s="323"/>
      <c r="J309" s="321"/>
      <c r="K309" s="321"/>
      <c r="L309" s="323">
        <v>563</v>
      </c>
      <c r="M309" s="321" t="s">
        <v>1955</v>
      </c>
      <c r="N309" s="321" t="s">
        <v>1956</v>
      </c>
      <c r="O309" s="321" t="s">
        <v>1957</v>
      </c>
      <c r="P309" s="380" t="s">
        <v>1046</v>
      </c>
      <c r="Q309" s="405"/>
      <c r="R309" s="50"/>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row>
    <row r="310" spans="1:93" s="330" customFormat="1" ht="30">
      <c r="A310" s="322"/>
      <c r="B310" s="322"/>
      <c r="C310" s="321"/>
      <c r="D310" s="322"/>
      <c r="E310" s="321"/>
      <c r="F310" s="321"/>
      <c r="G310" s="321"/>
      <c r="H310" s="323"/>
      <c r="I310" s="323"/>
      <c r="J310" s="321"/>
      <c r="K310" s="321"/>
      <c r="L310" s="420">
        <v>563</v>
      </c>
      <c r="M310" s="363" t="s">
        <v>2061</v>
      </c>
      <c r="N310" s="363" t="s">
        <v>1853</v>
      </c>
      <c r="O310" s="363" t="s">
        <v>1852</v>
      </c>
      <c r="P310" s="381" t="s">
        <v>1835</v>
      </c>
      <c r="Q310" s="405"/>
      <c r="R310" s="5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row>
    <row r="311" spans="1:93" s="330" customFormat="1">
      <c r="A311" s="322"/>
      <c r="B311" s="322"/>
      <c r="C311" s="321"/>
      <c r="D311" s="322"/>
      <c r="E311" s="321"/>
      <c r="F311" s="321"/>
      <c r="G311" s="321"/>
      <c r="H311" s="323"/>
      <c r="I311" s="323"/>
      <c r="J311" s="321"/>
      <c r="K311" s="321"/>
      <c r="L311" s="323">
        <v>572</v>
      </c>
      <c r="M311" s="321" t="s">
        <v>1958</v>
      </c>
      <c r="N311" s="321" t="s">
        <v>1863</v>
      </c>
      <c r="O311" s="321" t="s">
        <v>1959</v>
      </c>
      <c r="P311" s="380" t="s">
        <v>1260</v>
      </c>
      <c r="Q311" s="405"/>
      <c r="R311" s="50"/>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row>
    <row r="312" spans="1:93" s="1" customFormat="1">
      <c r="A312" s="246"/>
      <c r="B312" s="246"/>
      <c r="C312" s="245"/>
      <c r="D312" s="246"/>
      <c r="E312" s="245"/>
      <c r="F312" s="245"/>
      <c r="G312" s="292"/>
      <c r="H312" s="268"/>
      <c r="I312" s="268"/>
      <c r="J312" s="246"/>
      <c r="K312" s="291"/>
      <c r="L312" s="268"/>
      <c r="M312" s="246"/>
      <c r="N312" s="246"/>
      <c r="O312" s="246"/>
      <c r="P312" s="291"/>
      <c r="Q312" s="406"/>
      <c r="R312" s="291"/>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row>
    <row r="313" spans="1:93" s="1" customFormat="1" ht="112.5" customHeight="1">
      <c r="A313" s="349">
        <v>26</v>
      </c>
      <c r="B313" s="349" t="s">
        <v>5</v>
      </c>
      <c r="C313" s="350" t="s">
        <v>837</v>
      </c>
      <c r="D313" s="356" t="s">
        <v>1144</v>
      </c>
      <c r="E313" s="350" t="s">
        <v>112</v>
      </c>
      <c r="F313" s="350" t="s">
        <v>2110</v>
      </c>
      <c r="G313" s="351" t="s">
        <v>2014</v>
      </c>
      <c r="H313" s="361">
        <v>5</v>
      </c>
      <c r="I313" s="361">
        <v>5</v>
      </c>
      <c r="J313" s="354" t="s">
        <v>2435</v>
      </c>
      <c r="K313" s="353" t="s">
        <v>2461</v>
      </c>
      <c r="L313" s="421">
        <v>744</v>
      </c>
      <c r="M313" s="349" t="s">
        <v>1815</v>
      </c>
      <c r="N313" s="349" t="s">
        <v>1814</v>
      </c>
      <c r="O313" s="350" t="s">
        <v>2478</v>
      </c>
      <c r="P313" s="351" t="s">
        <v>1051</v>
      </c>
      <c r="Q313" s="405">
        <v>2</v>
      </c>
      <c r="R313" s="50"/>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row>
    <row r="314" spans="1:93" s="1" customFormat="1" ht="30">
      <c r="A314" s="349"/>
      <c r="B314" s="349"/>
      <c r="C314" s="350"/>
      <c r="D314" s="350"/>
      <c r="E314" s="350"/>
      <c r="F314" s="350"/>
      <c r="G314" s="351"/>
      <c r="H314" s="361"/>
      <c r="I314" s="361"/>
      <c r="J314" s="349"/>
      <c r="K314" s="351"/>
      <c r="L314" s="421">
        <v>744</v>
      </c>
      <c r="M314" s="349" t="s">
        <v>2138</v>
      </c>
      <c r="N314" s="375" t="s">
        <v>1861</v>
      </c>
      <c r="O314" s="350" t="s">
        <v>1954</v>
      </c>
      <c r="P314" s="351" t="s">
        <v>1053</v>
      </c>
      <c r="Q314" s="405"/>
      <c r="R314" s="50"/>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row>
    <row r="315" spans="1:93" s="1" customFormat="1">
      <c r="A315" s="349"/>
      <c r="B315" s="349"/>
      <c r="C315" s="350"/>
      <c r="D315" s="350"/>
      <c r="E315" s="350"/>
      <c r="F315" s="350"/>
      <c r="G315" s="351"/>
      <c r="H315" s="361"/>
      <c r="I315" s="361"/>
      <c r="J315" s="349"/>
      <c r="K315" s="351"/>
      <c r="L315" s="421">
        <v>744</v>
      </c>
      <c r="M315" s="349" t="s">
        <v>1952</v>
      </c>
      <c r="N315" s="375" t="s">
        <v>1953</v>
      </c>
      <c r="O315" s="350" t="s">
        <v>1371</v>
      </c>
      <c r="P315" s="351" t="s">
        <v>1048</v>
      </c>
      <c r="Q315" s="405"/>
      <c r="R315" s="50"/>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row>
    <row r="316" spans="1:93" s="1" customFormat="1" ht="30">
      <c r="A316" s="349"/>
      <c r="B316" s="349"/>
      <c r="C316" s="350"/>
      <c r="D316" s="350"/>
      <c r="E316" s="350"/>
      <c r="F316" s="350"/>
      <c r="G316" s="351"/>
      <c r="H316" s="361"/>
      <c r="I316" s="361"/>
      <c r="J316" s="349"/>
      <c r="K316" s="351"/>
      <c r="L316" s="421">
        <v>744</v>
      </c>
      <c r="M316" s="349" t="s">
        <v>2155</v>
      </c>
      <c r="N316" s="350" t="s">
        <v>2133</v>
      </c>
      <c r="O316" s="350" t="s">
        <v>1966</v>
      </c>
      <c r="P316" s="351" t="s">
        <v>1051</v>
      </c>
      <c r="Q316" s="405"/>
      <c r="R316" s="50"/>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row>
    <row r="317" spans="1:93" s="1" customFormat="1" ht="30">
      <c r="A317" s="349"/>
      <c r="B317" s="349"/>
      <c r="C317" s="350"/>
      <c r="D317" s="350"/>
      <c r="E317" s="350"/>
      <c r="F317" s="350"/>
      <c r="G317" s="351"/>
      <c r="H317" s="361"/>
      <c r="I317" s="361"/>
      <c r="J317" s="349"/>
      <c r="K317" s="351"/>
      <c r="L317" s="421">
        <v>744</v>
      </c>
      <c r="M317" s="349" t="s">
        <v>2519</v>
      </c>
      <c r="N317" s="350" t="s">
        <v>2520</v>
      </c>
      <c r="O317" s="350" t="s">
        <v>1246</v>
      </c>
      <c r="P317" s="351" t="s">
        <v>1058</v>
      </c>
      <c r="Q317" s="405"/>
      <c r="R317" s="50"/>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row>
    <row r="318" spans="1:93" s="335" customFormat="1" ht="100.5" customHeight="1">
      <c r="A318" s="287">
        <v>26</v>
      </c>
      <c r="B318" s="331" t="s">
        <v>2844</v>
      </c>
      <c r="C318" s="333" t="s">
        <v>837</v>
      </c>
      <c r="D318" s="338" t="s">
        <v>1144</v>
      </c>
      <c r="E318" s="333" t="s">
        <v>112</v>
      </c>
      <c r="F318" s="333" t="s">
        <v>2110</v>
      </c>
      <c r="G318" s="333" t="s">
        <v>2014</v>
      </c>
      <c r="H318" s="334">
        <v>5</v>
      </c>
      <c r="I318" s="334">
        <v>5</v>
      </c>
      <c r="J318" s="333" t="s">
        <v>2575</v>
      </c>
      <c r="K318" s="333" t="s">
        <v>2450</v>
      </c>
      <c r="L318" s="334">
        <v>633</v>
      </c>
      <c r="M318" s="287" t="s">
        <v>2138</v>
      </c>
      <c r="N318" s="376" t="s">
        <v>2663</v>
      </c>
      <c r="O318" s="287" t="s">
        <v>1954</v>
      </c>
      <c r="P318" s="290" t="s">
        <v>1053</v>
      </c>
      <c r="Q318" s="405"/>
      <c r="R318" s="50"/>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row>
    <row r="319" spans="1:93" s="335" customFormat="1">
      <c r="A319" s="287"/>
      <c r="B319" s="287"/>
      <c r="C319" s="333"/>
      <c r="D319" s="333"/>
      <c r="E319" s="333"/>
      <c r="F319" s="287"/>
      <c r="G319" s="287"/>
      <c r="H319" s="334"/>
      <c r="I319" s="334"/>
      <c r="J319" s="333"/>
      <c r="K319" s="333"/>
      <c r="L319" s="334">
        <v>604</v>
      </c>
      <c r="M319" s="287" t="s">
        <v>1952</v>
      </c>
      <c r="N319" s="376" t="s">
        <v>2697</v>
      </c>
      <c r="O319" s="287" t="s">
        <v>1870</v>
      </c>
      <c r="P319" s="290" t="s">
        <v>1048</v>
      </c>
      <c r="Q319" s="405"/>
      <c r="R319" s="50"/>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row>
    <row r="320" spans="1:93" s="335" customFormat="1">
      <c r="A320" s="287"/>
      <c r="B320" s="287"/>
      <c r="C320" s="333"/>
      <c r="D320" s="333"/>
      <c r="E320" s="333"/>
      <c r="F320" s="287"/>
      <c r="G320" s="287"/>
      <c r="H320" s="334"/>
      <c r="I320" s="334"/>
      <c r="J320" s="333"/>
      <c r="K320" s="333"/>
      <c r="L320" s="334">
        <v>578</v>
      </c>
      <c r="M320" s="287" t="s">
        <v>2155</v>
      </c>
      <c r="N320" s="287" t="s">
        <v>2699</v>
      </c>
      <c r="O320" s="287" t="s">
        <v>1966</v>
      </c>
      <c r="P320" s="290" t="s">
        <v>1051</v>
      </c>
      <c r="Q320" s="405"/>
      <c r="R320" s="5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row>
    <row r="321" spans="1:93" s="335" customFormat="1">
      <c r="A321" s="287"/>
      <c r="B321" s="287"/>
      <c r="C321" s="333"/>
      <c r="D321" s="333"/>
      <c r="E321" s="333"/>
      <c r="F321" s="287"/>
      <c r="G321" s="287"/>
      <c r="H321" s="334"/>
      <c r="I321" s="334"/>
      <c r="J321" s="333"/>
      <c r="K321" s="333"/>
      <c r="L321" s="334">
        <v>578</v>
      </c>
      <c r="M321" s="287" t="s">
        <v>2519</v>
      </c>
      <c r="N321" s="287" t="s">
        <v>2700</v>
      </c>
      <c r="O321" s="287" t="s">
        <v>1246</v>
      </c>
      <c r="P321" s="290" t="s">
        <v>1058</v>
      </c>
      <c r="Q321" s="405"/>
      <c r="R321" s="50"/>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row>
    <row r="322" spans="1:93" s="335" customFormat="1">
      <c r="A322" s="287"/>
      <c r="B322" s="287"/>
      <c r="C322" s="333"/>
      <c r="D322" s="333"/>
      <c r="E322" s="333"/>
      <c r="F322" s="287"/>
      <c r="G322" s="287"/>
      <c r="H322" s="334"/>
      <c r="I322" s="334"/>
      <c r="J322" s="333"/>
      <c r="K322" s="333"/>
      <c r="L322" s="334">
        <v>744</v>
      </c>
      <c r="M322" s="287" t="s">
        <v>2136</v>
      </c>
      <c r="N322" s="287" t="s">
        <v>2662</v>
      </c>
      <c r="O322" s="287" t="s">
        <v>2494</v>
      </c>
      <c r="P322" s="290" t="s">
        <v>1058</v>
      </c>
      <c r="Q322" s="405"/>
      <c r="R322" s="50"/>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row>
    <row r="323" spans="1:93" s="330" customFormat="1" ht="58.5" customHeight="1">
      <c r="A323" s="322">
        <v>26</v>
      </c>
      <c r="B323" s="319" t="s">
        <v>2842</v>
      </c>
      <c r="C323" s="321" t="s">
        <v>837</v>
      </c>
      <c r="D323" s="339" t="s">
        <v>1144</v>
      </c>
      <c r="E323" s="321" t="s">
        <v>112</v>
      </c>
      <c r="F323" s="321" t="s">
        <v>2110</v>
      </c>
      <c r="G323" s="321" t="s">
        <v>2014</v>
      </c>
      <c r="H323" s="323">
        <v>7</v>
      </c>
      <c r="I323" s="325">
        <v>6</v>
      </c>
      <c r="J323" s="324" t="s">
        <v>2195</v>
      </c>
      <c r="K323" s="324" t="s">
        <v>2085</v>
      </c>
      <c r="L323" s="325">
        <v>578</v>
      </c>
      <c r="M323" s="324" t="s">
        <v>2138</v>
      </c>
      <c r="N323" s="389" t="s">
        <v>1861</v>
      </c>
      <c r="O323" s="324" t="s">
        <v>2168</v>
      </c>
      <c r="P323" s="382" t="s">
        <v>1053</v>
      </c>
      <c r="Q323" s="405"/>
      <c r="R323" s="50"/>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row>
    <row r="324" spans="1:93" s="330" customFormat="1">
      <c r="A324" s="322"/>
      <c r="B324" s="322"/>
      <c r="C324" s="321"/>
      <c r="D324" s="321"/>
      <c r="E324" s="321"/>
      <c r="F324" s="321"/>
      <c r="G324" s="321"/>
      <c r="H324" s="323"/>
      <c r="I324" s="323"/>
      <c r="J324" s="324"/>
      <c r="K324" s="321"/>
      <c r="L324" s="325">
        <v>578</v>
      </c>
      <c r="M324" s="324" t="s">
        <v>2363</v>
      </c>
      <c r="N324" s="324" t="s">
        <v>1863</v>
      </c>
      <c r="O324" s="324" t="s">
        <v>1862</v>
      </c>
      <c r="P324" s="382" t="s">
        <v>1260</v>
      </c>
      <c r="Q324" s="405"/>
      <c r="R324" s="50"/>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row>
    <row r="325" spans="1:93" s="330" customFormat="1" ht="45">
      <c r="A325" s="322"/>
      <c r="B325" s="322"/>
      <c r="C325" s="321"/>
      <c r="D325" s="321"/>
      <c r="E325" s="321"/>
      <c r="F325" s="321"/>
      <c r="G325" s="321"/>
      <c r="H325" s="323"/>
      <c r="I325" s="323"/>
      <c r="J325" s="324"/>
      <c r="K325" s="321"/>
      <c r="L325" s="325">
        <v>578</v>
      </c>
      <c r="M325" s="324" t="s">
        <v>2362</v>
      </c>
      <c r="N325" s="324" t="s">
        <v>2132</v>
      </c>
      <c r="O325" s="324" t="s">
        <v>2185</v>
      </c>
      <c r="P325" s="382" t="s">
        <v>1046</v>
      </c>
      <c r="Q325" s="405"/>
      <c r="R325" s="50"/>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row>
    <row r="326" spans="1:93" s="330" customFormat="1" ht="30">
      <c r="A326" s="322"/>
      <c r="B326" s="322"/>
      <c r="C326" s="321"/>
      <c r="D326" s="321"/>
      <c r="E326" s="321"/>
      <c r="F326" s="321"/>
      <c r="G326" s="321"/>
      <c r="H326" s="323"/>
      <c r="I326" s="323"/>
      <c r="J326" s="324"/>
      <c r="K326" s="321"/>
      <c r="L326" s="420">
        <v>578</v>
      </c>
      <c r="M326" s="363" t="s">
        <v>2141</v>
      </c>
      <c r="N326" s="363" t="s">
        <v>1853</v>
      </c>
      <c r="O326" s="363" t="s">
        <v>1852</v>
      </c>
      <c r="P326" s="381" t="s">
        <v>1053</v>
      </c>
      <c r="Q326" s="405"/>
      <c r="R326" s="50"/>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row>
    <row r="327" spans="1:93" s="330" customFormat="1" ht="30">
      <c r="A327" s="322"/>
      <c r="B327" s="322"/>
      <c r="C327" s="321"/>
      <c r="D327" s="321"/>
      <c r="E327" s="321"/>
      <c r="F327" s="321"/>
      <c r="G327" s="321"/>
      <c r="H327" s="323"/>
      <c r="I327" s="323"/>
      <c r="J327" s="324"/>
      <c r="K327" s="321"/>
      <c r="L327" s="325">
        <v>578</v>
      </c>
      <c r="M327" s="324" t="s">
        <v>2155</v>
      </c>
      <c r="N327" s="324" t="s">
        <v>2133</v>
      </c>
      <c r="O327" s="324" t="s">
        <v>2186</v>
      </c>
      <c r="P327" s="382" t="s">
        <v>1051</v>
      </c>
      <c r="Q327" s="405"/>
      <c r="R327" s="50"/>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row>
    <row r="328" spans="1:93" s="330" customFormat="1">
      <c r="A328" s="322"/>
      <c r="B328" s="322"/>
      <c r="C328" s="321"/>
      <c r="D328" s="321"/>
      <c r="E328" s="321"/>
      <c r="F328" s="321"/>
      <c r="G328" s="321"/>
      <c r="H328" s="323"/>
      <c r="I328" s="323"/>
      <c r="J328" s="321"/>
      <c r="K328" s="321"/>
      <c r="L328" s="325">
        <v>578</v>
      </c>
      <c r="M328" s="324" t="s">
        <v>1815</v>
      </c>
      <c r="N328" s="324" t="s">
        <v>1814</v>
      </c>
      <c r="O328" s="324" t="s">
        <v>2157</v>
      </c>
      <c r="P328" s="382" t="s">
        <v>1051</v>
      </c>
      <c r="Q328" s="405"/>
      <c r="R328" s="50"/>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row>
    <row r="329" spans="1:93" s="330" customFormat="1">
      <c r="A329" s="322"/>
      <c r="B329" s="322"/>
      <c r="C329" s="321"/>
      <c r="D329" s="321"/>
      <c r="E329" s="321"/>
      <c r="F329" s="321"/>
      <c r="G329" s="321"/>
      <c r="H329" s="323"/>
      <c r="I329" s="323"/>
      <c r="J329" s="321"/>
      <c r="K329" s="321"/>
      <c r="L329" s="325">
        <v>578</v>
      </c>
      <c r="M329" s="324" t="s">
        <v>1952</v>
      </c>
      <c r="N329" s="389" t="s">
        <v>1953</v>
      </c>
      <c r="O329" s="324" t="s">
        <v>2166</v>
      </c>
      <c r="P329" s="382" t="s">
        <v>1048</v>
      </c>
      <c r="Q329" s="405"/>
      <c r="R329" s="50"/>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row>
    <row r="330" spans="1:93" s="1" customFormat="1">
      <c r="A330" s="246"/>
      <c r="B330" s="246"/>
      <c r="C330" s="245"/>
      <c r="D330" s="246"/>
      <c r="E330" s="245"/>
      <c r="F330" s="245"/>
      <c r="G330" s="292"/>
      <c r="H330" s="268"/>
      <c r="I330" s="268"/>
      <c r="J330" s="246"/>
      <c r="K330" s="291"/>
      <c r="L330" s="268"/>
      <c r="M330" s="246"/>
      <c r="N330" s="246"/>
      <c r="O330" s="246"/>
      <c r="P330" s="291"/>
      <c r="Q330" s="406"/>
      <c r="R330" s="291"/>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row>
    <row r="331" spans="1:93" s="1" customFormat="1" ht="63" customHeight="1">
      <c r="A331" s="349">
        <v>27</v>
      </c>
      <c r="B331" s="349" t="s">
        <v>5</v>
      </c>
      <c r="C331" s="350" t="s">
        <v>839</v>
      </c>
      <c r="D331" s="349" t="s">
        <v>1163</v>
      </c>
      <c r="E331" s="350" t="s">
        <v>1165</v>
      </c>
      <c r="F331" s="350" t="s">
        <v>2013</v>
      </c>
      <c r="G331" s="351" t="s">
        <v>1169</v>
      </c>
      <c r="H331" s="361">
        <v>2</v>
      </c>
      <c r="I331" s="361">
        <v>2</v>
      </c>
      <c r="J331" s="354" t="s">
        <v>1171</v>
      </c>
      <c r="K331" s="353" t="s">
        <v>2452</v>
      </c>
      <c r="L331" s="421">
        <v>770</v>
      </c>
      <c r="M331" s="349" t="s">
        <v>1967</v>
      </c>
      <c r="N331" s="350" t="s">
        <v>1968</v>
      </c>
      <c r="O331" s="350" t="s">
        <v>1246</v>
      </c>
      <c r="P331" s="351" t="s">
        <v>1065</v>
      </c>
      <c r="Q331" s="405">
        <v>2</v>
      </c>
      <c r="R331" s="50"/>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row>
    <row r="332" spans="1:93" s="1" customFormat="1">
      <c r="A332" s="349"/>
      <c r="B332" s="349"/>
      <c r="C332" s="350"/>
      <c r="D332" s="349"/>
      <c r="E332" s="350"/>
      <c r="F332" s="350"/>
      <c r="G332" s="351"/>
      <c r="H332" s="361"/>
      <c r="I332" s="361"/>
      <c r="J332" s="349"/>
      <c r="K332" s="351"/>
      <c r="L332" s="421">
        <v>770</v>
      </c>
      <c r="M332" s="349" t="s">
        <v>2521</v>
      </c>
      <c r="N332" s="375" t="s">
        <v>1960</v>
      </c>
      <c r="O332" s="350" t="s">
        <v>1377</v>
      </c>
      <c r="P332" s="351" t="s">
        <v>1047</v>
      </c>
      <c r="Q332" s="405"/>
      <c r="R332" s="50"/>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row>
    <row r="333" spans="1:93" s="335" customFormat="1" ht="60">
      <c r="A333" s="287">
        <v>27</v>
      </c>
      <c r="B333" s="331" t="s">
        <v>2844</v>
      </c>
      <c r="C333" s="333" t="s">
        <v>839</v>
      </c>
      <c r="D333" s="333" t="s">
        <v>1163</v>
      </c>
      <c r="E333" s="333" t="s">
        <v>1165</v>
      </c>
      <c r="F333" s="333" t="s">
        <v>2013</v>
      </c>
      <c r="G333" s="333" t="s">
        <v>1169</v>
      </c>
      <c r="H333" s="334">
        <v>2</v>
      </c>
      <c r="I333" s="334">
        <v>1</v>
      </c>
      <c r="J333" s="333" t="s">
        <v>2594</v>
      </c>
      <c r="K333" s="333" t="s">
        <v>1801</v>
      </c>
      <c r="L333" s="334">
        <v>604</v>
      </c>
      <c r="M333" s="287" t="s">
        <v>2521</v>
      </c>
      <c r="N333" s="376" t="s">
        <v>2701</v>
      </c>
      <c r="O333" s="287" t="s">
        <v>1377</v>
      </c>
      <c r="P333" s="290" t="s">
        <v>1047</v>
      </c>
      <c r="Q333" s="405"/>
      <c r="R333" s="50"/>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row>
    <row r="334" spans="1:93" s="335" customFormat="1">
      <c r="A334" s="287"/>
      <c r="B334" s="287"/>
      <c r="C334" s="333"/>
      <c r="D334" s="333"/>
      <c r="E334" s="333"/>
      <c r="F334" s="333"/>
      <c r="G334" s="333"/>
      <c r="H334" s="334"/>
      <c r="I334" s="334"/>
      <c r="J334" s="333"/>
      <c r="K334" s="333"/>
      <c r="L334" s="334">
        <v>570</v>
      </c>
      <c r="M334" s="287" t="s">
        <v>1964</v>
      </c>
      <c r="N334" s="287" t="s">
        <v>2702</v>
      </c>
      <c r="O334" s="287" t="s">
        <v>1966</v>
      </c>
      <c r="P334" s="290" t="s">
        <v>1064</v>
      </c>
      <c r="Q334" s="405"/>
      <c r="R334" s="50"/>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row>
    <row r="335" spans="1:93" s="330" customFormat="1" ht="76.5" customHeight="1">
      <c r="A335" s="322">
        <v>27</v>
      </c>
      <c r="B335" s="319" t="s">
        <v>2842</v>
      </c>
      <c r="C335" s="321" t="s">
        <v>839</v>
      </c>
      <c r="D335" s="322" t="s">
        <v>1163</v>
      </c>
      <c r="E335" s="321" t="s">
        <v>1165</v>
      </c>
      <c r="F335" s="321" t="s">
        <v>2013</v>
      </c>
      <c r="G335" s="321" t="s">
        <v>1169</v>
      </c>
      <c r="H335" s="323">
        <v>4</v>
      </c>
      <c r="I335" s="323">
        <v>4</v>
      </c>
      <c r="J335" s="321" t="s">
        <v>1806</v>
      </c>
      <c r="K335" s="321" t="s">
        <v>2385</v>
      </c>
      <c r="L335" s="323">
        <v>556</v>
      </c>
      <c r="M335" s="321" t="s">
        <v>2364</v>
      </c>
      <c r="N335" s="375" t="s">
        <v>1960</v>
      </c>
      <c r="O335" s="321" t="s">
        <v>1377</v>
      </c>
      <c r="P335" s="380" t="s">
        <v>1047</v>
      </c>
      <c r="Q335" s="405"/>
      <c r="R335" s="50"/>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row>
    <row r="336" spans="1:93" s="330" customFormat="1">
      <c r="A336" s="322"/>
      <c r="B336" s="322"/>
      <c r="C336" s="321"/>
      <c r="D336" s="322"/>
      <c r="E336" s="321"/>
      <c r="F336" s="321"/>
      <c r="G336" s="321"/>
      <c r="H336" s="323"/>
      <c r="I336" s="323"/>
      <c r="J336" s="321"/>
      <c r="K336" s="321"/>
      <c r="L336" s="323">
        <v>563</v>
      </c>
      <c r="M336" s="321" t="s">
        <v>1961</v>
      </c>
      <c r="N336" s="321" t="s">
        <v>1962</v>
      </c>
      <c r="O336" s="321" t="s">
        <v>1963</v>
      </c>
      <c r="P336" s="380" t="s">
        <v>1059</v>
      </c>
      <c r="Q336" s="405"/>
      <c r="R336" s="50"/>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row>
    <row r="337" spans="1:93" s="330" customFormat="1" ht="30">
      <c r="A337" s="322"/>
      <c r="B337" s="322"/>
      <c r="C337" s="321"/>
      <c r="D337" s="322"/>
      <c r="E337" s="321"/>
      <c r="F337" s="321"/>
      <c r="G337" s="321"/>
      <c r="H337" s="323"/>
      <c r="I337" s="323"/>
      <c r="J337" s="321"/>
      <c r="K337" s="321"/>
      <c r="L337" s="323">
        <v>563</v>
      </c>
      <c r="M337" s="321" t="s">
        <v>2365</v>
      </c>
      <c r="N337" s="321" t="s">
        <v>1965</v>
      </c>
      <c r="O337" s="321" t="s">
        <v>1966</v>
      </c>
      <c r="P337" s="380" t="s">
        <v>1064</v>
      </c>
      <c r="Q337" s="405"/>
      <c r="R337" s="50"/>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row>
    <row r="338" spans="1:93" s="330" customFormat="1">
      <c r="A338" s="322"/>
      <c r="B338" s="322"/>
      <c r="C338" s="321"/>
      <c r="D338" s="322"/>
      <c r="E338" s="321"/>
      <c r="F338" s="321"/>
      <c r="G338" s="321"/>
      <c r="H338" s="323"/>
      <c r="I338" s="323"/>
      <c r="J338" s="321"/>
      <c r="K338" s="321"/>
      <c r="L338" s="323">
        <v>563</v>
      </c>
      <c r="M338" s="321" t="s">
        <v>1967</v>
      </c>
      <c r="N338" s="321" t="s">
        <v>1968</v>
      </c>
      <c r="O338" s="321" t="s">
        <v>1246</v>
      </c>
      <c r="P338" s="380" t="s">
        <v>1065</v>
      </c>
      <c r="Q338" s="405"/>
      <c r="R338" s="50"/>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row>
    <row r="339" spans="1:93" s="1" customFormat="1">
      <c r="A339" s="246"/>
      <c r="B339" s="246"/>
      <c r="C339" s="245"/>
      <c r="D339" s="246"/>
      <c r="E339" s="245"/>
      <c r="F339" s="245"/>
      <c r="G339" s="292"/>
      <c r="H339" s="268"/>
      <c r="I339" s="268"/>
      <c r="J339" s="246"/>
      <c r="K339" s="291"/>
      <c r="L339" s="268"/>
      <c r="M339" s="246"/>
      <c r="N339" s="246"/>
      <c r="O339" s="246"/>
      <c r="P339" s="291"/>
      <c r="Q339" s="406"/>
      <c r="R339" s="291"/>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row>
    <row r="340" spans="1:93" s="1" customFormat="1" ht="69.75" customHeight="1">
      <c r="A340" s="349">
        <v>28</v>
      </c>
      <c r="B340" s="349" t="s">
        <v>5</v>
      </c>
      <c r="C340" s="350" t="s">
        <v>839</v>
      </c>
      <c r="D340" s="357" t="s">
        <v>2324</v>
      </c>
      <c r="E340" s="350" t="s">
        <v>1166</v>
      </c>
      <c r="F340" s="350" t="s">
        <v>2340</v>
      </c>
      <c r="G340" s="351" t="s">
        <v>1170</v>
      </c>
      <c r="H340" s="361">
        <v>2</v>
      </c>
      <c r="I340" s="361">
        <v>2</v>
      </c>
      <c r="J340" s="354" t="s">
        <v>1172</v>
      </c>
      <c r="K340" s="353" t="s">
        <v>2452</v>
      </c>
      <c r="L340" s="421">
        <v>770</v>
      </c>
      <c r="M340" s="349" t="s">
        <v>2215</v>
      </c>
      <c r="N340" s="350" t="s">
        <v>2202</v>
      </c>
      <c r="O340" s="350" t="s">
        <v>2522</v>
      </c>
      <c r="P340" s="351" t="s">
        <v>1112</v>
      </c>
      <c r="Q340" s="405"/>
      <c r="R340" s="5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row>
    <row r="341" spans="1:93" s="1" customFormat="1" ht="30">
      <c r="A341" s="349"/>
      <c r="B341" s="349"/>
      <c r="C341" s="350"/>
      <c r="D341" s="350"/>
      <c r="E341" s="350"/>
      <c r="F341" s="350"/>
      <c r="G341" s="351"/>
      <c r="H341" s="361"/>
      <c r="I341" s="361"/>
      <c r="J341" s="349"/>
      <c r="K341" s="351"/>
      <c r="L341" s="421">
        <v>770</v>
      </c>
      <c r="M341" s="349" t="s">
        <v>2523</v>
      </c>
      <c r="N341" s="375" t="s">
        <v>2198</v>
      </c>
      <c r="O341" s="350" t="s">
        <v>2232</v>
      </c>
      <c r="P341" s="351" t="s">
        <v>2231</v>
      </c>
      <c r="Q341" s="405"/>
      <c r="R341" s="50"/>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row>
    <row r="342" spans="1:93" s="335" customFormat="1" ht="75">
      <c r="A342" s="287">
        <v>28</v>
      </c>
      <c r="B342" s="331" t="s">
        <v>2844</v>
      </c>
      <c r="C342" s="333" t="s">
        <v>839</v>
      </c>
      <c r="D342" s="341" t="s">
        <v>2324</v>
      </c>
      <c r="E342" s="337" t="s">
        <v>1166</v>
      </c>
      <c r="F342" s="333" t="s">
        <v>2340</v>
      </c>
      <c r="G342" s="333" t="s">
        <v>1170</v>
      </c>
      <c r="H342" s="334">
        <v>4</v>
      </c>
      <c r="I342" s="334">
        <v>4</v>
      </c>
      <c r="J342" s="333" t="s">
        <v>2576</v>
      </c>
      <c r="K342" s="333" t="s">
        <v>2616</v>
      </c>
      <c r="L342" s="334">
        <v>604</v>
      </c>
      <c r="M342" s="287" t="s">
        <v>2523</v>
      </c>
      <c r="N342" s="376" t="s">
        <v>2703</v>
      </c>
      <c r="O342" s="287" t="s">
        <v>2232</v>
      </c>
      <c r="P342" s="290" t="s">
        <v>2231</v>
      </c>
      <c r="Q342" s="405"/>
      <c r="R342" s="50"/>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row>
    <row r="343" spans="1:93" s="335" customFormat="1">
      <c r="A343" s="287"/>
      <c r="B343" s="287"/>
      <c r="C343" s="333"/>
      <c r="D343" s="341"/>
      <c r="E343" s="337"/>
      <c r="F343" s="333"/>
      <c r="G343" s="333"/>
      <c r="H343" s="334"/>
      <c r="I343" s="334"/>
      <c r="J343" s="333"/>
      <c r="K343" s="333"/>
      <c r="L343" s="334">
        <v>736</v>
      </c>
      <c r="M343" s="287" t="s">
        <v>2215</v>
      </c>
      <c r="N343" s="287" t="s">
        <v>2704</v>
      </c>
      <c r="O343" s="287" t="s">
        <v>2182</v>
      </c>
      <c r="P343" s="290" t="s">
        <v>1112</v>
      </c>
      <c r="Q343" s="405"/>
      <c r="R343" s="50"/>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row>
    <row r="344" spans="1:93" s="335" customFormat="1">
      <c r="A344" s="287"/>
      <c r="B344" s="287"/>
      <c r="C344" s="333"/>
      <c r="D344" s="341"/>
      <c r="E344" s="337"/>
      <c r="F344" s="333"/>
      <c r="G344" s="333"/>
      <c r="H344" s="334"/>
      <c r="I344" s="334"/>
      <c r="J344" s="333"/>
      <c r="K344" s="333"/>
      <c r="L344" s="334">
        <v>570</v>
      </c>
      <c r="M344" s="287" t="s">
        <v>2755</v>
      </c>
      <c r="N344" s="287" t="s">
        <v>2705</v>
      </c>
      <c r="O344" s="287" t="s">
        <v>2230</v>
      </c>
      <c r="P344" s="290" t="s">
        <v>1058</v>
      </c>
      <c r="Q344" s="405"/>
      <c r="R344" s="50"/>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row>
    <row r="345" spans="1:93" s="335" customFormat="1">
      <c r="A345" s="287"/>
      <c r="B345" s="287"/>
      <c r="C345" s="333"/>
      <c r="D345" s="333"/>
      <c r="E345" s="333"/>
      <c r="F345" s="287"/>
      <c r="G345" s="287"/>
      <c r="H345" s="334"/>
      <c r="I345" s="334"/>
      <c r="J345" s="333"/>
      <c r="K345" s="333"/>
      <c r="L345" s="334">
        <v>570</v>
      </c>
      <c r="M345" s="287" t="s">
        <v>2756</v>
      </c>
      <c r="N345" s="287" t="s">
        <v>2706</v>
      </c>
      <c r="O345" s="287" t="s">
        <v>1334</v>
      </c>
      <c r="P345" s="290" t="s">
        <v>1046</v>
      </c>
      <c r="Q345" s="405"/>
      <c r="R345" s="50"/>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row>
    <row r="346" spans="1:93" s="330" customFormat="1" ht="96" customHeight="1">
      <c r="A346" s="322">
        <v>28</v>
      </c>
      <c r="B346" s="319" t="s">
        <v>2842</v>
      </c>
      <c r="C346" s="321" t="s">
        <v>839</v>
      </c>
      <c r="D346" s="342" t="s">
        <v>2324</v>
      </c>
      <c r="E346" s="321" t="s">
        <v>1166</v>
      </c>
      <c r="F346" s="321" t="s">
        <v>2340</v>
      </c>
      <c r="G346" s="321" t="s">
        <v>1170</v>
      </c>
      <c r="H346" s="323">
        <v>7</v>
      </c>
      <c r="I346" s="323">
        <v>7</v>
      </c>
      <c r="J346" s="324" t="s">
        <v>2196</v>
      </c>
      <c r="K346" s="324" t="s">
        <v>2086</v>
      </c>
      <c r="L346" s="325">
        <v>576</v>
      </c>
      <c r="M346" s="321" t="s">
        <v>2368</v>
      </c>
      <c r="N346" s="375" t="s">
        <v>2198</v>
      </c>
      <c r="O346" s="321" t="s">
        <v>2232</v>
      </c>
      <c r="P346" s="380" t="s">
        <v>2231</v>
      </c>
      <c r="Q346" s="405"/>
      <c r="R346" s="50"/>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row>
    <row r="347" spans="1:93" s="330" customFormat="1">
      <c r="A347" s="322"/>
      <c r="B347" s="322"/>
      <c r="C347" s="321"/>
      <c r="D347" s="321"/>
      <c r="E347" s="321"/>
      <c r="F347" s="321"/>
      <c r="G347" s="321"/>
      <c r="H347" s="323"/>
      <c r="I347" s="323"/>
      <c r="J347" s="321"/>
      <c r="K347" s="321"/>
      <c r="L347" s="325">
        <v>576</v>
      </c>
      <c r="M347" s="321" t="s">
        <v>1961</v>
      </c>
      <c r="N347" s="321" t="s">
        <v>1962</v>
      </c>
      <c r="O347" s="321" t="s">
        <v>2222</v>
      </c>
      <c r="P347" s="380" t="s">
        <v>1059</v>
      </c>
      <c r="Q347" s="405"/>
      <c r="R347" s="50"/>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row>
    <row r="348" spans="1:93" s="330" customFormat="1" ht="30">
      <c r="A348" s="322"/>
      <c r="B348" s="322"/>
      <c r="C348" s="321"/>
      <c r="D348" s="321"/>
      <c r="E348" s="321"/>
      <c r="F348" s="321"/>
      <c r="G348" s="321"/>
      <c r="H348" s="323"/>
      <c r="I348" s="323"/>
      <c r="J348" s="321"/>
      <c r="K348" s="321"/>
      <c r="L348" s="325">
        <v>576</v>
      </c>
      <c r="M348" s="321" t="s">
        <v>2214</v>
      </c>
      <c r="N348" s="321" t="s">
        <v>2199</v>
      </c>
      <c r="O348" s="321" t="s">
        <v>2223</v>
      </c>
      <c r="P348" s="380" t="s">
        <v>1040</v>
      </c>
      <c r="Q348" s="405"/>
      <c r="R348" s="50"/>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row>
    <row r="349" spans="1:93" s="330" customFormat="1" ht="30">
      <c r="A349" s="322"/>
      <c r="B349" s="322"/>
      <c r="C349" s="321"/>
      <c r="D349" s="321"/>
      <c r="E349" s="321"/>
      <c r="F349" s="321"/>
      <c r="G349" s="321"/>
      <c r="H349" s="323"/>
      <c r="I349" s="323"/>
      <c r="J349" s="321"/>
      <c r="K349" s="321"/>
      <c r="L349" s="325">
        <v>576</v>
      </c>
      <c r="M349" s="321" t="s">
        <v>2366</v>
      </c>
      <c r="N349" s="321" t="s">
        <v>2200</v>
      </c>
      <c r="O349" s="321" t="s">
        <v>2230</v>
      </c>
      <c r="P349" s="380" t="s">
        <v>1058</v>
      </c>
      <c r="Q349" s="405"/>
      <c r="R349" s="50"/>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row>
    <row r="350" spans="1:93" s="330" customFormat="1">
      <c r="A350" s="322"/>
      <c r="B350" s="322"/>
      <c r="C350" s="321"/>
      <c r="D350" s="321"/>
      <c r="E350" s="321"/>
      <c r="F350" s="321"/>
      <c r="G350" s="321"/>
      <c r="H350" s="323"/>
      <c r="I350" s="323"/>
      <c r="J350" s="324"/>
      <c r="K350" s="321"/>
      <c r="L350" s="325">
        <v>576</v>
      </c>
      <c r="M350" s="321" t="s">
        <v>2367</v>
      </c>
      <c r="N350" s="321" t="s">
        <v>2201</v>
      </c>
      <c r="O350" s="321" t="s">
        <v>1334</v>
      </c>
      <c r="P350" s="380" t="s">
        <v>1046</v>
      </c>
      <c r="Q350" s="405"/>
      <c r="R350" s="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row>
    <row r="351" spans="1:93" s="330" customFormat="1">
      <c r="A351" s="322"/>
      <c r="B351" s="322"/>
      <c r="C351" s="321"/>
      <c r="D351" s="321"/>
      <c r="E351" s="321"/>
      <c r="F351" s="321"/>
      <c r="G351" s="321"/>
      <c r="H351" s="323"/>
      <c r="I351" s="323"/>
      <c r="J351" s="324"/>
      <c r="K351" s="321"/>
      <c r="L351" s="325">
        <v>576</v>
      </c>
      <c r="M351" s="321" t="s">
        <v>2215</v>
      </c>
      <c r="N351" s="321" t="s">
        <v>2202</v>
      </c>
      <c r="O351" s="321" t="s">
        <v>2159</v>
      </c>
      <c r="P351" s="380" t="s">
        <v>1112</v>
      </c>
      <c r="Q351" s="405"/>
      <c r="R351" s="50"/>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row>
    <row r="352" spans="1:93" s="330" customFormat="1">
      <c r="A352" s="322"/>
      <c r="B352" s="322"/>
      <c r="C352" s="321"/>
      <c r="D352" s="321"/>
      <c r="E352" s="321"/>
      <c r="F352" s="321"/>
      <c r="G352" s="321"/>
      <c r="H352" s="323"/>
      <c r="I352" s="323"/>
      <c r="J352" s="321"/>
      <c r="K352" s="321"/>
      <c r="L352" s="325">
        <v>576</v>
      </c>
      <c r="M352" s="321" t="s">
        <v>2216</v>
      </c>
      <c r="N352" s="321" t="s">
        <v>2203</v>
      </c>
      <c r="O352" s="321" t="s">
        <v>2224</v>
      </c>
      <c r="P352" s="380" t="s">
        <v>1046</v>
      </c>
      <c r="Q352" s="405"/>
      <c r="R352" s="50"/>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row>
    <row r="353" spans="1:93" s="1" customFormat="1">
      <c r="A353" s="246"/>
      <c r="B353" s="246"/>
      <c r="C353" s="245"/>
      <c r="D353" s="246"/>
      <c r="E353" s="245"/>
      <c r="F353" s="245"/>
      <c r="G353" s="292"/>
      <c r="H353" s="268"/>
      <c r="I353" s="268"/>
      <c r="J353" s="246"/>
      <c r="K353" s="291"/>
      <c r="L353" s="268"/>
      <c r="M353" s="246"/>
      <c r="N353" s="246"/>
      <c r="O353" s="246"/>
      <c r="P353" s="291"/>
      <c r="Q353" s="406"/>
      <c r="R353" s="291"/>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row>
    <row r="354" spans="1:93" s="1" customFormat="1" ht="60">
      <c r="A354" s="349">
        <v>29</v>
      </c>
      <c r="B354" s="349" t="s">
        <v>5</v>
      </c>
      <c r="C354" s="349" t="s">
        <v>838</v>
      </c>
      <c r="D354" s="349" t="s">
        <v>1173</v>
      </c>
      <c r="E354" s="349" t="s">
        <v>1174</v>
      </c>
      <c r="F354" s="349" t="s">
        <v>2012</v>
      </c>
      <c r="G354" s="349" t="s">
        <v>1175</v>
      </c>
      <c r="H354" s="349">
        <v>2</v>
      </c>
      <c r="I354" s="349">
        <v>2</v>
      </c>
      <c r="J354" s="349" t="s">
        <v>2443</v>
      </c>
      <c r="K354" s="349" t="s">
        <v>2452</v>
      </c>
      <c r="L354" s="429">
        <v>770</v>
      </c>
      <c r="M354" s="349" t="s">
        <v>2560</v>
      </c>
      <c r="N354" s="349" t="s">
        <v>2561</v>
      </c>
      <c r="O354" s="349" t="s">
        <v>1836</v>
      </c>
      <c r="P354" s="349" t="s">
        <v>1046</v>
      </c>
      <c r="Q354" s="405">
        <v>1</v>
      </c>
      <c r="R354" s="50"/>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row>
    <row r="355" spans="1:93" s="1" customFormat="1">
      <c r="A355" s="349"/>
      <c r="B355" s="349"/>
      <c r="C355" s="349"/>
      <c r="D355" s="349"/>
      <c r="E355" s="349"/>
      <c r="F355" s="349"/>
      <c r="G355" s="349"/>
      <c r="H355" s="349"/>
      <c r="I355" s="349"/>
      <c r="J355" s="349"/>
      <c r="K355" s="349"/>
      <c r="L355" s="429">
        <v>770</v>
      </c>
      <c r="M355" s="349" t="s">
        <v>1225</v>
      </c>
      <c r="N355" s="374" t="s">
        <v>1209</v>
      </c>
      <c r="O355" s="349" t="s">
        <v>1245</v>
      </c>
      <c r="P355" s="349" t="s">
        <v>1046</v>
      </c>
      <c r="Q355" s="405"/>
      <c r="R355" s="50"/>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row>
    <row r="356" spans="1:93" s="335" customFormat="1" ht="60">
      <c r="A356" s="287">
        <v>29</v>
      </c>
      <c r="B356" s="331" t="s">
        <v>2844</v>
      </c>
      <c r="C356" s="333" t="s">
        <v>838</v>
      </c>
      <c r="D356" s="333" t="s">
        <v>1173</v>
      </c>
      <c r="E356" s="333" t="s">
        <v>1174</v>
      </c>
      <c r="F356" s="333" t="s">
        <v>2012</v>
      </c>
      <c r="G356" s="333" t="s">
        <v>1175</v>
      </c>
      <c r="H356" s="334">
        <v>2</v>
      </c>
      <c r="I356" s="334">
        <v>2</v>
      </c>
      <c r="J356" s="333" t="s">
        <v>2630</v>
      </c>
      <c r="K356" s="333" t="s">
        <v>2617</v>
      </c>
      <c r="L356" s="334">
        <v>647</v>
      </c>
      <c r="M356" s="287" t="s">
        <v>1225</v>
      </c>
      <c r="N356" s="376" t="s">
        <v>2707</v>
      </c>
      <c r="O356" s="287" t="s">
        <v>2781</v>
      </c>
      <c r="P356" s="290" t="s">
        <v>1046</v>
      </c>
      <c r="Q356" s="405"/>
      <c r="R356" s="50"/>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row>
    <row r="357" spans="1:93" s="335" customFormat="1">
      <c r="A357" s="287"/>
      <c r="B357" s="287"/>
      <c r="C357" s="333"/>
      <c r="D357" s="333"/>
      <c r="E357" s="333"/>
      <c r="F357" s="333"/>
      <c r="G357" s="333"/>
      <c r="H357" s="334"/>
      <c r="I357" s="334"/>
      <c r="J357" s="333"/>
      <c r="K357" s="333"/>
      <c r="L357" s="334">
        <v>640</v>
      </c>
      <c r="M357" s="287" t="s">
        <v>2757</v>
      </c>
      <c r="N357" s="287" t="s">
        <v>2708</v>
      </c>
      <c r="O357" s="287" t="s">
        <v>1836</v>
      </c>
      <c r="P357" s="290" t="s">
        <v>1046</v>
      </c>
      <c r="Q357" s="405"/>
      <c r="R357" s="50"/>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row>
    <row r="358" spans="1:93" s="330" customFormat="1" ht="71.25" customHeight="1">
      <c r="A358" s="322">
        <v>29</v>
      </c>
      <c r="B358" s="319" t="s">
        <v>2842</v>
      </c>
      <c r="C358" s="321" t="s">
        <v>838</v>
      </c>
      <c r="D358" s="322" t="s">
        <v>1173</v>
      </c>
      <c r="E358" s="321" t="s">
        <v>1174</v>
      </c>
      <c r="F358" s="321" t="s">
        <v>2012</v>
      </c>
      <c r="G358" s="321" t="s">
        <v>1175</v>
      </c>
      <c r="H358" s="323">
        <v>3</v>
      </c>
      <c r="I358" s="323">
        <v>3</v>
      </c>
      <c r="J358" s="321" t="s">
        <v>2864</v>
      </c>
      <c r="K358" s="321" t="s">
        <v>2082</v>
      </c>
      <c r="L358" s="323">
        <v>588</v>
      </c>
      <c r="M358" s="321" t="s">
        <v>1969</v>
      </c>
      <c r="N358" s="321" t="s">
        <v>1970</v>
      </c>
      <c r="O358" s="321" t="s">
        <v>1971</v>
      </c>
      <c r="P358" s="380" t="s">
        <v>1063</v>
      </c>
      <c r="Q358" s="405"/>
      <c r="R358" s="50"/>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row>
    <row r="359" spans="1:93" s="330" customFormat="1">
      <c r="A359" s="322"/>
      <c r="B359" s="322"/>
      <c r="C359" s="321"/>
      <c r="D359" s="322"/>
      <c r="E359" s="321"/>
      <c r="F359" s="321"/>
      <c r="G359" s="321"/>
      <c r="H359" s="323"/>
      <c r="I359" s="323"/>
      <c r="J359" s="321"/>
      <c r="K359" s="321"/>
      <c r="L359" s="323">
        <v>588</v>
      </c>
      <c r="M359" s="321" t="s">
        <v>1225</v>
      </c>
      <c r="N359" s="375" t="s">
        <v>1209</v>
      </c>
      <c r="O359" s="321" t="s">
        <v>1245</v>
      </c>
      <c r="P359" s="380" t="s">
        <v>1046</v>
      </c>
      <c r="Q359" s="405"/>
      <c r="R359" s="50"/>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row>
    <row r="360" spans="1:93" s="330" customFormat="1" ht="30">
      <c r="A360" s="322"/>
      <c r="B360" s="322"/>
      <c r="C360" s="321"/>
      <c r="D360" s="322"/>
      <c r="E360" s="321"/>
      <c r="F360" s="321"/>
      <c r="G360" s="321"/>
      <c r="H360" s="323"/>
      <c r="I360" s="323"/>
      <c r="J360" s="321"/>
      <c r="K360" s="321"/>
      <c r="L360" s="323">
        <v>588</v>
      </c>
      <c r="M360" s="321" t="s">
        <v>1226</v>
      </c>
      <c r="N360" s="321" t="s">
        <v>1210</v>
      </c>
      <c r="O360" s="321" t="s">
        <v>1972</v>
      </c>
      <c r="P360" s="380" t="s">
        <v>1056</v>
      </c>
      <c r="Q360" s="405"/>
      <c r="R360" s="5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row>
    <row r="361" spans="1:93" s="1" customFormat="1">
      <c r="A361" s="246"/>
      <c r="B361" s="246"/>
      <c r="C361" s="245"/>
      <c r="D361" s="245"/>
      <c r="E361" s="245"/>
      <c r="F361" s="245"/>
      <c r="G361" s="292"/>
      <c r="H361" s="268"/>
      <c r="I361" s="268"/>
      <c r="J361" s="246"/>
      <c r="K361" s="292"/>
      <c r="L361" s="268"/>
      <c r="M361" s="246"/>
      <c r="N361" s="245"/>
      <c r="O361" s="245"/>
      <c r="P361" s="292"/>
      <c r="Q361" s="407"/>
      <c r="R361" s="292"/>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row>
    <row r="362" spans="1:93" s="1" customFormat="1" ht="45">
      <c r="A362" s="349">
        <v>30</v>
      </c>
      <c r="B362" s="349" t="s">
        <v>5</v>
      </c>
      <c r="C362" s="350" t="s">
        <v>838</v>
      </c>
      <c r="D362" s="357" t="s">
        <v>1186</v>
      </c>
      <c r="E362" s="358" t="s">
        <v>1190</v>
      </c>
      <c r="F362" s="350" t="s">
        <v>2237</v>
      </c>
      <c r="G362" s="351" t="s">
        <v>2238</v>
      </c>
      <c r="H362" s="361">
        <v>2</v>
      </c>
      <c r="I362" s="361">
        <v>2</v>
      </c>
      <c r="J362" s="354" t="s">
        <v>2444</v>
      </c>
      <c r="K362" s="353" t="s">
        <v>2524</v>
      </c>
      <c r="L362" s="421">
        <v>833</v>
      </c>
      <c r="M362" s="349" t="s">
        <v>1242</v>
      </c>
      <c r="N362" s="350" t="s">
        <v>1223</v>
      </c>
      <c r="O362" s="350" t="s">
        <v>2236</v>
      </c>
      <c r="P362" s="351" t="s">
        <v>1255</v>
      </c>
      <c r="Q362" s="405">
        <v>1</v>
      </c>
      <c r="R362" s="50"/>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row>
    <row r="363" spans="1:93" s="1" customFormat="1" ht="30">
      <c r="A363" s="349"/>
      <c r="B363" s="349"/>
      <c r="C363" s="350"/>
      <c r="D363" s="350"/>
      <c r="E363" s="350"/>
      <c r="F363" s="350"/>
      <c r="G363" s="351"/>
      <c r="H363" s="361"/>
      <c r="I363" s="361"/>
      <c r="J363" s="349"/>
      <c r="K363" s="351"/>
      <c r="L363" s="421">
        <v>833</v>
      </c>
      <c r="M363" s="349" t="s">
        <v>2525</v>
      </c>
      <c r="N363" s="375" t="s">
        <v>2204</v>
      </c>
      <c r="O363" s="350" t="s">
        <v>2234</v>
      </c>
      <c r="P363" s="351" t="s">
        <v>1046</v>
      </c>
      <c r="Q363" s="405"/>
      <c r="R363" s="50"/>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row>
    <row r="364" spans="1:93" s="335" customFormat="1" ht="45">
      <c r="A364" s="287">
        <v>30</v>
      </c>
      <c r="B364" s="331" t="s">
        <v>2844</v>
      </c>
      <c r="C364" s="333" t="s">
        <v>838</v>
      </c>
      <c r="D364" s="341" t="s">
        <v>1186</v>
      </c>
      <c r="E364" s="343" t="s">
        <v>1190</v>
      </c>
      <c r="F364" s="333" t="s">
        <v>2237</v>
      </c>
      <c r="G364" s="333" t="s">
        <v>2238</v>
      </c>
      <c r="H364" s="334">
        <v>3</v>
      </c>
      <c r="I364" s="334">
        <v>3</v>
      </c>
      <c r="J364" s="333" t="s">
        <v>2839</v>
      </c>
      <c r="K364" s="333" t="s">
        <v>2618</v>
      </c>
      <c r="L364" s="334">
        <v>593</v>
      </c>
      <c r="M364" s="287" t="s">
        <v>2525</v>
      </c>
      <c r="N364" s="376" t="s">
        <v>2709</v>
      </c>
      <c r="O364" s="287" t="s">
        <v>2234</v>
      </c>
      <c r="P364" s="290" t="s">
        <v>1046</v>
      </c>
      <c r="Q364" s="405"/>
      <c r="R364" s="50"/>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row>
    <row r="365" spans="1:93" s="335" customFormat="1">
      <c r="A365" s="287"/>
      <c r="B365" s="287"/>
      <c r="C365" s="333"/>
      <c r="D365" s="341"/>
      <c r="E365" s="343"/>
      <c r="F365" s="333"/>
      <c r="G365" s="333"/>
      <c r="H365" s="334"/>
      <c r="I365" s="334"/>
      <c r="J365" s="333"/>
      <c r="K365" s="333"/>
      <c r="L365" s="334">
        <v>806</v>
      </c>
      <c r="M365" s="287" t="s">
        <v>1242</v>
      </c>
      <c r="N365" s="287" t="s">
        <v>2710</v>
      </c>
      <c r="O365" s="287" t="s">
        <v>2236</v>
      </c>
      <c r="P365" s="290" t="s">
        <v>1255</v>
      </c>
      <c r="Q365" s="405"/>
      <c r="R365" s="50"/>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row>
    <row r="366" spans="1:93" s="335" customFormat="1">
      <c r="A366" s="287"/>
      <c r="B366" s="287"/>
      <c r="C366" s="333"/>
      <c r="D366" s="333"/>
      <c r="E366" s="333"/>
      <c r="F366" s="287"/>
      <c r="G366" s="287"/>
      <c r="H366" s="334"/>
      <c r="I366" s="334"/>
      <c r="J366" s="333"/>
      <c r="K366" s="333"/>
      <c r="L366" s="334">
        <v>760</v>
      </c>
      <c r="M366" s="287" t="s">
        <v>1238</v>
      </c>
      <c r="N366" s="287" t="s">
        <v>2711</v>
      </c>
      <c r="O366" s="287" t="s">
        <v>2233</v>
      </c>
      <c r="P366" s="290" t="s">
        <v>1055</v>
      </c>
      <c r="Q366" s="405"/>
      <c r="R366" s="50"/>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row>
    <row r="367" spans="1:93" s="321" customFormat="1" ht="75">
      <c r="A367" s="321">
        <v>30</v>
      </c>
      <c r="C367" s="321" t="s">
        <v>838</v>
      </c>
      <c r="D367" s="321" t="s">
        <v>1186</v>
      </c>
      <c r="E367" s="321" t="s">
        <v>1190</v>
      </c>
      <c r="F367" s="321" t="s">
        <v>2237</v>
      </c>
      <c r="G367" s="321" t="s">
        <v>2238</v>
      </c>
      <c r="H367" s="323">
        <v>8</v>
      </c>
      <c r="I367" s="323">
        <v>7</v>
      </c>
      <c r="J367" s="321" t="s">
        <v>2831</v>
      </c>
      <c r="K367" s="321" t="s">
        <v>2832</v>
      </c>
      <c r="L367" s="323">
        <v>570</v>
      </c>
      <c r="M367" s="321" t="s">
        <v>1228</v>
      </c>
      <c r="N367" s="321" t="s">
        <v>2833</v>
      </c>
      <c r="O367" s="321" t="s">
        <v>2235</v>
      </c>
      <c r="P367" s="380" t="s">
        <v>1251</v>
      </c>
      <c r="Q367" s="405"/>
      <c r="R367" s="50"/>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row>
    <row r="368" spans="1:93" s="330" customFormat="1">
      <c r="A368" s="322"/>
      <c r="B368" s="322"/>
      <c r="C368" s="321"/>
      <c r="D368" s="321"/>
      <c r="E368" s="321"/>
      <c r="F368" s="321"/>
      <c r="G368" s="321"/>
      <c r="H368" s="323"/>
      <c r="I368" s="323"/>
      <c r="J368" s="321"/>
      <c r="K368" s="321"/>
      <c r="L368" s="323">
        <v>570</v>
      </c>
      <c r="M368" s="321" t="s">
        <v>1969</v>
      </c>
      <c r="N368" s="321" t="s">
        <v>2834</v>
      </c>
      <c r="O368" s="321" t="s">
        <v>1971</v>
      </c>
      <c r="P368" s="380" t="s">
        <v>1063</v>
      </c>
      <c r="Q368" s="405"/>
      <c r="R368" s="50"/>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row>
    <row r="369" spans="1:93" s="330" customFormat="1" ht="30">
      <c r="A369" s="322"/>
      <c r="B369" s="322"/>
      <c r="C369" s="321"/>
      <c r="D369" s="321"/>
      <c r="E369" s="321"/>
      <c r="F369" s="321"/>
      <c r="G369" s="321"/>
      <c r="H369" s="323"/>
      <c r="I369" s="323"/>
      <c r="J369" s="321"/>
      <c r="K369" s="321"/>
      <c r="L369" s="323">
        <v>570</v>
      </c>
      <c r="M369" s="321" t="s">
        <v>2525</v>
      </c>
      <c r="N369" s="375" t="s">
        <v>2709</v>
      </c>
      <c r="O369" s="321" t="s">
        <v>2234</v>
      </c>
      <c r="P369" s="380" t="s">
        <v>1046</v>
      </c>
      <c r="Q369" s="405"/>
      <c r="R369" s="50"/>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row>
    <row r="370" spans="1:93" s="330" customFormat="1">
      <c r="A370" s="322"/>
      <c r="B370" s="322"/>
      <c r="C370" s="321"/>
      <c r="D370" s="321"/>
      <c r="E370" s="321"/>
      <c r="F370" s="321"/>
      <c r="G370" s="321"/>
      <c r="H370" s="323"/>
      <c r="I370" s="323"/>
      <c r="J370" s="321"/>
      <c r="K370" s="321"/>
      <c r="L370" s="323">
        <v>586</v>
      </c>
      <c r="M370" s="321" t="s">
        <v>1236</v>
      </c>
      <c r="N370" s="321" t="s">
        <v>2835</v>
      </c>
      <c r="O370" s="321" t="s">
        <v>1248</v>
      </c>
      <c r="P370" s="380" t="s">
        <v>1255</v>
      </c>
      <c r="Q370" s="405"/>
      <c r="R370" s="5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row>
    <row r="371" spans="1:93" s="330" customFormat="1" ht="28.5" customHeight="1">
      <c r="A371" s="322"/>
      <c r="B371" s="322"/>
      <c r="C371" s="321"/>
      <c r="D371" s="321"/>
      <c r="E371" s="321"/>
      <c r="F371" s="321"/>
      <c r="G371" s="321"/>
      <c r="H371" s="323"/>
      <c r="I371" s="323"/>
      <c r="J371" s="321"/>
      <c r="K371" s="321"/>
      <c r="L371" s="420">
        <v>570</v>
      </c>
      <c r="M371" s="363" t="s">
        <v>1238</v>
      </c>
      <c r="N371" s="363" t="s">
        <v>2711</v>
      </c>
      <c r="O371" s="363" t="s">
        <v>2233</v>
      </c>
      <c r="P371" s="381" t="s">
        <v>1055</v>
      </c>
      <c r="Q371" s="405"/>
      <c r="R371" s="50"/>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row>
    <row r="372" spans="1:93" s="330" customFormat="1">
      <c r="A372" s="322"/>
      <c r="B372" s="322"/>
      <c r="C372" s="321"/>
      <c r="D372" s="321"/>
      <c r="E372" s="321"/>
      <c r="F372" s="321"/>
      <c r="G372" s="321"/>
      <c r="H372" s="323"/>
      <c r="I372" s="323"/>
      <c r="J372" s="321"/>
      <c r="K372" s="321"/>
      <c r="L372" s="420">
        <v>570</v>
      </c>
      <c r="M372" s="363" t="s">
        <v>1230</v>
      </c>
      <c r="N372" s="363" t="s">
        <v>2836</v>
      </c>
      <c r="O372" s="363" t="s">
        <v>1376</v>
      </c>
      <c r="P372" s="381" t="s">
        <v>1041</v>
      </c>
      <c r="Q372" s="405"/>
      <c r="R372" s="50"/>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row>
    <row r="373" spans="1:93" s="330" customFormat="1">
      <c r="A373" s="322"/>
      <c r="B373" s="322"/>
      <c r="C373" s="321"/>
      <c r="D373" s="321"/>
      <c r="E373" s="321"/>
      <c r="F373" s="321"/>
      <c r="G373" s="321"/>
      <c r="H373" s="323"/>
      <c r="I373" s="323"/>
      <c r="J373" s="321"/>
      <c r="K373" s="321"/>
      <c r="L373" s="323">
        <v>570</v>
      </c>
      <c r="M373" s="321" t="s">
        <v>1182</v>
      </c>
      <c r="N373" s="321" t="s">
        <v>2837</v>
      </c>
      <c r="O373" s="321" t="s">
        <v>1977</v>
      </c>
      <c r="P373" s="380" t="s">
        <v>1112</v>
      </c>
      <c r="Q373" s="405"/>
      <c r="R373" s="50"/>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row>
    <row r="374" spans="1:93" s="330" customFormat="1">
      <c r="A374" s="322"/>
      <c r="B374" s="322"/>
      <c r="C374" s="321"/>
      <c r="D374" s="321"/>
      <c r="E374" s="321"/>
      <c r="F374" s="321"/>
      <c r="G374" s="321"/>
      <c r="H374" s="323"/>
      <c r="I374" s="323"/>
      <c r="J374" s="321"/>
      <c r="K374" s="321"/>
      <c r="L374" s="325">
        <v>579</v>
      </c>
      <c r="M374" s="321" t="s">
        <v>1182</v>
      </c>
      <c r="N374" s="321" t="s">
        <v>2205</v>
      </c>
      <c r="O374" s="321" t="s">
        <v>2225</v>
      </c>
      <c r="P374" s="380" t="s">
        <v>1112</v>
      </c>
      <c r="Q374" s="405"/>
      <c r="R374" s="50"/>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row>
    <row r="375" spans="1:93" s="1" customFormat="1">
      <c r="A375" s="246"/>
      <c r="B375" s="246"/>
      <c r="C375" s="245"/>
      <c r="D375" s="246"/>
      <c r="E375" s="245"/>
      <c r="F375" s="245"/>
      <c r="G375" s="292"/>
      <c r="H375" s="268"/>
      <c r="I375" s="268"/>
      <c r="J375" s="246"/>
      <c r="K375" s="246"/>
      <c r="L375" s="430"/>
      <c r="M375" s="246"/>
      <c r="N375" s="246"/>
      <c r="O375" s="246"/>
      <c r="P375" s="291"/>
      <c r="Q375" s="406"/>
      <c r="R375" s="291"/>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row>
    <row r="376" spans="1:93" s="1" customFormat="1" ht="73.5" customHeight="1">
      <c r="A376" s="349">
        <v>31</v>
      </c>
      <c r="B376" s="349" t="s">
        <v>5</v>
      </c>
      <c r="C376" s="350" t="s">
        <v>1303</v>
      </c>
      <c r="D376" s="349" t="s">
        <v>1973</v>
      </c>
      <c r="E376" s="350" t="s">
        <v>2011</v>
      </c>
      <c r="F376" s="350" t="s">
        <v>2010</v>
      </c>
      <c r="G376" s="351" t="s">
        <v>1306</v>
      </c>
      <c r="H376" s="361">
        <v>1</v>
      </c>
      <c r="I376" s="361">
        <v>1</v>
      </c>
      <c r="J376" s="354" t="s">
        <v>1446</v>
      </c>
      <c r="K376" s="352" t="s">
        <v>2451</v>
      </c>
      <c r="L376" s="421">
        <v>1000</v>
      </c>
      <c r="M376" s="350" t="s">
        <v>1782</v>
      </c>
      <c r="N376" s="375" t="s">
        <v>1976</v>
      </c>
      <c r="O376" s="350" t="s">
        <v>1977</v>
      </c>
      <c r="P376" s="351" t="s">
        <v>1062</v>
      </c>
      <c r="Q376" s="405">
        <v>1</v>
      </c>
      <c r="R376" s="50"/>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row>
    <row r="377" spans="1:93" s="335" customFormat="1" ht="79.5" customHeight="1">
      <c r="A377" s="287">
        <v>31</v>
      </c>
      <c r="B377" s="331" t="s">
        <v>2844</v>
      </c>
      <c r="C377" s="333" t="s">
        <v>1303</v>
      </c>
      <c r="D377" s="333" t="s">
        <v>1973</v>
      </c>
      <c r="E377" s="333" t="s">
        <v>2011</v>
      </c>
      <c r="F377" s="333" t="s">
        <v>2010</v>
      </c>
      <c r="G377" s="333" t="s">
        <v>1306</v>
      </c>
      <c r="H377" s="334">
        <v>1</v>
      </c>
      <c r="I377" s="334">
        <v>1</v>
      </c>
      <c r="J377" s="333" t="s">
        <v>2595</v>
      </c>
      <c r="K377" s="333" t="s">
        <v>2619</v>
      </c>
      <c r="L377" s="334">
        <v>909</v>
      </c>
      <c r="M377" s="287" t="s">
        <v>1782</v>
      </c>
      <c r="N377" s="376" t="s">
        <v>2712</v>
      </c>
      <c r="O377" s="287" t="s">
        <v>1870</v>
      </c>
      <c r="P377" s="290" t="s">
        <v>1062</v>
      </c>
      <c r="Q377" s="405"/>
      <c r="R377" s="50"/>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row>
    <row r="378" spans="1:93" s="335" customFormat="1" ht="30">
      <c r="A378" s="287"/>
      <c r="B378" s="287"/>
      <c r="C378" s="333"/>
      <c r="D378" s="333"/>
      <c r="E378" s="333"/>
      <c r="F378" s="333"/>
      <c r="G378" s="333"/>
      <c r="H378" s="334"/>
      <c r="I378" s="334"/>
      <c r="J378" s="333"/>
      <c r="K378" s="333"/>
      <c r="L378" s="420">
        <v>578</v>
      </c>
      <c r="M378" s="363" t="s">
        <v>2758</v>
      </c>
      <c r="N378" s="363" t="s">
        <v>2712</v>
      </c>
      <c r="O378" s="363" t="s">
        <v>1371</v>
      </c>
      <c r="P378" s="363" t="s">
        <v>1062</v>
      </c>
      <c r="Q378" s="405"/>
      <c r="R378" s="50"/>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row>
    <row r="379" spans="1:93" s="330" customFormat="1" ht="78.75" customHeight="1">
      <c r="A379" s="322">
        <v>31</v>
      </c>
      <c r="B379" s="319" t="s">
        <v>2842</v>
      </c>
      <c r="C379" s="321" t="s">
        <v>1303</v>
      </c>
      <c r="D379" s="322" t="s">
        <v>1973</v>
      </c>
      <c r="E379" s="321" t="s">
        <v>2011</v>
      </c>
      <c r="F379" s="321" t="s">
        <v>2010</v>
      </c>
      <c r="G379" s="321" t="s">
        <v>1306</v>
      </c>
      <c r="H379" s="323">
        <v>3</v>
      </c>
      <c r="I379" s="323">
        <v>3</v>
      </c>
      <c r="J379" s="321" t="s">
        <v>2409</v>
      </c>
      <c r="K379" s="321" t="s">
        <v>1808</v>
      </c>
      <c r="L379" s="323">
        <v>530</v>
      </c>
      <c r="M379" s="321" t="s">
        <v>2070</v>
      </c>
      <c r="N379" s="321" t="s">
        <v>1974</v>
      </c>
      <c r="O379" s="321" t="s">
        <v>1975</v>
      </c>
      <c r="P379" s="380" t="s">
        <v>1058</v>
      </c>
      <c r="Q379" s="405"/>
      <c r="R379" s="50"/>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row>
    <row r="380" spans="1:93" s="330" customFormat="1" ht="60">
      <c r="A380" s="322"/>
      <c r="B380" s="322"/>
      <c r="C380" s="321"/>
      <c r="D380" s="322"/>
      <c r="E380" s="321"/>
      <c r="F380" s="321"/>
      <c r="G380" s="321"/>
      <c r="H380" s="323"/>
      <c r="I380" s="323"/>
      <c r="J380" s="321"/>
      <c r="K380" s="321"/>
      <c r="L380" s="323">
        <v>617</v>
      </c>
      <c r="M380" s="321" t="s">
        <v>2369</v>
      </c>
      <c r="N380" s="375" t="s">
        <v>1976</v>
      </c>
      <c r="O380" s="321" t="s">
        <v>1977</v>
      </c>
      <c r="P380" s="380" t="s">
        <v>1062</v>
      </c>
      <c r="Q380" s="405"/>
      <c r="R380" s="5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row>
    <row r="381" spans="1:93" s="330" customFormat="1">
      <c r="A381" s="322"/>
      <c r="B381" s="322"/>
      <c r="C381" s="321"/>
      <c r="D381" s="322"/>
      <c r="E381" s="321"/>
      <c r="F381" s="321"/>
      <c r="G381" s="321"/>
      <c r="H381" s="323"/>
      <c r="I381" s="323"/>
      <c r="J381" s="321"/>
      <c r="K381" s="321"/>
      <c r="L381" s="323">
        <v>563</v>
      </c>
      <c r="M381" s="321" t="s">
        <v>1998</v>
      </c>
      <c r="N381" s="321" t="s">
        <v>1999</v>
      </c>
      <c r="O381" s="321" t="s">
        <v>1997</v>
      </c>
      <c r="P381" s="380" t="s">
        <v>1048</v>
      </c>
      <c r="Q381" s="405"/>
      <c r="R381" s="50"/>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row>
    <row r="382" spans="1:93" s="330" customFormat="1">
      <c r="A382" s="322"/>
      <c r="B382" s="322"/>
      <c r="C382" s="321"/>
      <c r="D382" s="322"/>
      <c r="E382" s="321"/>
      <c r="F382" s="321"/>
      <c r="G382" s="321"/>
      <c r="H382" s="323"/>
      <c r="I382" s="323"/>
      <c r="J382" s="321"/>
      <c r="K382" s="321"/>
      <c r="L382" s="323">
        <v>563</v>
      </c>
      <c r="M382" s="321" t="s">
        <v>1329</v>
      </c>
      <c r="N382" s="321" t="s">
        <v>1321</v>
      </c>
      <c r="O382" s="321" t="s">
        <v>1334</v>
      </c>
      <c r="P382" s="380" t="s">
        <v>1062</v>
      </c>
      <c r="Q382" s="405"/>
      <c r="R382" s="50"/>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row>
    <row r="383" spans="1:93" s="1" customFormat="1">
      <c r="A383" s="246"/>
      <c r="B383" s="246"/>
      <c r="C383" s="245"/>
      <c r="D383" s="246"/>
      <c r="E383" s="245"/>
      <c r="F383" s="245"/>
      <c r="G383" s="292"/>
      <c r="H383" s="268"/>
      <c r="I383" s="268"/>
      <c r="J383" s="246"/>
      <c r="K383" s="246"/>
      <c r="L383" s="430"/>
      <c r="M383" s="246"/>
      <c r="N383" s="246"/>
      <c r="O383" s="246"/>
      <c r="P383" s="291"/>
      <c r="Q383" s="406"/>
      <c r="R383" s="291"/>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row>
    <row r="384" spans="1:93" s="1" customFormat="1" ht="35.25" customHeight="1">
      <c r="A384" s="349">
        <v>32</v>
      </c>
      <c r="B384" s="349" t="s">
        <v>5</v>
      </c>
      <c r="C384" s="350" t="s">
        <v>1303</v>
      </c>
      <c r="D384" s="357" t="s">
        <v>2240</v>
      </c>
      <c r="E384" s="357" t="s">
        <v>1304</v>
      </c>
      <c r="F384" s="350" t="s">
        <v>2341</v>
      </c>
      <c r="G384" s="351" t="s">
        <v>1306</v>
      </c>
      <c r="H384" s="361">
        <v>5</v>
      </c>
      <c r="I384" s="361">
        <v>5</v>
      </c>
      <c r="J384" s="354" t="s">
        <v>2552</v>
      </c>
      <c r="K384" s="352" t="s">
        <v>2462</v>
      </c>
      <c r="L384" s="421">
        <v>782</v>
      </c>
      <c r="M384" s="350" t="s">
        <v>2526</v>
      </c>
      <c r="N384" s="350" t="s">
        <v>2527</v>
      </c>
      <c r="O384" s="350" t="s">
        <v>2506</v>
      </c>
      <c r="P384" s="351" t="s">
        <v>1040</v>
      </c>
      <c r="Q384" s="405">
        <v>3</v>
      </c>
      <c r="R384" s="50"/>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row>
    <row r="385" spans="1:93" s="1" customFormat="1" ht="75">
      <c r="A385" s="349"/>
      <c r="B385" s="349"/>
      <c r="C385" s="350"/>
      <c r="D385" s="350"/>
      <c r="E385" s="350"/>
      <c r="F385" s="350"/>
      <c r="G385" s="351"/>
      <c r="H385" s="361"/>
      <c r="I385" s="361"/>
      <c r="J385" s="349"/>
      <c r="K385" s="350"/>
      <c r="L385" s="421">
        <v>782</v>
      </c>
      <c r="M385" s="350" t="s">
        <v>1325</v>
      </c>
      <c r="N385" s="375" t="s">
        <v>1318</v>
      </c>
      <c r="O385" s="350" t="s">
        <v>2239</v>
      </c>
      <c r="P385" s="351" t="s">
        <v>1055</v>
      </c>
      <c r="Q385" s="405"/>
      <c r="R385" s="50"/>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row>
    <row r="386" spans="1:93" s="1" customFormat="1" ht="45">
      <c r="A386" s="349"/>
      <c r="B386" s="349"/>
      <c r="C386" s="350"/>
      <c r="D386" s="350"/>
      <c r="E386" s="350"/>
      <c r="F386" s="350"/>
      <c r="G386" s="351"/>
      <c r="H386" s="361"/>
      <c r="I386" s="361"/>
      <c r="J386" s="349"/>
      <c r="K386" s="350"/>
      <c r="L386" s="421">
        <v>782</v>
      </c>
      <c r="M386" s="350" t="s">
        <v>1326</v>
      </c>
      <c r="N386" s="350" t="s">
        <v>1319</v>
      </c>
      <c r="O386" s="350" t="s">
        <v>1978</v>
      </c>
      <c r="P386" s="351" t="s">
        <v>1048</v>
      </c>
      <c r="Q386" s="405"/>
      <c r="R386" s="50"/>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row>
    <row r="387" spans="1:93" s="1" customFormat="1" ht="45">
      <c r="A387" s="349"/>
      <c r="B387" s="349"/>
      <c r="C387" s="350"/>
      <c r="D387" s="350"/>
      <c r="E387" s="350"/>
      <c r="F387" s="350"/>
      <c r="G387" s="351"/>
      <c r="H387" s="361"/>
      <c r="I387" s="361"/>
      <c r="J387" s="349"/>
      <c r="K387" s="350"/>
      <c r="L387" s="421">
        <v>782</v>
      </c>
      <c r="M387" s="350" t="s">
        <v>2528</v>
      </c>
      <c r="N387" s="375" t="s">
        <v>2865</v>
      </c>
      <c r="O387" s="350" t="s">
        <v>2529</v>
      </c>
      <c r="P387" s="351" t="s">
        <v>1062</v>
      </c>
      <c r="Q387" s="405"/>
      <c r="R387" s="50"/>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row>
    <row r="388" spans="1:93" s="1" customFormat="1">
      <c r="A388" s="349"/>
      <c r="B388" s="349"/>
      <c r="C388" s="350"/>
      <c r="D388" s="350"/>
      <c r="E388" s="350"/>
      <c r="F388" s="350"/>
      <c r="G388" s="351"/>
      <c r="H388" s="361"/>
      <c r="I388" s="361"/>
      <c r="J388" s="349"/>
      <c r="K388" s="350"/>
      <c r="L388" s="421">
        <v>782</v>
      </c>
      <c r="M388" s="350" t="s">
        <v>1329</v>
      </c>
      <c r="N388" s="375" t="s">
        <v>1321</v>
      </c>
      <c r="O388" s="350" t="s">
        <v>1334</v>
      </c>
      <c r="P388" s="351" t="s">
        <v>1062</v>
      </c>
      <c r="Q388" s="405"/>
      <c r="R388" s="50"/>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row>
    <row r="389" spans="1:93" s="335" customFormat="1" ht="124.5" customHeight="1">
      <c r="A389" s="287">
        <v>32</v>
      </c>
      <c r="B389" s="331" t="s">
        <v>2844</v>
      </c>
      <c r="C389" s="333" t="s">
        <v>1303</v>
      </c>
      <c r="D389" s="341" t="s">
        <v>2240</v>
      </c>
      <c r="E389" s="341" t="s">
        <v>1304</v>
      </c>
      <c r="F389" s="333" t="s">
        <v>2341</v>
      </c>
      <c r="G389" s="333" t="s">
        <v>1306</v>
      </c>
      <c r="H389" s="334">
        <v>5</v>
      </c>
      <c r="I389" s="334">
        <v>5</v>
      </c>
      <c r="J389" s="333" t="s">
        <v>2596</v>
      </c>
      <c r="K389" s="333" t="s">
        <v>2620</v>
      </c>
      <c r="L389" s="334">
        <v>589</v>
      </c>
      <c r="M389" s="287" t="s">
        <v>2759</v>
      </c>
      <c r="N389" s="287" t="s">
        <v>2713</v>
      </c>
      <c r="O389" s="287" t="s">
        <v>2506</v>
      </c>
      <c r="P389" s="290" t="s">
        <v>1040</v>
      </c>
      <c r="Q389" s="405"/>
      <c r="R389" s="50"/>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row>
    <row r="390" spans="1:93" s="335" customFormat="1">
      <c r="A390" s="287"/>
      <c r="B390" s="287"/>
      <c r="C390" s="333"/>
      <c r="D390" s="333"/>
      <c r="E390" s="333"/>
      <c r="F390" s="287"/>
      <c r="G390" s="287"/>
      <c r="H390" s="334"/>
      <c r="I390" s="334"/>
      <c r="J390" s="333"/>
      <c r="K390" s="333"/>
      <c r="L390" s="334">
        <v>609</v>
      </c>
      <c r="M390" s="287" t="s">
        <v>1325</v>
      </c>
      <c r="N390" s="376" t="s">
        <v>2714</v>
      </c>
      <c r="O390" s="287" t="s">
        <v>2239</v>
      </c>
      <c r="P390" s="290" t="s">
        <v>1055</v>
      </c>
      <c r="Q390" s="405"/>
      <c r="R390" s="5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row>
    <row r="391" spans="1:93" s="335" customFormat="1">
      <c r="A391" s="287"/>
      <c r="B391" s="287"/>
      <c r="C391" s="333"/>
      <c r="D391" s="333"/>
      <c r="E391" s="333"/>
      <c r="F391" s="287"/>
      <c r="G391" s="287"/>
      <c r="H391" s="334"/>
      <c r="I391" s="334"/>
      <c r="J391" s="333"/>
      <c r="K391" s="333"/>
      <c r="L391" s="334">
        <v>571</v>
      </c>
      <c r="M391" s="287" t="s">
        <v>1329</v>
      </c>
      <c r="N391" s="376" t="s">
        <v>2715</v>
      </c>
      <c r="O391" s="287" t="s">
        <v>2782</v>
      </c>
      <c r="P391" s="290" t="s">
        <v>1062</v>
      </c>
      <c r="Q391" s="405"/>
      <c r="R391" s="50"/>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row>
    <row r="392" spans="1:93" s="335" customFormat="1" ht="66.75" customHeight="1">
      <c r="A392" s="287"/>
      <c r="B392" s="287"/>
      <c r="C392" s="333"/>
      <c r="D392" s="333"/>
      <c r="E392" s="333"/>
      <c r="F392" s="287"/>
      <c r="G392" s="287"/>
      <c r="H392" s="334"/>
      <c r="I392" s="334"/>
      <c r="J392" s="333"/>
      <c r="K392" s="333"/>
      <c r="L392" s="334">
        <v>775</v>
      </c>
      <c r="M392" s="287" t="s">
        <v>2760</v>
      </c>
      <c r="N392" s="375" t="s">
        <v>2865</v>
      </c>
      <c r="O392" s="287" t="s">
        <v>1332</v>
      </c>
      <c r="P392" s="290" t="s">
        <v>1046</v>
      </c>
      <c r="Q392" s="405"/>
      <c r="R392" s="50"/>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row>
    <row r="393" spans="1:93" s="335" customFormat="1">
      <c r="A393" s="287"/>
      <c r="B393" s="287"/>
      <c r="C393" s="333"/>
      <c r="D393" s="333"/>
      <c r="E393" s="333"/>
      <c r="F393" s="287"/>
      <c r="G393" s="287"/>
      <c r="H393" s="334"/>
      <c r="I393" s="334"/>
      <c r="J393" s="333"/>
      <c r="K393" s="333"/>
      <c r="L393" s="334">
        <v>571</v>
      </c>
      <c r="M393" s="287" t="s">
        <v>1326</v>
      </c>
      <c r="N393" s="287" t="s">
        <v>2717</v>
      </c>
      <c r="O393" s="287" t="s">
        <v>1978</v>
      </c>
      <c r="P393" s="290" t="s">
        <v>1048</v>
      </c>
      <c r="Q393" s="405"/>
      <c r="R393" s="50"/>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row>
    <row r="394" spans="1:93" s="330" customFormat="1" ht="63" customHeight="1">
      <c r="A394" s="322">
        <v>32</v>
      </c>
      <c r="B394" s="319" t="s">
        <v>2842</v>
      </c>
      <c r="C394" s="321" t="s">
        <v>1303</v>
      </c>
      <c r="D394" s="342" t="s">
        <v>2240</v>
      </c>
      <c r="E394" s="342" t="s">
        <v>1304</v>
      </c>
      <c r="F394" s="321" t="s">
        <v>2341</v>
      </c>
      <c r="G394" s="321" t="s">
        <v>1306</v>
      </c>
      <c r="H394" s="323">
        <v>6</v>
      </c>
      <c r="I394" s="323">
        <v>6</v>
      </c>
      <c r="J394" s="324" t="s">
        <v>2567</v>
      </c>
      <c r="K394" s="324" t="s">
        <v>2088</v>
      </c>
      <c r="L394" s="325">
        <v>756</v>
      </c>
      <c r="M394" s="321" t="s">
        <v>2217</v>
      </c>
      <c r="N394" s="375" t="s">
        <v>2865</v>
      </c>
      <c r="O394" s="321" t="s">
        <v>2161</v>
      </c>
      <c r="P394" s="380" t="s">
        <v>1062</v>
      </c>
      <c r="Q394" s="405"/>
      <c r="R394" s="50"/>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row>
    <row r="395" spans="1:93" s="330" customFormat="1" ht="75">
      <c r="A395" s="322"/>
      <c r="B395" s="322"/>
      <c r="C395" s="321"/>
      <c r="D395" s="321"/>
      <c r="E395" s="321"/>
      <c r="F395" s="321"/>
      <c r="G395" s="321"/>
      <c r="H395" s="323"/>
      <c r="I395" s="323"/>
      <c r="J395" s="321"/>
      <c r="K395" s="321"/>
      <c r="L395" s="325">
        <v>756</v>
      </c>
      <c r="M395" s="321" t="s">
        <v>2370</v>
      </c>
      <c r="N395" s="375" t="s">
        <v>1318</v>
      </c>
      <c r="O395" s="321" t="s">
        <v>2239</v>
      </c>
      <c r="P395" s="380" t="s">
        <v>1055</v>
      </c>
      <c r="Q395" s="405"/>
      <c r="R395" s="50"/>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row>
    <row r="396" spans="1:93" s="330" customFormat="1" ht="45">
      <c r="A396" s="322"/>
      <c r="B396" s="322"/>
      <c r="C396" s="321"/>
      <c r="D396" s="321"/>
      <c r="E396" s="321"/>
      <c r="F396" s="321"/>
      <c r="G396" s="321"/>
      <c r="H396" s="323"/>
      <c r="I396" s="323"/>
      <c r="J396" s="321"/>
      <c r="K396" s="321"/>
      <c r="L396" s="325">
        <v>756</v>
      </c>
      <c r="M396" s="321" t="s">
        <v>2371</v>
      </c>
      <c r="N396" s="321" t="s">
        <v>1319</v>
      </c>
      <c r="O396" s="321" t="s">
        <v>1978</v>
      </c>
      <c r="P396" s="380" t="s">
        <v>1048</v>
      </c>
      <c r="Q396" s="405"/>
      <c r="R396" s="50"/>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row>
    <row r="397" spans="1:93" s="330" customFormat="1">
      <c r="A397" s="322"/>
      <c r="B397" s="322"/>
      <c r="C397" s="321"/>
      <c r="D397" s="321"/>
      <c r="E397" s="321"/>
      <c r="F397" s="321"/>
      <c r="G397" s="321"/>
      <c r="H397" s="323"/>
      <c r="I397" s="323"/>
      <c r="J397" s="321"/>
      <c r="K397" s="321"/>
      <c r="L397" s="325">
        <v>756</v>
      </c>
      <c r="M397" s="321" t="s">
        <v>1329</v>
      </c>
      <c r="N397" s="375" t="s">
        <v>1321</v>
      </c>
      <c r="O397" s="321" t="s">
        <v>2226</v>
      </c>
      <c r="P397" s="380" t="s">
        <v>1062</v>
      </c>
      <c r="Q397" s="405"/>
      <c r="R397" s="50"/>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row>
    <row r="398" spans="1:93" s="330" customFormat="1">
      <c r="A398" s="322"/>
      <c r="B398" s="322"/>
      <c r="C398" s="321"/>
      <c r="D398" s="321"/>
      <c r="E398" s="321"/>
      <c r="F398" s="321"/>
      <c r="G398" s="321"/>
      <c r="H398" s="323"/>
      <c r="I398" s="323"/>
      <c r="J398" s="321"/>
      <c r="K398" s="321"/>
      <c r="L398" s="325">
        <v>756</v>
      </c>
      <c r="M398" s="321" t="s">
        <v>1330</v>
      </c>
      <c r="N398" s="321" t="s">
        <v>1322</v>
      </c>
      <c r="O398" s="321" t="s">
        <v>2227</v>
      </c>
      <c r="P398" s="380" t="s">
        <v>1040</v>
      </c>
      <c r="Q398" s="405"/>
      <c r="R398" s="50"/>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row>
    <row r="399" spans="1:93" s="330" customFormat="1" ht="45">
      <c r="A399" s="322"/>
      <c r="B399" s="322"/>
      <c r="C399" s="321"/>
      <c r="D399" s="321"/>
      <c r="E399" s="321"/>
      <c r="F399" s="321"/>
      <c r="G399" s="321"/>
      <c r="H399" s="323"/>
      <c r="I399" s="323"/>
      <c r="J399" s="321"/>
      <c r="K399" s="321"/>
      <c r="L399" s="325">
        <v>756</v>
      </c>
      <c r="M399" s="321" t="s">
        <v>2218</v>
      </c>
      <c r="N399" s="321" t="s">
        <v>1974</v>
      </c>
      <c r="O399" s="321" t="s">
        <v>1975</v>
      </c>
      <c r="P399" s="380" t="s">
        <v>1058</v>
      </c>
      <c r="Q399" s="405"/>
      <c r="R399" s="50"/>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row>
    <row r="400" spans="1:93" s="1" customFormat="1">
      <c r="A400" s="246"/>
      <c r="B400" s="246"/>
      <c r="C400" s="245"/>
      <c r="D400" s="246"/>
      <c r="E400" s="245"/>
      <c r="F400" s="245"/>
      <c r="G400" s="292"/>
      <c r="H400" s="268"/>
      <c r="I400" s="268"/>
      <c r="J400" s="246"/>
      <c r="K400" s="246"/>
      <c r="L400" s="430"/>
      <c r="M400" s="246"/>
      <c r="N400" s="246"/>
      <c r="O400" s="246"/>
      <c r="P400" s="291"/>
      <c r="Q400" s="406"/>
      <c r="R400" s="291"/>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row>
    <row r="401" spans="1:93" s="1" customFormat="1" ht="30">
      <c r="A401" s="349">
        <v>33</v>
      </c>
      <c r="B401" s="349" t="s">
        <v>5</v>
      </c>
      <c r="C401" s="350" t="s">
        <v>840</v>
      </c>
      <c r="D401" s="349" t="s">
        <v>1350</v>
      </c>
      <c r="E401" s="350" t="s">
        <v>1352</v>
      </c>
      <c r="F401" s="350" t="s">
        <v>2009</v>
      </c>
      <c r="G401" s="351" t="s">
        <v>2008</v>
      </c>
      <c r="H401" s="361">
        <v>1</v>
      </c>
      <c r="I401" s="361">
        <v>1</v>
      </c>
      <c r="J401" s="354" t="s">
        <v>1350</v>
      </c>
      <c r="K401" s="352" t="s">
        <v>2451</v>
      </c>
      <c r="L401" s="421">
        <v>1000</v>
      </c>
      <c r="M401" s="350" t="s">
        <v>1367</v>
      </c>
      <c r="N401" s="375" t="s">
        <v>1360</v>
      </c>
      <c r="O401" s="350" t="s">
        <v>1374</v>
      </c>
      <c r="P401" s="351" t="s">
        <v>1051</v>
      </c>
      <c r="Q401" s="405">
        <v>1</v>
      </c>
      <c r="R401" s="50"/>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row>
    <row r="402" spans="1:93" s="335" customFormat="1" ht="30">
      <c r="A402" s="287">
        <v>33</v>
      </c>
      <c r="B402" s="331" t="s">
        <v>2844</v>
      </c>
      <c r="C402" s="333" t="s">
        <v>840</v>
      </c>
      <c r="D402" s="333" t="s">
        <v>1350</v>
      </c>
      <c r="E402" s="333" t="s">
        <v>1352</v>
      </c>
      <c r="F402" s="333" t="s">
        <v>2009</v>
      </c>
      <c r="G402" s="333" t="s">
        <v>2008</v>
      </c>
      <c r="H402" s="334">
        <v>1</v>
      </c>
      <c r="I402" s="334">
        <v>1</v>
      </c>
      <c r="J402" s="333" t="s">
        <v>2597</v>
      </c>
      <c r="K402" s="333" t="s">
        <v>2621</v>
      </c>
      <c r="L402" s="334">
        <v>668</v>
      </c>
      <c r="M402" s="287" t="s">
        <v>2761</v>
      </c>
      <c r="N402" s="376" t="s">
        <v>2718</v>
      </c>
      <c r="O402" s="287" t="s">
        <v>1374</v>
      </c>
      <c r="P402" s="290" t="s">
        <v>1051</v>
      </c>
      <c r="Q402" s="405"/>
      <c r="R402" s="50"/>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row>
    <row r="403" spans="1:93" s="330" customFormat="1" ht="60.6" customHeight="1">
      <c r="A403" s="322">
        <v>33</v>
      </c>
      <c r="B403" s="319" t="s">
        <v>2842</v>
      </c>
      <c r="C403" s="321" t="s">
        <v>840</v>
      </c>
      <c r="D403" s="322" t="s">
        <v>1350</v>
      </c>
      <c r="E403" s="321" t="s">
        <v>1352</v>
      </c>
      <c r="F403" s="321" t="s">
        <v>2009</v>
      </c>
      <c r="G403" s="321" t="s">
        <v>2008</v>
      </c>
      <c r="H403" s="323">
        <v>3</v>
      </c>
      <c r="I403" s="323">
        <v>3</v>
      </c>
      <c r="J403" s="321" t="s">
        <v>2413</v>
      </c>
      <c r="K403" s="321" t="s">
        <v>1809</v>
      </c>
      <c r="L403" s="323">
        <v>748</v>
      </c>
      <c r="M403" s="321" t="s">
        <v>1366</v>
      </c>
      <c r="N403" s="321" t="s">
        <v>1359</v>
      </c>
      <c r="O403" s="321" t="s">
        <v>1372</v>
      </c>
      <c r="P403" s="380" t="s">
        <v>1062</v>
      </c>
      <c r="Q403" s="405"/>
      <c r="R403" s="50"/>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row>
    <row r="404" spans="1:93" s="330" customFormat="1" ht="30">
      <c r="A404" s="322"/>
      <c r="B404" s="322"/>
      <c r="C404" s="321"/>
      <c r="D404" s="322"/>
      <c r="E404" s="321"/>
      <c r="F404" s="321"/>
      <c r="G404" s="321"/>
      <c r="H404" s="323"/>
      <c r="I404" s="323"/>
      <c r="J404" s="321"/>
      <c r="K404" s="321"/>
      <c r="L404" s="323">
        <v>568</v>
      </c>
      <c r="M404" s="321" t="s">
        <v>2372</v>
      </c>
      <c r="N404" s="321" t="s">
        <v>1363</v>
      </c>
      <c r="O404" s="321" t="s">
        <v>1375</v>
      </c>
      <c r="P404" s="380" t="s">
        <v>1065</v>
      </c>
      <c r="Q404" s="405"/>
      <c r="R404" s="50"/>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row>
    <row r="405" spans="1:93" s="330" customFormat="1" ht="30">
      <c r="A405" s="322"/>
      <c r="B405" s="322"/>
      <c r="C405" s="321"/>
      <c r="D405" s="322"/>
      <c r="E405" s="321"/>
      <c r="F405" s="321"/>
      <c r="G405" s="321"/>
      <c r="H405" s="323"/>
      <c r="I405" s="323"/>
      <c r="J405" s="321"/>
      <c r="K405" s="321"/>
      <c r="L405" s="323">
        <v>605</v>
      </c>
      <c r="M405" s="321" t="s">
        <v>2761</v>
      </c>
      <c r="N405" s="375" t="s">
        <v>2718</v>
      </c>
      <c r="O405" s="321" t="s">
        <v>1374</v>
      </c>
      <c r="P405" s="380" t="s">
        <v>1051</v>
      </c>
      <c r="Q405" s="405"/>
      <c r="R405" s="50"/>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row>
    <row r="406" spans="1:93" s="1" customFormat="1">
      <c r="A406" s="246"/>
      <c r="B406" s="246"/>
      <c r="C406" s="245"/>
      <c r="D406" s="246"/>
      <c r="E406" s="245"/>
      <c r="F406" s="245"/>
      <c r="G406" s="292"/>
      <c r="H406" s="268"/>
      <c r="I406" s="268"/>
      <c r="J406" s="246"/>
      <c r="K406" s="246"/>
      <c r="L406" s="430"/>
      <c r="M406" s="246"/>
      <c r="N406" s="246"/>
      <c r="O406" s="246"/>
      <c r="P406" s="291"/>
      <c r="Q406" s="406"/>
      <c r="R406" s="291"/>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row>
    <row r="407" spans="1:93" s="1" customFormat="1" ht="96" customHeight="1">
      <c r="A407" s="349">
        <v>34</v>
      </c>
      <c r="B407" s="349" t="s">
        <v>5</v>
      </c>
      <c r="C407" s="350" t="s">
        <v>2244</v>
      </c>
      <c r="D407" s="350" t="s">
        <v>2243</v>
      </c>
      <c r="E407" s="350" t="s">
        <v>2242</v>
      </c>
      <c r="F407" s="350" t="s">
        <v>2245</v>
      </c>
      <c r="G407" s="351" t="s">
        <v>2246</v>
      </c>
      <c r="H407" s="361">
        <v>3</v>
      </c>
      <c r="I407" s="361">
        <v>3</v>
      </c>
      <c r="J407" s="354" t="s">
        <v>2243</v>
      </c>
      <c r="K407" s="352" t="s">
        <v>2450</v>
      </c>
      <c r="L407" s="421">
        <v>833</v>
      </c>
      <c r="M407" s="350" t="s">
        <v>2530</v>
      </c>
      <c r="N407" s="402" t="s">
        <v>2531</v>
      </c>
      <c r="O407" s="350" t="s">
        <v>2518</v>
      </c>
      <c r="P407" s="351" t="s">
        <v>1062</v>
      </c>
      <c r="Q407" s="405">
        <v>2</v>
      </c>
      <c r="R407" s="50" t="s">
        <v>2867</v>
      </c>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row>
    <row r="408" spans="1:93" s="1" customFormat="1" ht="30">
      <c r="A408" s="349"/>
      <c r="B408" s="349"/>
      <c r="C408" s="350"/>
      <c r="D408" s="350"/>
      <c r="E408" s="350"/>
      <c r="F408" s="350"/>
      <c r="G408" s="351"/>
      <c r="H408" s="361"/>
      <c r="I408" s="361"/>
      <c r="J408" s="349"/>
      <c r="K408" s="350"/>
      <c r="L408" s="421">
        <v>833</v>
      </c>
      <c r="M408" s="350" t="s">
        <v>2532</v>
      </c>
      <c r="N408" s="402" t="s">
        <v>2533</v>
      </c>
      <c r="O408" s="350" t="s">
        <v>2534</v>
      </c>
      <c r="P408" s="351" t="s">
        <v>2535</v>
      </c>
      <c r="Q408" s="405"/>
      <c r="R408" s="50"/>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row>
    <row r="409" spans="1:93" s="1" customFormat="1" ht="30">
      <c r="A409" s="349"/>
      <c r="B409" s="349"/>
      <c r="C409" s="350"/>
      <c r="D409" s="350"/>
      <c r="E409" s="350"/>
      <c r="F409" s="350"/>
      <c r="G409" s="351"/>
      <c r="H409" s="361"/>
      <c r="I409" s="361"/>
      <c r="J409" s="349"/>
      <c r="K409" s="350"/>
      <c r="L409" s="421">
        <v>833</v>
      </c>
      <c r="M409" s="350" t="s">
        <v>1596</v>
      </c>
      <c r="N409" s="375" t="s">
        <v>1581</v>
      </c>
      <c r="O409" s="350" t="s">
        <v>2536</v>
      </c>
      <c r="P409" s="351" t="s">
        <v>1254</v>
      </c>
      <c r="Q409" s="405"/>
      <c r="R409" s="50"/>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row>
    <row r="410" spans="1:93" s="335" customFormat="1" ht="79.5" customHeight="1">
      <c r="A410" s="287">
        <v>34</v>
      </c>
      <c r="B410" s="331" t="s">
        <v>2844</v>
      </c>
      <c r="C410" s="333" t="s">
        <v>2244</v>
      </c>
      <c r="D410" s="333" t="s">
        <v>2243</v>
      </c>
      <c r="E410" s="333" t="s">
        <v>2242</v>
      </c>
      <c r="F410" s="333" t="s">
        <v>2245</v>
      </c>
      <c r="G410" s="333" t="s">
        <v>2246</v>
      </c>
      <c r="H410" s="334">
        <v>4</v>
      </c>
      <c r="I410" s="334">
        <v>3</v>
      </c>
      <c r="J410" s="333" t="s">
        <v>2577</v>
      </c>
      <c r="K410" s="333" t="s">
        <v>2622</v>
      </c>
      <c r="L410" s="334">
        <v>573</v>
      </c>
      <c r="M410" s="287" t="s">
        <v>1596</v>
      </c>
      <c r="N410" s="376" t="s">
        <v>2719</v>
      </c>
      <c r="O410" s="287" t="s">
        <v>2783</v>
      </c>
      <c r="P410" s="290" t="s">
        <v>1254</v>
      </c>
      <c r="Q410" s="405"/>
      <c r="R410" s="5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row>
    <row r="411" spans="1:93" s="335" customFormat="1">
      <c r="A411" s="287"/>
      <c r="B411" s="287"/>
      <c r="C411" s="333"/>
      <c r="D411" s="333"/>
      <c r="E411" s="333"/>
      <c r="F411" s="333"/>
      <c r="G411" s="333"/>
      <c r="H411" s="334"/>
      <c r="I411" s="334"/>
      <c r="J411" s="333"/>
      <c r="K411" s="333"/>
      <c r="L411" s="334">
        <v>593</v>
      </c>
      <c r="M411" s="287" t="s">
        <v>2530</v>
      </c>
      <c r="N411" s="402" t="s">
        <v>2720</v>
      </c>
      <c r="O411" s="287" t="s">
        <v>2518</v>
      </c>
      <c r="P411" s="290" t="s">
        <v>1062</v>
      </c>
      <c r="Q411" s="405"/>
      <c r="R411" s="50" t="s">
        <v>2866</v>
      </c>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row>
    <row r="412" spans="1:93" s="335" customFormat="1">
      <c r="A412" s="287"/>
      <c r="B412" s="287"/>
      <c r="C412" s="333"/>
      <c r="D412" s="333"/>
      <c r="E412" s="333"/>
      <c r="F412" s="287"/>
      <c r="G412" s="287"/>
      <c r="H412" s="334"/>
      <c r="I412" s="334"/>
      <c r="J412" s="333"/>
      <c r="K412" s="333"/>
      <c r="L412" s="334">
        <v>573</v>
      </c>
      <c r="M412" s="287" t="s">
        <v>1961</v>
      </c>
      <c r="N412" s="287" t="s">
        <v>2721</v>
      </c>
      <c r="O412" s="287" t="s">
        <v>2784</v>
      </c>
      <c r="P412" s="290" t="s">
        <v>1059</v>
      </c>
      <c r="Q412" s="405"/>
      <c r="R412" s="50"/>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row>
    <row r="413" spans="1:93" s="335" customFormat="1">
      <c r="A413" s="287"/>
      <c r="B413" s="287"/>
      <c r="C413" s="333"/>
      <c r="D413" s="333"/>
      <c r="E413" s="333"/>
      <c r="F413" s="287"/>
      <c r="G413" s="287"/>
      <c r="H413" s="334"/>
      <c r="I413" s="334"/>
      <c r="J413" s="333"/>
      <c r="K413" s="333"/>
      <c r="L413" s="334">
        <v>574</v>
      </c>
      <c r="M413" s="287" t="s">
        <v>2762</v>
      </c>
      <c r="N413" s="287" t="s">
        <v>2722</v>
      </c>
      <c r="O413" s="287" t="s">
        <v>2805</v>
      </c>
      <c r="P413" s="290" t="s">
        <v>1268</v>
      </c>
      <c r="Q413" s="405"/>
      <c r="R413" s="50"/>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row>
    <row r="414" spans="1:93" s="330" customFormat="1" ht="59.25" customHeight="1">
      <c r="A414" s="322">
        <v>34</v>
      </c>
      <c r="B414" s="319" t="s">
        <v>2842</v>
      </c>
      <c r="C414" s="321" t="s">
        <v>2244</v>
      </c>
      <c r="D414" s="321" t="s">
        <v>2243</v>
      </c>
      <c r="E414" s="321" t="s">
        <v>2242</v>
      </c>
      <c r="F414" s="321" t="s">
        <v>2245</v>
      </c>
      <c r="G414" s="321" t="s">
        <v>2246</v>
      </c>
      <c r="H414" s="323">
        <v>5</v>
      </c>
      <c r="I414" s="323">
        <v>5</v>
      </c>
      <c r="J414" s="324" t="s">
        <v>2336</v>
      </c>
      <c r="K414" s="324" t="s">
        <v>2089</v>
      </c>
      <c r="L414" s="325">
        <v>736</v>
      </c>
      <c r="M414" s="321" t="s">
        <v>2373</v>
      </c>
      <c r="N414" s="321" t="s">
        <v>1359</v>
      </c>
      <c r="O414" s="321" t="s">
        <v>1372</v>
      </c>
      <c r="P414" s="380" t="s">
        <v>1062</v>
      </c>
      <c r="Q414" s="405"/>
      <c r="R414" s="50"/>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row>
    <row r="415" spans="1:93" s="330" customFormat="1" ht="59.25" customHeight="1">
      <c r="A415" s="322"/>
      <c r="B415" s="322"/>
      <c r="C415" s="321"/>
      <c r="D415" s="321"/>
      <c r="E415" s="321"/>
      <c r="F415" s="321"/>
      <c r="G415" s="321"/>
      <c r="H415" s="323"/>
      <c r="I415" s="323"/>
      <c r="J415" s="321"/>
      <c r="K415" s="321"/>
      <c r="L415" s="325">
        <v>736</v>
      </c>
      <c r="M415" s="321" t="s">
        <v>2374</v>
      </c>
      <c r="N415" s="402" t="s">
        <v>2207</v>
      </c>
      <c r="O415" s="321" t="s">
        <v>2241</v>
      </c>
      <c r="P415" s="380" t="s">
        <v>1048</v>
      </c>
      <c r="Q415" s="405"/>
      <c r="R415" s="50"/>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row>
    <row r="416" spans="1:93" s="330" customFormat="1" ht="59.25" customHeight="1">
      <c r="A416" s="322"/>
      <c r="B416" s="322"/>
      <c r="C416" s="321"/>
      <c r="D416" s="321"/>
      <c r="E416" s="321"/>
      <c r="F416" s="321"/>
      <c r="G416" s="321"/>
      <c r="H416" s="323"/>
      <c r="I416" s="323"/>
      <c r="J416" s="321"/>
      <c r="K416" s="321"/>
      <c r="L416" s="325">
        <v>736</v>
      </c>
      <c r="M416" s="321" t="s">
        <v>2219</v>
      </c>
      <c r="N416" s="321" t="s">
        <v>2208</v>
      </c>
      <c r="O416" s="321" t="s">
        <v>2228</v>
      </c>
      <c r="P416" s="380" t="s">
        <v>1063</v>
      </c>
      <c r="Q416" s="405"/>
      <c r="R416" s="50"/>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row>
    <row r="417" spans="1:93" s="330" customFormat="1" ht="59.25" customHeight="1">
      <c r="A417" s="322"/>
      <c r="B417" s="322"/>
      <c r="C417" s="321"/>
      <c r="D417" s="321"/>
      <c r="E417" s="321"/>
      <c r="F417" s="321"/>
      <c r="G417" s="321"/>
      <c r="H417" s="323"/>
      <c r="I417" s="323"/>
      <c r="J417" s="321"/>
      <c r="K417" s="321"/>
      <c r="L417" s="325">
        <v>736</v>
      </c>
      <c r="M417" s="321" t="s">
        <v>1961</v>
      </c>
      <c r="N417" s="321" t="s">
        <v>1962</v>
      </c>
      <c r="O417" s="321" t="s">
        <v>2222</v>
      </c>
      <c r="P417" s="380" t="s">
        <v>1059</v>
      </c>
      <c r="Q417" s="405"/>
      <c r="R417" s="50"/>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row>
    <row r="418" spans="1:93" s="330" customFormat="1" ht="59.25" customHeight="1">
      <c r="A418" s="322"/>
      <c r="B418" s="322"/>
      <c r="C418" s="321"/>
      <c r="D418" s="321"/>
      <c r="E418" s="321"/>
      <c r="F418" s="321"/>
      <c r="G418" s="321"/>
      <c r="H418" s="323"/>
      <c r="I418" s="323"/>
      <c r="J418" s="321"/>
      <c r="K418" s="321"/>
      <c r="L418" s="325">
        <v>736</v>
      </c>
      <c r="M418" s="321" t="s">
        <v>1596</v>
      </c>
      <c r="N418" s="375" t="s">
        <v>1581</v>
      </c>
      <c r="O418" s="321" t="s">
        <v>1607</v>
      </c>
      <c r="P418" s="380" t="s">
        <v>1254</v>
      </c>
      <c r="Q418" s="405"/>
      <c r="R418" s="50"/>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row>
    <row r="419" spans="1:93" s="1" customFormat="1">
      <c r="A419" s="246"/>
      <c r="B419" s="246"/>
      <c r="C419" s="245"/>
      <c r="D419" s="246"/>
      <c r="E419" s="245"/>
      <c r="F419" s="245"/>
      <c r="G419" s="292"/>
      <c r="H419" s="268"/>
      <c r="I419" s="268"/>
      <c r="J419" s="246"/>
      <c r="K419" s="246"/>
      <c r="L419" s="430"/>
      <c r="M419" s="246"/>
      <c r="N419" s="246"/>
      <c r="O419" s="246"/>
      <c r="P419" s="291"/>
      <c r="Q419" s="406"/>
      <c r="R419" s="291"/>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row>
    <row r="420" spans="1:93" s="1" customFormat="1" ht="60">
      <c r="A420" s="349">
        <v>35</v>
      </c>
      <c r="B420" s="349" t="s">
        <v>5</v>
      </c>
      <c r="C420" s="350" t="s">
        <v>842</v>
      </c>
      <c r="D420" s="349" t="s">
        <v>1781</v>
      </c>
      <c r="E420" s="350" t="s">
        <v>2007</v>
      </c>
      <c r="F420" s="350" t="s">
        <v>2006</v>
      </c>
      <c r="G420" s="351" t="s">
        <v>2005</v>
      </c>
      <c r="H420" s="361">
        <v>1</v>
      </c>
      <c r="I420" s="361">
        <v>1</v>
      </c>
      <c r="J420" s="354" t="s">
        <v>1781</v>
      </c>
      <c r="K420" s="352" t="s">
        <v>2451</v>
      </c>
      <c r="L420" s="421">
        <v>1000</v>
      </c>
      <c r="M420" s="350" t="s">
        <v>2325</v>
      </c>
      <c r="N420" s="375" t="s">
        <v>2326</v>
      </c>
      <c r="O420" s="350" t="s">
        <v>2537</v>
      </c>
      <c r="P420" s="351" t="s">
        <v>1051</v>
      </c>
      <c r="Q420" s="405">
        <v>1</v>
      </c>
      <c r="R420" s="5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row>
    <row r="421" spans="1:93" s="335" customFormat="1" ht="60">
      <c r="A421" s="287">
        <v>35</v>
      </c>
      <c r="B421" s="331" t="s">
        <v>2844</v>
      </c>
      <c r="C421" s="333" t="s">
        <v>842</v>
      </c>
      <c r="D421" s="333" t="s">
        <v>1781</v>
      </c>
      <c r="E421" s="333" t="s">
        <v>2007</v>
      </c>
      <c r="F421" s="333" t="s">
        <v>2006</v>
      </c>
      <c r="G421" s="333" t="s">
        <v>2005</v>
      </c>
      <c r="H421" s="334">
        <v>1</v>
      </c>
      <c r="I421" s="334">
        <v>1</v>
      </c>
      <c r="J421" s="333" t="s">
        <v>2598</v>
      </c>
      <c r="K421" s="333" t="s">
        <v>2603</v>
      </c>
      <c r="L421" s="334">
        <v>666</v>
      </c>
      <c r="M421" s="287" t="s">
        <v>2325</v>
      </c>
      <c r="N421" s="376" t="s">
        <v>2723</v>
      </c>
      <c r="O421" s="287" t="s">
        <v>2327</v>
      </c>
      <c r="P421" s="290" t="s">
        <v>1051</v>
      </c>
      <c r="Q421" s="405"/>
      <c r="R421" s="50"/>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row>
    <row r="422" spans="1:93" s="330" customFormat="1" ht="60" customHeight="1">
      <c r="A422" s="322">
        <v>35</v>
      </c>
      <c r="B422" s="319" t="s">
        <v>2842</v>
      </c>
      <c r="C422" s="321" t="s">
        <v>842</v>
      </c>
      <c r="D422" s="322" t="s">
        <v>1781</v>
      </c>
      <c r="E422" s="321" t="s">
        <v>2007</v>
      </c>
      <c r="F422" s="321" t="s">
        <v>2006</v>
      </c>
      <c r="G422" s="321" t="s">
        <v>2005</v>
      </c>
      <c r="H422" s="323">
        <v>3</v>
      </c>
      <c r="I422" s="323">
        <v>3</v>
      </c>
      <c r="J422" s="321" t="s">
        <v>2337</v>
      </c>
      <c r="K422" s="321" t="s">
        <v>2380</v>
      </c>
      <c r="L422" s="323">
        <v>583</v>
      </c>
      <c r="M422" s="321" t="s">
        <v>2325</v>
      </c>
      <c r="N422" s="375" t="s">
        <v>2326</v>
      </c>
      <c r="O422" s="321" t="s">
        <v>2327</v>
      </c>
      <c r="P422" s="380" t="s">
        <v>1051</v>
      </c>
      <c r="Q422" s="405"/>
      <c r="R422" s="50"/>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row>
    <row r="423" spans="1:93" s="330" customFormat="1">
      <c r="A423" s="322"/>
      <c r="B423" s="322"/>
      <c r="C423" s="321"/>
      <c r="D423" s="322"/>
      <c r="E423" s="321"/>
      <c r="F423" s="321"/>
      <c r="G423" s="321"/>
      <c r="H423" s="323"/>
      <c r="I423" s="323"/>
      <c r="J423" s="321"/>
      <c r="K423" s="321"/>
      <c r="L423" s="323">
        <v>583</v>
      </c>
      <c r="M423" s="321" t="s">
        <v>2328</v>
      </c>
      <c r="N423" s="321" t="s">
        <v>1979</v>
      </c>
      <c r="O423" s="321" t="s">
        <v>1830</v>
      </c>
      <c r="P423" s="380" t="s">
        <v>1062</v>
      </c>
      <c r="Q423" s="405"/>
      <c r="R423" s="50"/>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row>
    <row r="424" spans="1:93" s="330" customFormat="1" ht="45">
      <c r="A424" s="322"/>
      <c r="B424" s="322"/>
      <c r="C424" s="321"/>
      <c r="D424" s="322"/>
      <c r="E424" s="321"/>
      <c r="F424" s="321"/>
      <c r="G424" s="321"/>
      <c r="H424" s="323"/>
      <c r="I424" s="323"/>
      <c r="J424" s="321"/>
      <c r="K424" s="321"/>
      <c r="L424" s="323">
        <v>583</v>
      </c>
      <c r="M424" s="321" t="s">
        <v>2329</v>
      </c>
      <c r="N424" s="321" t="s">
        <v>1319</v>
      </c>
      <c r="O424" s="321" t="s">
        <v>1978</v>
      </c>
      <c r="P424" s="380" t="s">
        <v>1048</v>
      </c>
      <c r="Q424" s="405"/>
      <c r="R424" s="50"/>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row>
    <row r="425" spans="1:93" s="1" customFormat="1">
      <c r="A425" s="246"/>
      <c r="B425" s="246"/>
      <c r="C425" s="245"/>
      <c r="D425" s="246"/>
      <c r="E425" s="245"/>
      <c r="F425" s="245"/>
      <c r="G425" s="292"/>
      <c r="H425" s="268"/>
      <c r="I425" s="268"/>
      <c r="J425" s="246"/>
      <c r="K425" s="246"/>
      <c r="L425" s="430"/>
      <c r="M425" s="246"/>
      <c r="N425" s="246"/>
      <c r="O425" s="246"/>
      <c r="P425" s="291"/>
      <c r="Q425" s="406"/>
      <c r="R425" s="291"/>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row>
    <row r="426" spans="1:93" s="1" customFormat="1" ht="71.25" customHeight="1">
      <c r="A426" s="349">
        <v>36</v>
      </c>
      <c r="B426" s="349" t="s">
        <v>5</v>
      </c>
      <c r="C426" s="350" t="s">
        <v>842</v>
      </c>
      <c r="D426" s="356" t="s">
        <v>2248</v>
      </c>
      <c r="E426" s="350" t="s">
        <v>2249</v>
      </c>
      <c r="F426" s="350" t="s">
        <v>2342</v>
      </c>
      <c r="G426" s="351" t="s">
        <v>2391</v>
      </c>
      <c r="H426" s="361">
        <v>3</v>
      </c>
      <c r="I426" s="361">
        <v>3</v>
      </c>
      <c r="J426" s="354" t="s">
        <v>2445</v>
      </c>
      <c r="K426" s="352" t="s">
        <v>2463</v>
      </c>
      <c r="L426" s="421">
        <v>816</v>
      </c>
      <c r="M426" s="350" t="s">
        <v>2220</v>
      </c>
      <c r="N426" s="350" t="s">
        <v>2211</v>
      </c>
      <c r="O426" s="350" t="s">
        <v>1372</v>
      </c>
      <c r="P426" s="351" t="s">
        <v>1048</v>
      </c>
      <c r="Q426" s="405">
        <v>2</v>
      </c>
      <c r="R426" s="50"/>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row>
    <row r="427" spans="1:93" s="1" customFormat="1">
      <c r="A427" s="349"/>
      <c r="B427" s="349"/>
      <c r="C427" s="350"/>
      <c r="D427" s="350"/>
      <c r="E427" s="350"/>
      <c r="F427" s="350"/>
      <c r="G427" s="351"/>
      <c r="H427" s="361"/>
      <c r="I427" s="361"/>
      <c r="J427" s="349"/>
      <c r="K427" s="350"/>
      <c r="L427" s="421">
        <v>816</v>
      </c>
      <c r="M427" s="350" t="s">
        <v>2538</v>
      </c>
      <c r="N427" s="375" t="s">
        <v>2210</v>
      </c>
      <c r="O427" s="350" t="s">
        <v>1947</v>
      </c>
      <c r="P427" s="351" t="s">
        <v>1051</v>
      </c>
      <c r="Q427" s="405"/>
      <c r="R427" s="50"/>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row>
    <row r="428" spans="1:93" s="1" customFormat="1" ht="45">
      <c r="A428" s="349"/>
      <c r="B428" s="349"/>
      <c r="C428" s="350"/>
      <c r="D428" s="350"/>
      <c r="E428" s="350"/>
      <c r="F428" s="350"/>
      <c r="G428" s="351"/>
      <c r="H428" s="361"/>
      <c r="I428" s="361"/>
      <c r="J428" s="349"/>
      <c r="K428" s="350"/>
      <c r="L428" s="421">
        <v>816</v>
      </c>
      <c r="M428" s="350" t="s">
        <v>2539</v>
      </c>
      <c r="N428" s="375" t="s">
        <v>1319</v>
      </c>
      <c r="O428" s="350" t="s">
        <v>1978</v>
      </c>
      <c r="P428" s="351" t="s">
        <v>1048</v>
      </c>
      <c r="Q428" s="405"/>
      <c r="R428" s="50"/>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row>
    <row r="429" spans="1:93" s="335" customFormat="1" ht="77.25" customHeight="1">
      <c r="A429" s="287">
        <v>36</v>
      </c>
      <c r="B429" s="331" t="s">
        <v>2844</v>
      </c>
      <c r="C429" s="333" t="s">
        <v>842</v>
      </c>
      <c r="D429" s="338" t="s">
        <v>2248</v>
      </c>
      <c r="E429" s="333" t="s">
        <v>2249</v>
      </c>
      <c r="F429" s="333" t="s">
        <v>2342</v>
      </c>
      <c r="G429" s="333" t="s">
        <v>2391</v>
      </c>
      <c r="H429" s="334">
        <v>3</v>
      </c>
      <c r="I429" s="334">
        <v>3</v>
      </c>
      <c r="J429" s="333" t="s">
        <v>2599</v>
      </c>
      <c r="K429" s="333" t="s">
        <v>2623</v>
      </c>
      <c r="L429" s="334">
        <v>591</v>
      </c>
      <c r="M429" s="287" t="s">
        <v>2539</v>
      </c>
      <c r="N429" s="375" t="s">
        <v>1319</v>
      </c>
      <c r="O429" s="287" t="s">
        <v>1978</v>
      </c>
      <c r="P429" s="290" t="s">
        <v>1048</v>
      </c>
      <c r="Q429" s="405"/>
      <c r="R429" s="50"/>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row>
    <row r="430" spans="1:93" s="335" customFormat="1">
      <c r="A430" s="287"/>
      <c r="B430" s="287"/>
      <c r="C430" s="333"/>
      <c r="D430" s="333"/>
      <c r="E430" s="333"/>
      <c r="F430" s="287"/>
      <c r="G430" s="287"/>
      <c r="H430" s="334"/>
      <c r="I430" s="334"/>
      <c r="J430" s="333"/>
      <c r="K430" s="333"/>
      <c r="L430" s="334">
        <v>549</v>
      </c>
      <c r="M430" s="287" t="s">
        <v>2763</v>
      </c>
      <c r="N430" s="375" t="s">
        <v>2724</v>
      </c>
      <c r="O430" s="287" t="s">
        <v>1947</v>
      </c>
      <c r="P430" s="290" t="s">
        <v>1051</v>
      </c>
      <c r="Q430" s="405"/>
      <c r="R430" s="5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row>
    <row r="431" spans="1:93" s="335" customFormat="1">
      <c r="A431" s="287"/>
      <c r="B431" s="287"/>
      <c r="C431" s="333"/>
      <c r="D431" s="333"/>
      <c r="E431" s="333"/>
      <c r="F431" s="287"/>
      <c r="G431" s="287"/>
      <c r="H431" s="334"/>
      <c r="I431" s="334"/>
      <c r="J431" s="333"/>
      <c r="K431" s="333"/>
      <c r="L431" s="334">
        <v>573</v>
      </c>
      <c r="M431" s="287" t="s">
        <v>1815</v>
      </c>
      <c r="N431" s="287" t="s">
        <v>2650</v>
      </c>
      <c r="O431" s="287" t="s">
        <v>1951</v>
      </c>
      <c r="P431" s="290" t="s">
        <v>1051</v>
      </c>
      <c r="Q431" s="405"/>
      <c r="R431" s="50"/>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row>
    <row r="432" spans="1:93" s="330" customFormat="1" ht="60" customHeight="1">
      <c r="A432" s="322">
        <v>36</v>
      </c>
      <c r="B432" s="319" t="s">
        <v>2842</v>
      </c>
      <c r="C432" s="321" t="s">
        <v>842</v>
      </c>
      <c r="D432" s="339" t="s">
        <v>2248</v>
      </c>
      <c r="E432" s="321" t="s">
        <v>2249</v>
      </c>
      <c r="F432" s="321" t="s">
        <v>2342</v>
      </c>
      <c r="G432" s="321" t="s">
        <v>2391</v>
      </c>
      <c r="H432" s="323">
        <v>5</v>
      </c>
      <c r="I432" s="323">
        <v>5</v>
      </c>
      <c r="J432" s="324" t="s">
        <v>2338</v>
      </c>
      <c r="K432" s="324" t="s">
        <v>2090</v>
      </c>
      <c r="L432" s="325">
        <v>573</v>
      </c>
      <c r="M432" s="321" t="s">
        <v>2375</v>
      </c>
      <c r="N432" s="321" t="s">
        <v>2209</v>
      </c>
      <c r="O432" s="321" t="s">
        <v>1335</v>
      </c>
      <c r="P432" s="380" t="s">
        <v>1266</v>
      </c>
      <c r="Q432" s="405"/>
      <c r="R432" s="50"/>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row>
    <row r="433" spans="1:93" s="330" customFormat="1" ht="45">
      <c r="A433" s="322"/>
      <c r="B433" s="322"/>
      <c r="C433" s="321"/>
      <c r="D433" s="321"/>
      <c r="E433" s="321"/>
      <c r="F433" s="321"/>
      <c r="G433" s="321"/>
      <c r="H433" s="323"/>
      <c r="I433" s="323"/>
      <c r="J433" s="321"/>
      <c r="K433" s="321"/>
      <c r="L433" s="325">
        <v>573</v>
      </c>
      <c r="M433" s="321" t="s">
        <v>2329</v>
      </c>
      <c r="N433" s="375" t="s">
        <v>1319</v>
      </c>
      <c r="O433" s="321" t="s">
        <v>1978</v>
      </c>
      <c r="P433" s="380" t="s">
        <v>1048</v>
      </c>
      <c r="Q433" s="405"/>
      <c r="R433" s="50"/>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row>
    <row r="434" spans="1:93" s="330" customFormat="1">
      <c r="A434" s="322"/>
      <c r="B434" s="322"/>
      <c r="C434" s="321"/>
      <c r="D434" s="321"/>
      <c r="E434" s="321"/>
      <c r="F434" s="321"/>
      <c r="G434" s="321"/>
      <c r="H434" s="323"/>
      <c r="I434" s="323"/>
      <c r="J434" s="321"/>
      <c r="K434" s="321"/>
      <c r="L434" s="325">
        <v>573</v>
      </c>
      <c r="M434" s="321" t="s">
        <v>2376</v>
      </c>
      <c r="N434" s="375" t="s">
        <v>2210</v>
      </c>
      <c r="O434" s="321" t="s">
        <v>1947</v>
      </c>
      <c r="P434" s="380" t="s">
        <v>1051</v>
      </c>
      <c r="Q434" s="405"/>
      <c r="R434" s="50"/>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row>
    <row r="435" spans="1:93" s="330" customFormat="1">
      <c r="A435" s="322"/>
      <c r="B435" s="322"/>
      <c r="C435" s="321"/>
      <c r="D435" s="321"/>
      <c r="E435" s="321"/>
      <c r="F435" s="321"/>
      <c r="G435" s="321"/>
      <c r="H435" s="323"/>
      <c r="I435" s="323"/>
      <c r="J435" s="321"/>
      <c r="K435" s="321"/>
      <c r="L435" s="325">
        <v>573</v>
      </c>
      <c r="M435" s="321" t="s">
        <v>2220</v>
      </c>
      <c r="N435" s="321" t="s">
        <v>2211</v>
      </c>
      <c r="O435" s="321" t="s">
        <v>2229</v>
      </c>
      <c r="P435" s="380" t="s">
        <v>1048</v>
      </c>
      <c r="Q435" s="405"/>
      <c r="R435" s="50"/>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row>
    <row r="436" spans="1:93" s="330" customFormat="1" ht="30">
      <c r="A436" s="322"/>
      <c r="B436" s="322"/>
      <c r="C436" s="321"/>
      <c r="D436" s="321"/>
      <c r="E436" s="321"/>
      <c r="F436" s="321"/>
      <c r="G436" s="321"/>
      <c r="H436" s="323"/>
      <c r="I436" s="323"/>
      <c r="J436" s="321"/>
      <c r="K436" s="321"/>
      <c r="L436" s="325">
        <v>587</v>
      </c>
      <c r="M436" s="321" t="s">
        <v>2221</v>
      </c>
      <c r="N436" s="321" t="s">
        <v>2212</v>
      </c>
      <c r="O436" s="321" t="s">
        <v>2247</v>
      </c>
      <c r="P436" s="380" t="s">
        <v>1048</v>
      </c>
      <c r="Q436" s="405"/>
      <c r="R436" s="50"/>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row>
    <row r="437" spans="1:93" s="1" customFormat="1">
      <c r="A437" s="246"/>
      <c r="B437" s="246"/>
      <c r="C437" s="245"/>
      <c r="D437" s="246"/>
      <c r="E437" s="245"/>
      <c r="F437" s="245"/>
      <c r="G437" s="292"/>
      <c r="H437" s="268"/>
      <c r="I437" s="268"/>
      <c r="J437" s="246"/>
      <c r="K437" s="246"/>
      <c r="L437" s="430"/>
      <c r="M437" s="246"/>
      <c r="N437" s="246"/>
      <c r="O437" s="246"/>
      <c r="P437" s="291"/>
      <c r="Q437" s="406"/>
      <c r="R437" s="291"/>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row>
    <row r="438" spans="1:93" s="1" customFormat="1" ht="75" customHeight="1">
      <c r="A438" s="349">
        <v>37</v>
      </c>
      <c r="B438" s="349" t="s">
        <v>5</v>
      </c>
      <c r="C438" s="350" t="s">
        <v>843</v>
      </c>
      <c r="D438" s="349" t="s">
        <v>1980</v>
      </c>
      <c r="E438" s="350" t="s">
        <v>2004</v>
      </c>
      <c r="F438" s="350" t="s">
        <v>2003</v>
      </c>
      <c r="G438" s="351" t="s">
        <v>2002</v>
      </c>
      <c r="H438" s="361">
        <v>3</v>
      </c>
      <c r="I438" s="361">
        <v>3</v>
      </c>
      <c r="J438" s="354" t="s">
        <v>2438</v>
      </c>
      <c r="K438" s="354" t="s">
        <v>2452</v>
      </c>
      <c r="L438" s="421">
        <v>770</v>
      </c>
      <c r="M438" s="350" t="s">
        <v>2540</v>
      </c>
      <c r="N438" s="375" t="s">
        <v>2541</v>
      </c>
      <c r="O438" s="350" t="s">
        <v>2542</v>
      </c>
      <c r="P438" s="351" t="s">
        <v>1116</v>
      </c>
      <c r="Q438" s="405">
        <v>2</v>
      </c>
      <c r="R438" s="50"/>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row>
    <row r="439" spans="1:93" s="1" customFormat="1" ht="45">
      <c r="A439" s="349"/>
      <c r="B439" s="349"/>
      <c r="C439" s="350"/>
      <c r="D439" s="349"/>
      <c r="E439" s="350"/>
      <c r="F439" s="350"/>
      <c r="G439" s="351"/>
      <c r="H439" s="361"/>
      <c r="I439" s="361"/>
      <c r="J439" s="349"/>
      <c r="K439" s="350"/>
      <c r="L439" s="421">
        <v>770</v>
      </c>
      <c r="M439" s="350" t="s">
        <v>2476</v>
      </c>
      <c r="N439" s="375" t="s">
        <v>1822</v>
      </c>
      <c r="O439" s="350" t="s">
        <v>1942</v>
      </c>
      <c r="P439" s="351" t="s">
        <v>1052</v>
      </c>
      <c r="Q439" s="405"/>
      <c r="R439" s="50"/>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row>
    <row r="440" spans="1:93" s="1" customFormat="1" ht="30">
      <c r="A440" s="349"/>
      <c r="B440" s="349"/>
      <c r="C440" s="350"/>
      <c r="D440" s="349"/>
      <c r="E440" s="350"/>
      <c r="F440" s="350"/>
      <c r="G440" s="351"/>
      <c r="H440" s="361"/>
      <c r="I440" s="361"/>
      <c r="J440" s="349"/>
      <c r="K440" s="350"/>
      <c r="L440" s="421">
        <v>770</v>
      </c>
      <c r="M440" s="350" t="s">
        <v>2543</v>
      </c>
      <c r="N440" s="350" t="s">
        <v>2544</v>
      </c>
      <c r="O440" s="350" t="s">
        <v>2545</v>
      </c>
      <c r="P440" s="351" t="s">
        <v>1040</v>
      </c>
      <c r="Q440" s="405"/>
      <c r="R440" s="5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row>
    <row r="441" spans="1:93" s="335" customFormat="1" ht="87" customHeight="1">
      <c r="A441" s="287">
        <v>37</v>
      </c>
      <c r="B441" s="331" t="s">
        <v>2844</v>
      </c>
      <c r="C441" s="333" t="s">
        <v>843</v>
      </c>
      <c r="D441" s="333" t="s">
        <v>1980</v>
      </c>
      <c r="E441" s="333" t="s">
        <v>2004</v>
      </c>
      <c r="F441" s="333" t="s">
        <v>2003</v>
      </c>
      <c r="G441" s="333" t="s">
        <v>2002</v>
      </c>
      <c r="H441" s="334">
        <v>6</v>
      </c>
      <c r="I441" s="334">
        <v>5</v>
      </c>
      <c r="J441" s="333" t="s">
        <v>2600</v>
      </c>
      <c r="K441" s="333" t="s">
        <v>2603</v>
      </c>
      <c r="L441" s="334">
        <v>589</v>
      </c>
      <c r="M441" s="287" t="s">
        <v>2476</v>
      </c>
      <c r="N441" s="376" t="s">
        <v>2646</v>
      </c>
      <c r="O441" s="287" t="s">
        <v>1942</v>
      </c>
      <c r="P441" s="290" t="s">
        <v>1052</v>
      </c>
      <c r="Q441" s="405"/>
      <c r="R441" s="50"/>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row>
    <row r="442" spans="1:93" s="335" customFormat="1">
      <c r="A442" s="287"/>
      <c r="B442" s="287"/>
      <c r="C442" s="333"/>
      <c r="D442" s="333"/>
      <c r="E442" s="333"/>
      <c r="F442" s="333"/>
      <c r="G442" s="333"/>
      <c r="H442" s="334"/>
      <c r="I442" s="334"/>
      <c r="J442" s="333"/>
      <c r="K442" s="333"/>
      <c r="L442" s="334">
        <v>571</v>
      </c>
      <c r="M442" s="287" t="s">
        <v>2540</v>
      </c>
      <c r="N442" s="375" t="s">
        <v>2725</v>
      </c>
      <c r="O442" s="287" t="s">
        <v>2542</v>
      </c>
      <c r="P442" s="290" t="s">
        <v>1116</v>
      </c>
      <c r="Q442" s="405"/>
      <c r="R442" s="50"/>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row>
    <row r="443" spans="1:93" s="335" customFormat="1">
      <c r="A443" s="287"/>
      <c r="B443" s="287"/>
      <c r="C443" s="333"/>
      <c r="D443" s="333"/>
      <c r="E443" s="333"/>
      <c r="F443" s="333"/>
      <c r="G443" s="333"/>
      <c r="H443" s="334"/>
      <c r="I443" s="334"/>
      <c r="J443" s="333"/>
      <c r="K443" s="333"/>
      <c r="L443" s="431">
        <v>738</v>
      </c>
      <c r="M443" s="394" t="s">
        <v>2764</v>
      </c>
      <c r="N443" s="394" t="s">
        <v>2726</v>
      </c>
      <c r="O443" s="394" t="s">
        <v>1249</v>
      </c>
      <c r="P443" s="395" t="s">
        <v>1044</v>
      </c>
      <c r="Q443" s="405"/>
      <c r="R443" s="50"/>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row>
    <row r="444" spans="1:93" s="335" customFormat="1">
      <c r="A444" s="287"/>
      <c r="B444" s="287"/>
      <c r="C444" s="333"/>
      <c r="D444" s="333"/>
      <c r="E444" s="333"/>
      <c r="F444" s="333"/>
      <c r="G444" s="333"/>
      <c r="H444" s="334"/>
      <c r="I444" s="334"/>
      <c r="J444" s="333"/>
      <c r="K444" s="333"/>
      <c r="L444" s="334">
        <v>571</v>
      </c>
      <c r="M444" s="287" t="s">
        <v>1983</v>
      </c>
      <c r="N444" s="287" t="s">
        <v>2727</v>
      </c>
      <c r="O444" s="287" t="s">
        <v>1985</v>
      </c>
      <c r="P444" s="290" t="s">
        <v>1266</v>
      </c>
      <c r="Q444" s="405"/>
      <c r="R444" s="50"/>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row>
    <row r="445" spans="1:93" s="335" customFormat="1">
      <c r="A445" s="287"/>
      <c r="B445" s="287"/>
      <c r="C445" s="333"/>
      <c r="D445" s="333"/>
      <c r="E445" s="333"/>
      <c r="F445" s="333"/>
      <c r="G445" s="333"/>
      <c r="H445" s="334"/>
      <c r="I445" s="334"/>
      <c r="J445" s="333"/>
      <c r="K445" s="333"/>
      <c r="L445" s="334">
        <v>571</v>
      </c>
      <c r="M445" s="287" t="s">
        <v>2766</v>
      </c>
      <c r="N445" s="287" t="s">
        <v>2728</v>
      </c>
      <c r="O445" s="287" t="s">
        <v>2785</v>
      </c>
      <c r="P445" s="290" t="s">
        <v>1048</v>
      </c>
      <c r="Q445" s="405"/>
      <c r="R445" s="50"/>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row>
    <row r="446" spans="1:93" s="335" customFormat="1">
      <c r="A446" s="287"/>
      <c r="B446" s="287"/>
      <c r="C446" s="333"/>
      <c r="D446" s="333"/>
      <c r="E446" s="333"/>
      <c r="F446" s="333"/>
      <c r="G446" s="333"/>
      <c r="H446" s="334"/>
      <c r="I446" s="334"/>
      <c r="J446" s="333"/>
      <c r="K446" s="333"/>
      <c r="L446" s="334">
        <v>571</v>
      </c>
      <c r="M446" s="287" t="s">
        <v>2767</v>
      </c>
      <c r="N446" s="287" t="s">
        <v>2729</v>
      </c>
      <c r="O446" s="287" t="s">
        <v>2806</v>
      </c>
      <c r="P446" s="290" t="s">
        <v>1058</v>
      </c>
      <c r="Q446" s="405"/>
      <c r="R446" s="50"/>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row>
    <row r="447" spans="1:93" s="330" customFormat="1" ht="45.75" customHeight="1">
      <c r="A447" s="322">
        <v>37</v>
      </c>
      <c r="B447" s="319" t="s">
        <v>2842</v>
      </c>
      <c r="C447" s="321" t="s">
        <v>843</v>
      </c>
      <c r="D447" s="322" t="s">
        <v>1980</v>
      </c>
      <c r="E447" s="321" t="s">
        <v>2004</v>
      </c>
      <c r="F447" s="321" t="s">
        <v>2003</v>
      </c>
      <c r="G447" s="321" t="s">
        <v>2002</v>
      </c>
      <c r="H447" s="323">
        <v>6</v>
      </c>
      <c r="I447" s="323">
        <v>5</v>
      </c>
      <c r="J447" s="321" t="s">
        <v>2414</v>
      </c>
      <c r="K447" s="321" t="s">
        <v>2380</v>
      </c>
      <c r="L447" s="323">
        <v>583</v>
      </c>
      <c r="M447" s="321" t="s">
        <v>2345</v>
      </c>
      <c r="N447" s="321" t="s">
        <v>1981</v>
      </c>
      <c r="O447" s="321" t="s">
        <v>1982</v>
      </c>
      <c r="P447" s="380" t="s">
        <v>1113</v>
      </c>
      <c r="Q447" s="405"/>
      <c r="R447" s="50" t="s">
        <v>2869</v>
      </c>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row>
    <row r="448" spans="1:93" s="330" customFormat="1" ht="90">
      <c r="A448" s="322"/>
      <c r="B448" s="322"/>
      <c r="C448" s="321"/>
      <c r="D448" s="322"/>
      <c r="E448" s="321"/>
      <c r="F448" s="321"/>
      <c r="G448" s="321"/>
      <c r="H448" s="323"/>
      <c r="I448" s="323"/>
      <c r="J448" s="321"/>
      <c r="K448" s="321"/>
      <c r="L448" s="323">
        <v>583</v>
      </c>
      <c r="M448" s="321" t="s">
        <v>2540</v>
      </c>
      <c r="N448" s="376" t="s">
        <v>2725</v>
      </c>
      <c r="O448" s="321" t="s">
        <v>2542</v>
      </c>
      <c r="P448" s="380" t="s">
        <v>1116</v>
      </c>
      <c r="Q448" s="405"/>
      <c r="R448" s="50"/>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row>
    <row r="449" spans="1:93" s="330" customFormat="1" ht="60">
      <c r="A449" s="322"/>
      <c r="B449" s="322"/>
      <c r="C449" s="321"/>
      <c r="D449" s="322"/>
      <c r="E449" s="321"/>
      <c r="F449" s="321"/>
      <c r="G449" s="321"/>
      <c r="H449" s="323"/>
      <c r="I449" s="323"/>
      <c r="J449" s="321"/>
      <c r="K449" s="321"/>
      <c r="L449" s="323">
        <v>583</v>
      </c>
      <c r="M449" s="321" t="s">
        <v>1983</v>
      </c>
      <c r="N449" s="321" t="s">
        <v>1984</v>
      </c>
      <c r="O449" s="321" t="s">
        <v>1985</v>
      </c>
      <c r="P449" s="380" t="s">
        <v>1266</v>
      </c>
      <c r="Q449" s="405"/>
      <c r="R449" s="50"/>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row>
    <row r="450" spans="1:93" s="330" customFormat="1" ht="30">
      <c r="A450" s="322"/>
      <c r="B450" s="322"/>
      <c r="C450" s="321"/>
      <c r="D450" s="322"/>
      <c r="E450" s="321"/>
      <c r="F450" s="321"/>
      <c r="G450" s="321"/>
      <c r="H450" s="323"/>
      <c r="I450" s="323"/>
      <c r="J450" s="321"/>
      <c r="K450" s="321"/>
      <c r="L450" s="323">
        <v>583</v>
      </c>
      <c r="M450" s="321" t="s">
        <v>2346</v>
      </c>
      <c r="N450" s="321" t="s">
        <v>1986</v>
      </c>
      <c r="O450" s="321" t="s">
        <v>1987</v>
      </c>
      <c r="P450" s="380" t="s">
        <v>1111</v>
      </c>
      <c r="Q450" s="405"/>
      <c r="R450" s="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row>
    <row r="451" spans="1:93" s="330" customFormat="1" ht="45">
      <c r="A451" s="322"/>
      <c r="B451" s="322"/>
      <c r="C451" s="321"/>
      <c r="D451" s="322"/>
      <c r="E451" s="321"/>
      <c r="F451" s="321"/>
      <c r="G451" s="321"/>
      <c r="H451" s="323"/>
      <c r="I451" s="323"/>
      <c r="J451" s="321"/>
      <c r="K451" s="321"/>
      <c r="L451" s="323">
        <v>583</v>
      </c>
      <c r="M451" s="321" t="s">
        <v>2069</v>
      </c>
      <c r="N451" s="321" t="s">
        <v>1988</v>
      </c>
      <c r="O451" s="321" t="s">
        <v>1989</v>
      </c>
      <c r="P451" s="380" t="s">
        <v>1058</v>
      </c>
      <c r="Q451" s="405"/>
      <c r="R451" s="50"/>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row>
    <row r="452" spans="1:93" s="330" customFormat="1" ht="45">
      <c r="A452" s="322"/>
      <c r="B452" s="322"/>
      <c r="C452" s="321"/>
      <c r="D452" s="322"/>
      <c r="E452" s="321"/>
      <c r="F452" s="321"/>
      <c r="G452" s="321"/>
      <c r="H452" s="323"/>
      <c r="I452" s="323"/>
      <c r="J452" s="321"/>
      <c r="K452" s="321"/>
      <c r="L452" s="420">
        <v>583</v>
      </c>
      <c r="M452" s="363" t="s">
        <v>1436</v>
      </c>
      <c r="N452" s="375" t="s">
        <v>1822</v>
      </c>
      <c r="O452" s="363" t="s">
        <v>2386</v>
      </c>
      <c r="P452" s="381" t="s">
        <v>1052</v>
      </c>
      <c r="Q452" s="405"/>
      <c r="R452" s="50"/>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row>
    <row r="453" spans="1:93" s="1" customFormat="1">
      <c r="A453" s="246"/>
      <c r="B453" s="246"/>
      <c r="C453" s="245"/>
      <c r="D453" s="246"/>
      <c r="E453" s="245"/>
      <c r="F453" s="245"/>
      <c r="G453" s="292"/>
      <c r="H453" s="268"/>
      <c r="I453" s="268"/>
      <c r="J453" s="246"/>
      <c r="K453" s="246"/>
      <c r="L453" s="430"/>
      <c r="M453" s="246"/>
      <c r="N453" s="246"/>
      <c r="O453" s="246"/>
      <c r="P453" s="291"/>
      <c r="Q453" s="406"/>
      <c r="R453" s="291"/>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row>
    <row r="454" spans="1:93" s="1" customFormat="1" ht="75">
      <c r="A454" s="349">
        <v>38</v>
      </c>
      <c r="B454" s="349" t="s">
        <v>5</v>
      </c>
      <c r="C454" s="350" t="s">
        <v>2251</v>
      </c>
      <c r="D454" s="356" t="s">
        <v>2379</v>
      </c>
      <c r="E454" s="350" t="s">
        <v>2252</v>
      </c>
      <c r="F454" s="350" t="s">
        <v>2343</v>
      </c>
      <c r="G454" s="351" t="s">
        <v>2002</v>
      </c>
      <c r="H454" s="361">
        <v>2</v>
      </c>
      <c r="I454" s="361">
        <v>2</v>
      </c>
      <c r="J454" s="354" t="s">
        <v>2446</v>
      </c>
      <c r="K454" s="352" t="s">
        <v>2450</v>
      </c>
      <c r="L454" s="421">
        <v>833</v>
      </c>
      <c r="M454" s="350" t="s">
        <v>2546</v>
      </c>
      <c r="N454" s="350" t="s">
        <v>2547</v>
      </c>
      <c r="O454" s="350" t="s">
        <v>2548</v>
      </c>
      <c r="P454" s="351" t="s">
        <v>1047</v>
      </c>
      <c r="Q454" s="405">
        <v>2</v>
      </c>
      <c r="R454" s="50"/>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row>
    <row r="455" spans="1:93" s="1" customFormat="1" ht="30">
      <c r="A455" s="349"/>
      <c r="B455" s="349"/>
      <c r="C455" s="350"/>
      <c r="D455" s="350"/>
      <c r="E455" s="350"/>
      <c r="F455" s="350"/>
      <c r="G455" s="351"/>
      <c r="H455" s="361"/>
      <c r="I455" s="361"/>
      <c r="J455" s="349"/>
      <c r="K455" s="350"/>
      <c r="L455" s="421">
        <v>833</v>
      </c>
      <c r="M455" s="350" t="s">
        <v>2549</v>
      </c>
      <c r="N455" s="375" t="s">
        <v>2213</v>
      </c>
      <c r="O455" s="350" t="s">
        <v>2250</v>
      </c>
      <c r="P455" s="351" t="s">
        <v>1051</v>
      </c>
      <c r="Q455" s="405"/>
      <c r="R455" s="50"/>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row>
    <row r="456" spans="1:93" s="335" customFormat="1" ht="75">
      <c r="A456" s="287">
        <v>38</v>
      </c>
      <c r="B456" s="331" t="s">
        <v>2844</v>
      </c>
      <c r="C456" s="287" t="s">
        <v>2251</v>
      </c>
      <c r="D456" s="333" t="s">
        <v>2379</v>
      </c>
      <c r="E456" s="333" t="s">
        <v>2252</v>
      </c>
      <c r="F456" s="287" t="s">
        <v>2343</v>
      </c>
      <c r="G456" s="287" t="s">
        <v>2002</v>
      </c>
      <c r="H456" s="334">
        <v>5</v>
      </c>
      <c r="I456" s="334">
        <v>4</v>
      </c>
      <c r="J456" s="333" t="s">
        <v>2601</v>
      </c>
      <c r="K456" s="333" t="s">
        <v>2624</v>
      </c>
      <c r="L456" s="334">
        <v>581</v>
      </c>
      <c r="M456" s="287" t="s">
        <v>2549</v>
      </c>
      <c r="N456" s="376" t="s">
        <v>2730</v>
      </c>
      <c r="O456" s="287" t="s">
        <v>2250</v>
      </c>
      <c r="P456" s="290" t="s">
        <v>1051</v>
      </c>
      <c r="Q456" s="405"/>
      <c r="R456" s="50"/>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row>
    <row r="457" spans="1:93" s="335" customFormat="1">
      <c r="A457" s="287"/>
      <c r="B457" s="287"/>
      <c r="C457" s="287"/>
      <c r="D457" s="333"/>
      <c r="E457" s="333"/>
      <c r="F457" s="287"/>
      <c r="G457" s="287"/>
      <c r="H457" s="334"/>
      <c r="I457" s="334"/>
      <c r="J457" s="333"/>
      <c r="K457" s="333"/>
      <c r="L457" s="334">
        <v>748</v>
      </c>
      <c r="M457" s="287" t="s">
        <v>2871</v>
      </c>
      <c r="N457" s="376" t="s">
        <v>2870</v>
      </c>
      <c r="O457" s="287" t="s">
        <v>2872</v>
      </c>
      <c r="P457" s="290" t="s">
        <v>1116</v>
      </c>
      <c r="Q457" s="405"/>
      <c r="R457" s="50"/>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row>
    <row r="458" spans="1:93" s="335" customFormat="1">
      <c r="A458" s="287"/>
      <c r="B458" s="287"/>
      <c r="C458" s="287"/>
      <c r="D458" s="333"/>
      <c r="E458" s="333"/>
      <c r="F458" s="287"/>
      <c r="G458" s="287"/>
      <c r="H458" s="334"/>
      <c r="I458" s="334"/>
      <c r="J458" s="333"/>
      <c r="K458" s="333"/>
      <c r="L458" s="334">
        <v>581</v>
      </c>
      <c r="M458" s="287" t="s">
        <v>2764</v>
      </c>
      <c r="N458" s="287" t="s">
        <v>2726</v>
      </c>
      <c r="O458" s="287" t="s">
        <v>1249</v>
      </c>
      <c r="P458" s="290" t="s">
        <v>1044</v>
      </c>
      <c r="Q458" s="405"/>
      <c r="R458" s="50"/>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row>
    <row r="459" spans="1:93" s="335" customFormat="1">
      <c r="A459" s="287"/>
      <c r="B459" s="287"/>
      <c r="C459" s="287"/>
      <c r="D459" s="333"/>
      <c r="E459" s="333"/>
      <c r="F459" s="287"/>
      <c r="G459" s="287"/>
      <c r="H459" s="334"/>
      <c r="I459" s="334"/>
      <c r="J459" s="333"/>
      <c r="K459" s="333"/>
      <c r="L459" s="334">
        <v>581</v>
      </c>
      <c r="M459" s="287" t="s">
        <v>2767</v>
      </c>
      <c r="N459" s="287" t="s">
        <v>2729</v>
      </c>
      <c r="O459" s="287" t="s">
        <v>2806</v>
      </c>
      <c r="P459" s="290" t="s">
        <v>1058</v>
      </c>
      <c r="Q459" s="405"/>
      <c r="R459" s="50"/>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row>
    <row r="460" spans="1:93" s="335" customFormat="1">
      <c r="A460" s="287"/>
      <c r="B460" s="287"/>
      <c r="C460" s="287"/>
      <c r="D460" s="333"/>
      <c r="E460" s="333"/>
      <c r="F460" s="287"/>
      <c r="G460" s="287"/>
      <c r="H460" s="334"/>
      <c r="I460" s="334"/>
      <c r="J460" s="333"/>
      <c r="K460" s="333"/>
      <c r="L460" s="334">
        <v>612</v>
      </c>
      <c r="M460" s="287" t="s">
        <v>2476</v>
      </c>
      <c r="N460" s="287" t="s">
        <v>2646</v>
      </c>
      <c r="O460" s="287" t="s">
        <v>1942</v>
      </c>
      <c r="P460" s="290" t="s">
        <v>1052</v>
      </c>
      <c r="Q460" s="405"/>
      <c r="R460" s="5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row>
    <row r="461" spans="1:93" s="330" customFormat="1" ht="89.25" customHeight="1">
      <c r="A461" s="322">
        <v>38</v>
      </c>
      <c r="B461" s="319" t="s">
        <v>2842</v>
      </c>
      <c r="C461" s="321" t="s">
        <v>2251</v>
      </c>
      <c r="D461" s="339" t="s">
        <v>2379</v>
      </c>
      <c r="E461" s="321" t="s">
        <v>2252</v>
      </c>
      <c r="F461" s="321" t="s">
        <v>2343</v>
      </c>
      <c r="G461" s="321" t="s">
        <v>2002</v>
      </c>
      <c r="H461" s="323">
        <v>4</v>
      </c>
      <c r="I461" s="323">
        <v>4</v>
      </c>
      <c r="J461" s="324" t="s">
        <v>2568</v>
      </c>
      <c r="K461" s="344" t="s">
        <v>2091</v>
      </c>
      <c r="L461" s="325">
        <v>587</v>
      </c>
      <c r="M461" s="321" t="s">
        <v>2871</v>
      </c>
      <c r="N461" s="376" t="s">
        <v>2870</v>
      </c>
      <c r="O461" s="321" t="s">
        <v>2872</v>
      </c>
      <c r="P461" s="380" t="s">
        <v>1116</v>
      </c>
      <c r="Q461" s="405"/>
      <c r="R461" s="50"/>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row>
    <row r="462" spans="1:93" s="330" customFormat="1" ht="30">
      <c r="A462" s="322"/>
      <c r="B462" s="322"/>
      <c r="C462" s="321"/>
      <c r="D462" s="321"/>
      <c r="E462" s="321"/>
      <c r="F462" s="321"/>
      <c r="G462" s="321"/>
      <c r="H462" s="323"/>
      <c r="I462" s="323"/>
      <c r="J462" s="321"/>
      <c r="K462" s="322"/>
      <c r="L462" s="323">
        <v>587</v>
      </c>
      <c r="M462" s="321" t="s">
        <v>2377</v>
      </c>
      <c r="N462" s="375" t="s">
        <v>2213</v>
      </c>
      <c r="O462" s="321" t="s">
        <v>2250</v>
      </c>
      <c r="P462" s="380" t="s">
        <v>1051</v>
      </c>
      <c r="Q462" s="405"/>
      <c r="R462" s="50"/>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row>
    <row r="463" spans="1:93" s="330" customFormat="1" ht="30">
      <c r="A463" s="322"/>
      <c r="B463" s="322"/>
      <c r="C463" s="321"/>
      <c r="D463" s="321"/>
      <c r="E463" s="321"/>
      <c r="F463" s="321"/>
      <c r="G463" s="321"/>
      <c r="H463" s="323"/>
      <c r="I463" s="323"/>
      <c r="J463" s="321"/>
      <c r="K463" s="322"/>
      <c r="L463" s="323">
        <v>587</v>
      </c>
      <c r="M463" s="321" t="s">
        <v>2378</v>
      </c>
      <c r="N463" s="321" t="s">
        <v>2253</v>
      </c>
      <c r="O463" s="321" t="s">
        <v>2254</v>
      </c>
      <c r="P463" s="380" t="s">
        <v>1048</v>
      </c>
      <c r="Q463" s="405"/>
      <c r="R463" s="50"/>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row>
    <row r="464" spans="1:93" s="330" customFormat="1" ht="30">
      <c r="A464" s="322"/>
      <c r="B464" s="322"/>
      <c r="C464" s="321"/>
      <c r="D464" s="321"/>
      <c r="E464" s="321"/>
      <c r="F464" s="321"/>
      <c r="G464" s="321"/>
      <c r="H464" s="323"/>
      <c r="I464" s="323"/>
      <c r="J464" s="321"/>
      <c r="K464" s="321"/>
      <c r="L464" s="323">
        <v>583</v>
      </c>
      <c r="M464" s="321" t="s">
        <v>2345</v>
      </c>
      <c r="N464" s="321" t="s">
        <v>1981</v>
      </c>
      <c r="O464" s="321" t="s">
        <v>1982</v>
      </c>
      <c r="P464" s="380" t="s">
        <v>1113</v>
      </c>
      <c r="Q464" s="405"/>
      <c r="R464" s="50"/>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row>
    <row r="465" spans="1:93" s="1" customFormat="1">
      <c r="A465" s="274"/>
      <c r="B465" s="274"/>
      <c r="C465" s="252"/>
      <c r="D465" s="252"/>
      <c r="E465" s="252"/>
      <c r="F465" s="252"/>
      <c r="G465" s="299"/>
      <c r="H465" s="270"/>
      <c r="I465" s="270"/>
      <c r="J465" s="274"/>
      <c r="K465" s="252"/>
      <c r="L465" s="270"/>
      <c r="M465" s="252"/>
      <c r="N465" s="252"/>
      <c r="O465" s="252"/>
      <c r="P465" s="299"/>
      <c r="Q465" s="408"/>
      <c r="R465" s="299"/>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row>
    <row r="466" spans="1:93" s="1" customFormat="1">
      <c r="A466" s="135"/>
      <c r="B466" s="135"/>
      <c r="C466" s="46"/>
      <c r="D466" s="46"/>
      <c r="E466" s="46"/>
      <c r="F466" s="46"/>
      <c r="G466" s="297" t="s">
        <v>2320</v>
      </c>
      <c r="H466" s="109"/>
      <c r="I466" s="109"/>
      <c r="J466" s="135"/>
      <c r="K466" s="46"/>
      <c r="L466" s="109"/>
      <c r="M466" s="46"/>
      <c r="N466" s="46"/>
      <c r="O466" s="46"/>
      <c r="P466" s="297"/>
      <c r="Q466" s="405">
        <f>SUM(Q3:Q465)</f>
        <v>66</v>
      </c>
      <c r="R466" s="50"/>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row>
    <row r="467" spans="1:93" s="1" customFormat="1" ht="45">
      <c r="A467" s="135">
        <v>38</v>
      </c>
      <c r="B467" s="135"/>
      <c r="C467" s="46"/>
      <c r="D467" s="46"/>
      <c r="E467" s="46"/>
      <c r="F467" s="46"/>
      <c r="G467" s="297" t="s">
        <v>2862</v>
      </c>
      <c r="H467" s="109"/>
      <c r="I467" s="109"/>
      <c r="J467" s="135"/>
      <c r="K467" s="46"/>
      <c r="L467" s="109"/>
      <c r="M467" s="46"/>
      <c r="N467" s="46"/>
      <c r="O467" s="46"/>
      <c r="P467" s="297"/>
      <c r="Q467" s="415">
        <f>Q466/A467</f>
        <v>1.736842105263158</v>
      </c>
      <c r="R467" s="50"/>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row>
    <row r="468" spans="1:93" s="1" customFormat="1">
      <c r="H468" s="254"/>
      <c r="I468" s="254"/>
      <c r="L468" s="254"/>
      <c r="Q468" s="254"/>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row>
    <row r="469" spans="1:93" s="1" customFormat="1">
      <c r="H469" s="254"/>
      <c r="I469" s="254"/>
      <c r="L469" s="254"/>
      <c r="Q469" s="254"/>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row>
    <row r="470" spans="1:93" s="1" customFormat="1">
      <c r="H470" s="254"/>
      <c r="I470" s="254"/>
      <c r="L470" s="254"/>
      <c r="Q470" s="254"/>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row>
    <row r="471" spans="1:93" s="1" customFormat="1">
      <c r="H471" s="254"/>
      <c r="I471" s="254"/>
      <c r="L471" s="254"/>
      <c r="Q471" s="254"/>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row>
    <row r="472" spans="1:93" s="1" customFormat="1">
      <c r="H472" s="254"/>
      <c r="I472" s="254"/>
      <c r="L472" s="254"/>
      <c r="Q472" s="254"/>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row>
    <row r="473" spans="1:93" s="1" customFormat="1">
      <c r="H473" s="254"/>
      <c r="I473" s="254"/>
      <c r="L473" s="254"/>
      <c r="Q473" s="254"/>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row>
    <row r="474" spans="1:93" s="1" customFormat="1">
      <c r="H474" s="254"/>
      <c r="I474" s="254"/>
      <c r="L474" s="254"/>
      <c r="Q474" s="25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row>
    <row r="475" spans="1:93" s="1" customFormat="1">
      <c r="H475" s="254"/>
      <c r="I475" s="254"/>
      <c r="L475" s="254"/>
      <c r="Q475" s="254"/>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row>
    <row r="476" spans="1:93" s="1" customFormat="1">
      <c r="H476" s="254"/>
      <c r="I476" s="254"/>
      <c r="L476" s="254"/>
      <c r="Q476" s="254"/>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row>
    <row r="477" spans="1:93" s="1" customFormat="1">
      <c r="H477" s="254"/>
      <c r="I477" s="254"/>
      <c r="L477" s="254"/>
      <c r="Q477" s="254"/>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row>
    <row r="478" spans="1:93" s="1" customFormat="1">
      <c r="H478" s="254"/>
      <c r="I478" s="254"/>
      <c r="L478" s="254"/>
      <c r="Q478" s="254"/>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row>
    <row r="479" spans="1:93" s="1" customFormat="1">
      <c r="H479" s="254"/>
      <c r="I479" s="254"/>
      <c r="L479" s="254"/>
      <c r="Q479" s="254"/>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row>
    <row r="480" spans="1:93" s="1" customFormat="1">
      <c r="H480" s="254"/>
      <c r="I480" s="254"/>
      <c r="L480" s="254"/>
      <c r="Q480" s="254"/>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row>
    <row r="481" spans="8:93" s="1" customFormat="1">
      <c r="H481" s="254"/>
      <c r="I481" s="254"/>
      <c r="L481" s="254"/>
      <c r="Q481" s="254"/>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row>
    <row r="482" spans="8:93" s="1" customFormat="1">
      <c r="H482" s="254"/>
      <c r="I482" s="254"/>
      <c r="L482" s="254"/>
      <c r="Q482" s="254"/>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row>
    <row r="483" spans="8:93" s="1" customFormat="1">
      <c r="H483" s="254"/>
      <c r="I483" s="254"/>
      <c r="L483" s="254"/>
      <c r="Q483" s="254"/>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row>
    <row r="484" spans="8:93" s="1" customFormat="1">
      <c r="H484" s="254"/>
      <c r="I484" s="254"/>
      <c r="L484" s="254"/>
      <c r="Q484" s="25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row>
    <row r="485" spans="8:93" s="1" customFormat="1">
      <c r="H485" s="254"/>
      <c r="I485" s="254"/>
      <c r="L485" s="254"/>
      <c r="Q485" s="254"/>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row>
    <row r="486" spans="8:93" s="1" customFormat="1">
      <c r="H486" s="254"/>
      <c r="I486" s="254"/>
      <c r="L486" s="254"/>
      <c r="Q486" s="254"/>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row>
    <row r="487" spans="8:93" s="1" customFormat="1">
      <c r="H487" s="254"/>
      <c r="I487" s="254"/>
      <c r="L487" s="254"/>
      <c r="Q487" s="254"/>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row>
    <row r="488" spans="8:93" s="1" customFormat="1">
      <c r="H488" s="254"/>
      <c r="I488" s="254"/>
      <c r="L488" s="254"/>
      <c r="Q488" s="254"/>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row>
    <row r="489" spans="8:93" s="1" customFormat="1">
      <c r="H489" s="254"/>
      <c r="I489" s="254"/>
      <c r="L489" s="254"/>
      <c r="Q489" s="254"/>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row>
    <row r="490" spans="8:93" s="1" customFormat="1">
      <c r="H490" s="254"/>
      <c r="I490" s="254"/>
      <c r="L490" s="254"/>
      <c r="Q490" s="254"/>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row>
    <row r="491" spans="8:93" s="1" customFormat="1">
      <c r="H491" s="254"/>
      <c r="I491" s="254"/>
      <c r="L491" s="254"/>
      <c r="Q491" s="254"/>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row>
    <row r="492" spans="8:93" s="1" customFormat="1">
      <c r="H492" s="254"/>
      <c r="I492" s="254"/>
      <c r="L492" s="254"/>
      <c r="Q492" s="254"/>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row>
    <row r="493" spans="8:93" s="1" customFormat="1">
      <c r="H493" s="254"/>
      <c r="I493" s="254"/>
      <c r="L493" s="254"/>
      <c r="Q493" s="254"/>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row>
    <row r="494" spans="8:93" s="1" customFormat="1">
      <c r="H494" s="254"/>
      <c r="I494" s="254"/>
      <c r="L494" s="254"/>
      <c r="Q494" s="25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row>
    <row r="495" spans="8:93" s="1" customFormat="1">
      <c r="L495" s="254"/>
      <c r="Q495" s="254"/>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row>
    <row r="496" spans="8:93" s="1" customFormat="1">
      <c r="L496" s="254"/>
      <c r="Q496" s="254"/>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row>
    <row r="497" spans="12:93" s="1" customFormat="1">
      <c r="L497" s="254"/>
      <c r="Q497" s="254"/>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row>
    <row r="498" spans="12:93" s="1" customFormat="1">
      <c r="L498" s="254"/>
      <c r="Q498" s="254"/>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row>
    <row r="499" spans="12:93" s="1" customFormat="1">
      <c r="L499" s="254"/>
      <c r="Q499" s="254"/>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row>
    <row r="500" spans="12:93" s="1" customFormat="1">
      <c r="L500" s="254"/>
      <c r="Q500" s="254"/>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row>
    <row r="501" spans="12:93" s="1" customFormat="1">
      <c r="L501" s="254"/>
      <c r="Q501" s="254"/>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row>
    <row r="502" spans="12:93" s="1" customFormat="1">
      <c r="L502" s="254"/>
      <c r="Q502" s="254"/>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row>
    <row r="503" spans="12:93" s="1" customFormat="1">
      <c r="L503" s="254"/>
      <c r="Q503" s="254"/>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row>
    <row r="504" spans="12:93" s="1" customFormat="1">
      <c r="L504" s="254"/>
      <c r="Q504" s="25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row>
    <row r="505" spans="12:93" s="1" customFormat="1">
      <c r="L505" s="254"/>
      <c r="Q505" s="254"/>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row>
    <row r="506" spans="12:93" s="1" customFormat="1">
      <c r="L506" s="254"/>
      <c r="Q506" s="254"/>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row>
    <row r="507" spans="12:93" s="1" customFormat="1">
      <c r="L507" s="254"/>
      <c r="Q507" s="254"/>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row>
    <row r="508" spans="12:93" s="1" customFormat="1">
      <c r="L508" s="254"/>
      <c r="Q508" s="254"/>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row>
    <row r="509" spans="12:93" s="1" customFormat="1">
      <c r="L509" s="254"/>
      <c r="Q509" s="254"/>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row>
    <row r="510" spans="12:93" s="1" customFormat="1">
      <c r="L510" s="254"/>
      <c r="Q510" s="254"/>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row>
    <row r="511" spans="12:93" s="1" customFormat="1">
      <c r="L511" s="254"/>
      <c r="Q511" s="254"/>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row>
    <row r="512" spans="12:93" s="1" customFormat="1">
      <c r="L512" s="254"/>
      <c r="Q512" s="254"/>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row>
    <row r="513" spans="8:93" s="1" customFormat="1">
      <c r="L513" s="254"/>
      <c r="Q513" s="254"/>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row>
    <row r="514" spans="8:93" s="1" customFormat="1">
      <c r="L514" s="254"/>
      <c r="Q514" s="25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row>
    <row r="515" spans="8:93" s="1" customFormat="1">
      <c r="L515" s="254"/>
      <c r="Q515" s="254"/>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row>
    <row r="516" spans="8:93" s="1" customFormat="1">
      <c r="L516" s="254"/>
      <c r="Q516" s="254"/>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row>
    <row r="517" spans="8:93" s="1" customFormat="1">
      <c r="L517" s="254"/>
      <c r="Q517" s="254"/>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row>
    <row r="518" spans="8:93" s="1" customFormat="1">
      <c r="L518" s="254"/>
      <c r="Q518" s="254"/>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row>
    <row r="519" spans="8:93" s="1" customFormat="1">
      <c r="L519" s="254"/>
      <c r="Q519" s="254"/>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row>
    <row r="520" spans="8:93" s="1" customFormat="1">
      <c r="L520" s="254"/>
      <c r="Q520" s="254"/>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row>
    <row r="521" spans="8:93" s="1" customFormat="1">
      <c r="L521" s="254"/>
      <c r="Q521" s="254"/>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row>
    <row r="522" spans="8:93" s="1" customFormat="1">
      <c r="L522" s="254"/>
      <c r="Q522" s="254"/>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row>
    <row r="523" spans="8:93" s="1" customFormat="1">
      <c r="H523" s="109"/>
      <c r="I523" s="109"/>
      <c r="L523" s="109"/>
      <c r="Q523" s="405"/>
      <c r="R523" s="50"/>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row>
    <row r="524" spans="8:93" s="1" customFormat="1">
      <c r="H524" s="109"/>
      <c r="I524" s="109"/>
      <c r="L524" s="109"/>
      <c r="Q524" s="405"/>
      <c r="R524" s="50"/>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row>
    <row r="525" spans="8:93" s="1" customFormat="1">
      <c r="H525" s="109"/>
      <c r="I525" s="109"/>
      <c r="L525" s="109"/>
      <c r="Q525" s="405"/>
      <c r="R525" s="50"/>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row>
    <row r="526" spans="8:93" s="1" customFormat="1">
      <c r="H526" s="109"/>
      <c r="I526" s="109"/>
      <c r="L526" s="109"/>
      <c r="Q526" s="405"/>
      <c r="R526" s="50"/>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row>
    <row r="527" spans="8:93" s="1" customFormat="1">
      <c r="H527" s="109"/>
      <c r="I527" s="109"/>
      <c r="L527" s="109"/>
      <c r="Q527" s="405"/>
      <c r="R527" s="50"/>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row>
    <row r="528" spans="8:93" s="1" customFormat="1">
      <c r="H528" s="109"/>
      <c r="I528" s="109"/>
      <c r="L528" s="109"/>
      <c r="Q528" s="405"/>
      <c r="R528" s="50"/>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row>
    <row r="529" spans="8:93" s="1" customFormat="1">
      <c r="H529" s="109"/>
      <c r="I529" s="109"/>
      <c r="L529" s="109"/>
      <c r="Q529" s="405"/>
      <c r="R529" s="50"/>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row>
    <row r="530" spans="8:93" s="1" customFormat="1">
      <c r="H530" s="109"/>
      <c r="I530" s="109"/>
      <c r="L530" s="109"/>
      <c r="Q530" s="405"/>
      <c r="R530" s="5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row>
    <row r="531" spans="8:93" s="1" customFormat="1">
      <c r="H531" s="109"/>
      <c r="I531" s="109"/>
      <c r="L531" s="109"/>
      <c r="Q531" s="405"/>
      <c r="R531" s="50"/>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row>
    <row r="532" spans="8:93" s="1" customFormat="1">
      <c r="H532" s="109"/>
      <c r="I532" s="109"/>
      <c r="L532" s="109"/>
      <c r="Q532" s="405"/>
      <c r="R532" s="50"/>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row>
    <row r="533" spans="8:93" s="1" customFormat="1">
      <c r="H533" s="109"/>
      <c r="I533" s="109"/>
      <c r="L533" s="109"/>
      <c r="Q533" s="405"/>
      <c r="R533" s="50"/>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row>
    <row r="534" spans="8:93" s="1" customFormat="1">
      <c r="H534" s="109"/>
      <c r="I534" s="109"/>
      <c r="L534" s="109"/>
      <c r="Q534" s="405"/>
      <c r="R534" s="50"/>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row>
    <row r="535" spans="8:93" s="1" customFormat="1">
      <c r="H535" s="109"/>
      <c r="I535" s="109"/>
      <c r="L535" s="109"/>
      <c r="Q535" s="405"/>
      <c r="R535" s="50"/>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row>
    <row r="536" spans="8:93" s="1" customFormat="1">
      <c r="H536" s="109"/>
      <c r="I536" s="109"/>
      <c r="L536" s="109"/>
      <c r="Q536" s="405"/>
      <c r="R536" s="50"/>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row>
    <row r="537" spans="8:93" s="1" customFormat="1">
      <c r="H537" s="109"/>
      <c r="I537" s="109"/>
      <c r="L537" s="109"/>
      <c r="Q537" s="405"/>
      <c r="R537" s="50"/>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row>
    <row r="538" spans="8:93" s="1" customFormat="1">
      <c r="H538" s="109"/>
      <c r="I538" s="109"/>
      <c r="L538" s="109"/>
      <c r="Q538" s="405"/>
      <c r="R538" s="50"/>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row>
    <row r="539" spans="8:93" s="1" customFormat="1">
      <c r="H539" s="109"/>
      <c r="I539" s="109"/>
      <c r="L539" s="109"/>
      <c r="Q539" s="405"/>
      <c r="R539" s="50"/>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row>
    <row r="540" spans="8:93" s="1" customFormat="1">
      <c r="H540" s="109"/>
      <c r="I540" s="109"/>
      <c r="L540" s="109"/>
      <c r="Q540" s="405"/>
      <c r="R540" s="5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row>
    <row r="541" spans="8:93" s="1" customFormat="1">
      <c r="H541" s="109"/>
      <c r="I541" s="109"/>
      <c r="L541" s="109"/>
      <c r="Q541" s="405"/>
      <c r="R541" s="50"/>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row>
    <row r="542" spans="8:93" s="1" customFormat="1">
      <c r="H542" s="109"/>
      <c r="I542" s="109"/>
      <c r="L542" s="109"/>
      <c r="Q542" s="405"/>
      <c r="R542" s="50"/>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row>
    <row r="543" spans="8:93" s="1" customFormat="1">
      <c r="H543" s="109"/>
      <c r="I543" s="109"/>
      <c r="L543" s="109"/>
      <c r="Q543" s="405"/>
      <c r="R543" s="50"/>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row>
    <row r="544" spans="8:93" s="1" customFormat="1">
      <c r="H544" s="109"/>
      <c r="I544" s="109"/>
      <c r="L544" s="109"/>
      <c r="Q544" s="405"/>
      <c r="R544" s="50"/>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row>
    <row r="545" spans="8:93" s="1" customFormat="1">
      <c r="H545" s="109"/>
      <c r="I545" s="109"/>
      <c r="L545" s="109"/>
      <c r="Q545" s="405"/>
      <c r="R545" s="50"/>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row>
    <row r="546" spans="8:93" s="1" customFormat="1">
      <c r="H546" s="109"/>
      <c r="I546" s="109"/>
      <c r="L546" s="109"/>
      <c r="Q546" s="405"/>
      <c r="R546" s="50"/>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row>
    <row r="547" spans="8:93" s="1" customFormat="1">
      <c r="H547" s="109"/>
      <c r="I547" s="109"/>
      <c r="L547" s="109"/>
      <c r="Q547" s="405"/>
      <c r="R547" s="50"/>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row>
    <row r="548" spans="8:93" s="1" customFormat="1">
      <c r="H548" s="109"/>
      <c r="I548" s="109"/>
      <c r="L548" s="109"/>
      <c r="Q548" s="405"/>
      <c r="R548" s="50"/>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row>
    <row r="549" spans="8:93" s="1" customFormat="1">
      <c r="H549" s="109"/>
      <c r="I549" s="109"/>
      <c r="L549" s="109"/>
      <c r="Q549" s="405"/>
      <c r="R549" s="50"/>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row>
    <row r="550" spans="8:93" s="1" customFormat="1">
      <c r="H550" s="109"/>
      <c r="I550" s="109"/>
      <c r="L550" s="109"/>
      <c r="Q550" s="405"/>
      <c r="R550" s="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row>
    <row r="551" spans="8:93" s="1" customFormat="1">
      <c r="H551" s="109"/>
      <c r="I551" s="109"/>
      <c r="L551" s="109"/>
      <c r="Q551" s="405"/>
      <c r="R551" s="50"/>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row>
    <row r="552" spans="8:93" s="1" customFormat="1">
      <c r="H552" s="109"/>
      <c r="I552" s="109"/>
      <c r="L552" s="109"/>
      <c r="Q552" s="405"/>
      <c r="R552" s="50"/>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row>
    <row r="553" spans="8:93" s="1" customFormat="1">
      <c r="H553" s="109"/>
      <c r="I553" s="109"/>
      <c r="L553" s="109"/>
      <c r="Q553" s="405"/>
      <c r="R553" s="50"/>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row>
    <row r="554" spans="8:93" s="1" customFormat="1">
      <c r="H554" s="109"/>
      <c r="I554" s="109"/>
      <c r="L554" s="109"/>
      <c r="Q554" s="405"/>
      <c r="R554" s="50"/>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row>
    <row r="555" spans="8:93" s="1" customFormat="1">
      <c r="H555" s="109"/>
      <c r="I555" s="109"/>
      <c r="L555" s="109"/>
      <c r="Q555" s="405"/>
      <c r="R555" s="50"/>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row>
    <row r="556" spans="8:93" s="1" customFormat="1">
      <c r="H556" s="109"/>
      <c r="I556" s="109"/>
      <c r="L556" s="109"/>
      <c r="Q556" s="405"/>
      <c r="R556" s="50"/>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row>
    <row r="557" spans="8:93" s="1" customFormat="1">
      <c r="H557" s="109"/>
      <c r="I557" s="109"/>
      <c r="L557" s="109"/>
      <c r="Q557" s="405"/>
      <c r="R557" s="50"/>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row>
    <row r="558" spans="8:93" s="1" customFormat="1">
      <c r="H558" s="109"/>
      <c r="I558" s="109"/>
      <c r="L558" s="109"/>
      <c r="Q558" s="405"/>
      <c r="R558" s="50"/>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row>
    <row r="559" spans="8:93" s="1" customFormat="1">
      <c r="H559" s="109"/>
      <c r="I559" s="109"/>
      <c r="L559" s="109"/>
      <c r="Q559" s="405"/>
      <c r="R559" s="50"/>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row>
    <row r="560" spans="8:93" s="1" customFormat="1">
      <c r="H560" s="109"/>
      <c r="I560" s="109"/>
      <c r="L560" s="109"/>
      <c r="Q560" s="405"/>
      <c r="R560" s="5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row>
    <row r="561" spans="8:93" s="1" customFormat="1">
      <c r="H561" s="109"/>
      <c r="I561" s="109"/>
      <c r="L561" s="109"/>
      <c r="Q561" s="405"/>
      <c r="R561" s="50"/>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row>
    <row r="562" spans="8:93" s="1" customFormat="1">
      <c r="H562" s="109"/>
      <c r="I562" s="109"/>
      <c r="L562" s="109"/>
      <c r="Q562" s="405"/>
      <c r="R562" s="50"/>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row>
    <row r="563" spans="8:93" s="1" customFormat="1">
      <c r="H563" s="109"/>
      <c r="I563" s="109"/>
      <c r="L563" s="109"/>
      <c r="Q563" s="405"/>
      <c r="R563" s="50"/>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row>
    <row r="564" spans="8:93" s="1" customFormat="1">
      <c r="H564" s="109"/>
      <c r="I564" s="109"/>
      <c r="L564" s="109"/>
      <c r="Q564" s="405"/>
      <c r="R564" s="50"/>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row>
    <row r="565" spans="8:93" s="1" customFormat="1">
      <c r="H565" s="109"/>
      <c r="I565" s="109"/>
      <c r="L565" s="109"/>
      <c r="Q565" s="405"/>
      <c r="R565" s="50"/>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row>
    <row r="566" spans="8:93" s="1" customFormat="1">
      <c r="H566" s="109"/>
      <c r="I566" s="109"/>
      <c r="L566" s="109"/>
      <c r="Q566" s="405"/>
      <c r="R566" s="50"/>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row>
    <row r="567" spans="8:93" s="1" customFormat="1">
      <c r="H567" s="109"/>
      <c r="I567" s="109"/>
      <c r="L567" s="109"/>
      <c r="Q567" s="405"/>
      <c r="R567" s="50"/>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row>
    <row r="568" spans="8:93" s="1" customFormat="1">
      <c r="H568" s="109"/>
      <c r="I568" s="109"/>
      <c r="L568" s="109"/>
      <c r="Q568" s="405"/>
      <c r="R568" s="50"/>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row>
    <row r="569" spans="8:93" s="1" customFormat="1">
      <c r="H569" s="109"/>
      <c r="I569" s="109"/>
      <c r="L569" s="109"/>
      <c r="Q569" s="405"/>
      <c r="R569" s="50"/>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row>
    <row r="570" spans="8:93" s="1" customFormat="1">
      <c r="H570" s="109"/>
      <c r="I570" s="109"/>
      <c r="L570" s="109"/>
      <c r="Q570" s="405"/>
      <c r="R570" s="5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row>
    <row r="571" spans="8:93" s="1" customFormat="1">
      <c r="H571" s="109"/>
      <c r="I571" s="109"/>
      <c r="L571" s="109"/>
      <c r="Q571" s="405"/>
      <c r="R571" s="50"/>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row>
    <row r="572" spans="8:93" s="1" customFormat="1">
      <c r="H572" s="109"/>
      <c r="I572" s="109"/>
      <c r="L572" s="109"/>
      <c r="Q572" s="405"/>
      <c r="R572" s="50"/>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row>
    <row r="573" spans="8:93" s="1" customFormat="1">
      <c r="H573" s="109"/>
      <c r="I573" s="109"/>
      <c r="L573" s="109"/>
      <c r="Q573" s="405"/>
      <c r="R573" s="50"/>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row>
    <row r="574" spans="8:93" s="1" customFormat="1">
      <c r="H574" s="109"/>
      <c r="I574" s="109"/>
      <c r="L574" s="109"/>
      <c r="Q574" s="405"/>
      <c r="R574" s="50"/>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row>
    <row r="575" spans="8:93" s="1" customFormat="1">
      <c r="H575" s="109"/>
      <c r="I575" s="109"/>
      <c r="L575" s="109"/>
      <c r="Q575" s="405"/>
      <c r="R575" s="50"/>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row>
    <row r="576" spans="8:93" s="1" customFormat="1">
      <c r="H576" s="109"/>
      <c r="I576" s="109"/>
      <c r="L576" s="109"/>
      <c r="Q576" s="405"/>
      <c r="R576" s="50"/>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row>
    <row r="577" spans="8:93" s="1" customFormat="1">
      <c r="H577" s="109"/>
      <c r="I577" s="109"/>
      <c r="L577" s="109"/>
      <c r="Q577" s="405"/>
      <c r="R577" s="50"/>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row>
    <row r="578" spans="8:93" s="1" customFormat="1">
      <c r="H578" s="109"/>
      <c r="I578" s="109"/>
      <c r="L578" s="109"/>
      <c r="Q578" s="405"/>
      <c r="R578" s="50"/>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row>
    <row r="579" spans="8:93" s="1" customFormat="1">
      <c r="H579" s="109"/>
      <c r="I579" s="109"/>
      <c r="L579" s="109"/>
      <c r="Q579" s="405"/>
      <c r="R579" s="50"/>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row>
    <row r="580" spans="8:93" s="1" customFormat="1">
      <c r="H580" s="109"/>
      <c r="I580" s="109"/>
      <c r="L580" s="109"/>
      <c r="Q580" s="405"/>
      <c r="R580" s="5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row>
    <row r="581" spans="8:93" s="1" customFormat="1">
      <c r="H581" s="109"/>
      <c r="I581" s="109"/>
      <c r="L581" s="109"/>
      <c r="Q581" s="405"/>
      <c r="R581" s="50"/>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row>
    <row r="582" spans="8:93" s="1" customFormat="1">
      <c r="H582" s="109"/>
      <c r="I582" s="109"/>
      <c r="L582" s="109"/>
      <c r="Q582" s="405"/>
      <c r="R582" s="50"/>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row>
    <row r="583" spans="8:93" s="1" customFormat="1">
      <c r="H583" s="109"/>
      <c r="I583" s="109"/>
      <c r="L583" s="109"/>
      <c r="Q583" s="405"/>
      <c r="R583" s="50"/>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row>
    <row r="584" spans="8:93" s="1" customFormat="1">
      <c r="H584" s="109"/>
      <c r="I584" s="109"/>
      <c r="L584" s="109"/>
      <c r="Q584" s="405"/>
      <c r="R584" s="50"/>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row>
    <row r="585" spans="8:93" s="1" customFormat="1">
      <c r="H585" s="109"/>
      <c r="I585" s="109"/>
      <c r="L585" s="109"/>
      <c r="Q585" s="405"/>
      <c r="R585" s="50"/>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row>
    <row r="586" spans="8:93" s="1" customFormat="1">
      <c r="H586" s="109"/>
      <c r="I586" s="109"/>
      <c r="L586" s="109"/>
      <c r="Q586" s="405"/>
      <c r="R586" s="50"/>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row>
    <row r="587" spans="8:93" s="1" customFormat="1">
      <c r="H587" s="109"/>
      <c r="I587" s="109"/>
      <c r="L587" s="109"/>
      <c r="Q587" s="405"/>
      <c r="R587" s="50"/>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row>
    <row r="588" spans="8:93" s="1" customFormat="1">
      <c r="H588" s="109"/>
      <c r="I588" s="109"/>
      <c r="L588" s="109"/>
      <c r="Q588" s="405"/>
      <c r="R588" s="50"/>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row>
    <row r="589" spans="8:93" s="1" customFormat="1">
      <c r="H589" s="109"/>
      <c r="I589" s="109"/>
      <c r="L589" s="109"/>
      <c r="Q589" s="405"/>
      <c r="R589" s="50"/>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row>
    <row r="590" spans="8:93" s="1" customFormat="1">
      <c r="H590" s="109"/>
      <c r="I590" s="109"/>
      <c r="L590" s="109"/>
      <c r="Q590" s="405"/>
      <c r="R590" s="5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row>
    <row r="591" spans="8:93" s="1" customFormat="1">
      <c r="H591" s="109"/>
      <c r="I591" s="109"/>
      <c r="L591" s="109"/>
      <c r="Q591" s="405"/>
      <c r="R591" s="50"/>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row>
    <row r="592" spans="8:93" s="1" customFormat="1">
      <c r="H592" s="109"/>
      <c r="I592" s="109"/>
      <c r="L592" s="109"/>
      <c r="Q592" s="405"/>
      <c r="R592" s="50"/>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row>
    <row r="593" spans="8:93" s="1" customFormat="1">
      <c r="H593" s="109"/>
      <c r="I593" s="109"/>
      <c r="L593" s="109"/>
      <c r="Q593" s="405"/>
      <c r="R593" s="50"/>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row>
    <row r="594" spans="8:93" s="1" customFormat="1">
      <c r="H594" s="109"/>
      <c r="I594" s="109"/>
      <c r="L594" s="109"/>
      <c r="Q594" s="405"/>
      <c r="R594" s="50"/>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row>
    <row r="595" spans="8:93" s="1" customFormat="1">
      <c r="H595" s="109"/>
      <c r="I595" s="109"/>
      <c r="L595" s="109"/>
      <c r="Q595" s="405"/>
      <c r="R595" s="50"/>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row>
    <row r="596" spans="8:93" s="1" customFormat="1">
      <c r="H596" s="109"/>
      <c r="I596" s="109"/>
      <c r="L596" s="109"/>
      <c r="Q596" s="405"/>
      <c r="R596" s="50"/>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row>
    <row r="597" spans="8:93" s="1" customFormat="1">
      <c r="H597" s="109"/>
      <c r="I597" s="109"/>
      <c r="L597" s="109"/>
      <c r="Q597" s="405"/>
      <c r="R597" s="50"/>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row>
    <row r="598" spans="8:93" s="1" customFormat="1">
      <c r="H598" s="109"/>
      <c r="I598" s="109"/>
      <c r="L598" s="109"/>
      <c r="Q598" s="405"/>
      <c r="R598" s="50"/>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row>
    <row r="599" spans="8:93" s="1" customFormat="1">
      <c r="H599" s="109"/>
      <c r="I599" s="109"/>
      <c r="L599" s="109"/>
      <c r="Q599" s="405"/>
      <c r="R599" s="50"/>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row>
    <row r="600" spans="8:93" s="1" customFormat="1">
      <c r="H600" s="109"/>
      <c r="I600" s="109"/>
      <c r="L600" s="109"/>
      <c r="Q600" s="405"/>
      <c r="R600" s="5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row>
    <row r="601" spans="8:93" s="1" customFormat="1">
      <c r="H601" s="109"/>
      <c r="I601" s="109"/>
      <c r="L601" s="109"/>
      <c r="Q601" s="405"/>
      <c r="R601" s="50"/>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row>
    <row r="602" spans="8:93" s="1" customFormat="1">
      <c r="H602" s="109"/>
      <c r="I602" s="109"/>
      <c r="L602" s="109"/>
      <c r="Q602" s="405"/>
      <c r="R602" s="50"/>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row>
    <row r="603" spans="8:93" s="1" customFormat="1">
      <c r="H603" s="109"/>
      <c r="I603" s="109"/>
      <c r="L603" s="109"/>
      <c r="Q603" s="405"/>
      <c r="R603" s="50"/>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row>
    <row r="604" spans="8:93" s="1" customFormat="1">
      <c r="H604" s="109"/>
      <c r="I604" s="109"/>
      <c r="L604" s="109"/>
      <c r="Q604" s="405"/>
      <c r="R604" s="50"/>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row>
    <row r="605" spans="8:93" s="1" customFormat="1">
      <c r="H605" s="109"/>
      <c r="I605" s="109"/>
      <c r="L605" s="109"/>
      <c r="Q605" s="405"/>
      <c r="R605" s="50"/>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row>
    <row r="606" spans="8:93" s="1" customFormat="1">
      <c r="H606" s="109"/>
      <c r="I606" s="109"/>
      <c r="L606" s="109"/>
      <c r="Q606" s="405"/>
      <c r="R606" s="50"/>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row>
    <row r="607" spans="8:93" s="1" customFormat="1">
      <c r="H607" s="109"/>
      <c r="I607" s="109"/>
      <c r="L607" s="109"/>
      <c r="Q607" s="405"/>
      <c r="R607" s="50"/>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row>
    <row r="608" spans="8:93" s="1" customFormat="1">
      <c r="H608" s="109"/>
      <c r="I608" s="109"/>
      <c r="L608" s="109"/>
      <c r="Q608" s="405"/>
      <c r="R608" s="50"/>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row>
    <row r="609" spans="1:93" s="1" customFormat="1">
      <c r="H609" s="109"/>
      <c r="I609" s="109"/>
      <c r="L609" s="109"/>
      <c r="Q609" s="405"/>
      <c r="R609" s="50"/>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row>
    <row r="610" spans="1:93" s="1" customFormat="1">
      <c r="H610" s="109"/>
      <c r="I610" s="109"/>
      <c r="L610" s="109"/>
      <c r="Q610" s="405"/>
      <c r="R610" s="5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row>
    <row r="611" spans="1:93" s="1" customFormat="1">
      <c r="H611" s="109"/>
      <c r="I611" s="109"/>
      <c r="L611" s="109"/>
      <c r="Q611" s="405"/>
      <c r="R611" s="50"/>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row>
    <row r="612" spans="1:93" s="1" customFormat="1">
      <c r="H612" s="109"/>
      <c r="I612" s="109"/>
      <c r="L612" s="109"/>
      <c r="Q612" s="405"/>
      <c r="R612" s="50"/>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row>
    <row r="613" spans="1:93" s="1" customFormat="1">
      <c r="H613" s="109"/>
      <c r="I613" s="109"/>
      <c r="L613" s="109"/>
      <c r="Q613" s="405"/>
      <c r="R613" s="50"/>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row>
    <row r="614" spans="1:93" s="1" customFormat="1">
      <c r="H614" s="109"/>
      <c r="I614" s="109"/>
      <c r="L614" s="109"/>
      <c r="Q614" s="405"/>
      <c r="R614" s="50"/>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row>
    <row r="615" spans="1:93" s="1" customFormat="1">
      <c r="H615" s="109"/>
      <c r="I615" s="109"/>
      <c r="L615" s="109"/>
      <c r="Q615" s="405"/>
      <c r="R615" s="50"/>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row>
    <row r="616" spans="1:93" s="1" customFormat="1">
      <c r="H616" s="109"/>
      <c r="I616" s="109"/>
      <c r="L616" s="109"/>
      <c r="Q616" s="405"/>
      <c r="R616" s="50"/>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row>
    <row r="617" spans="1:93" s="1" customFormat="1">
      <c r="H617" s="109"/>
      <c r="I617" s="109"/>
      <c r="L617" s="109"/>
      <c r="Q617" s="405"/>
      <c r="R617" s="50"/>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row>
    <row r="618" spans="1:93" s="1" customFormat="1">
      <c r="H618" s="109"/>
      <c r="I618" s="109"/>
      <c r="L618" s="109"/>
      <c r="Q618" s="405"/>
      <c r="R618" s="50"/>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row>
    <row r="619" spans="1:93" s="1" customFormat="1">
      <c r="H619" s="109"/>
      <c r="I619" s="109"/>
      <c r="L619" s="109"/>
      <c r="Q619" s="405"/>
      <c r="R619" s="50"/>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row>
    <row r="620" spans="1:93">
      <c r="A620" s="1"/>
      <c r="B620" s="1"/>
      <c r="C620" s="1"/>
    </row>
    <row r="621" spans="1:93">
      <c r="A621" s="1"/>
      <c r="B621" s="1"/>
      <c r="C621" s="1"/>
    </row>
    <row r="622" spans="1:93">
      <c r="A622" s="1"/>
      <c r="B622" s="1"/>
      <c r="C622" s="1"/>
    </row>
    <row r="623" spans="1:93">
      <c r="A623" s="1"/>
      <c r="B623" s="1"/>
      <c r="C623" s="1"/>
    </row>
    <row r="624" spans="1:93">
      <c r="A624" s="1"/>
      <c r="B624" s="1"/>
      <c r="C624" s="1"/>
    </row>
    <row r="625" spans="1:3">
      <c r="A625" s="1"/>
      <c r="B625" s="1"/>
      <c r="C625" s="1"/>
    </row>
    <row r="626" spans="1:3">
      <c r="A626" s="1"/>
      <c r="B626" s="1"/>
      <c r="C626" s="1"/>
    </row>
    <row r="627" spans="1:3">
      <c r="A627" s="1"/>
      <c r="B627" s="1"/>
      <c r="C627" s="1"/>
    </row>
    <row r="628" spans="1:3">
      <c r="A628" s="1"/>
      <c r="B628" s="1"/>
      <c r="C628" s="1"/>
    </row>
    <row r="629" spans="1:3">
      <c r="A629" s="1"/>
      <c r="B629" s="1"/>
      <c r="C629" s="1"/>
    </row>
    <row r="630" spans="1:3">
      <c r="A630" s="1"/>
      <c r="B630" s="1"/>
      <c r="C630" s="1"/>
    </row>
    <row r="631" spans="1:3">
      <c r="A631" s="1"/>
      <c r="B631" s="1"/>
      <c r="C631" s="1"/>
    </row>
    <row r="632" spans="1:3">
      <c r="A632" s="1"/>
      <c r="B632" s="1"/>
      <c r="C632" s="1"/>
    </row>
    <row r="633" spans="1:3">
      <c r="A633" s="1"/>
      <c r="B633" s="1"/>
      <c r="C633" s="1"/>
    </row>
    <row r="634" spans="1:3">
      <c r="A634" s="1"/>
      <c r="B634" s="1"/>
      <c r="C634" s="1"/>
    </row>
    <row r="635" spans="1:3">
      <c r="A635" s="1"/>
      <c r="B635" s="1"/>
      <c r="C635" s="1"/>
    </row>
    <row r="636" spans="1:3">
      <c r="A636" s="1"/>
      <c r="B636" s="1"/>
      <c r="C636" s="1"/>
    </row>
    <row r="637" spans="1:3">
      <c r="A637" s="1"/>
      <c r="B637" s="1"/>
      <c r="C637" s="1"/>
    </row>
    <row r="638" spans="1:3">
      <c r="A638" s="1"/>
      <c r="B638" s="1"/>
      <c r="C638" s="1"/>
    </row>
    <row r="639" spans="1:3">
      <c r="A639" s="1"/>
      <c r="B639" s="1"/>
      <c r="C639" s="1"/>
    </row>
    <row r="640" spans="1:3">
      <c r="A640" s="1"/>
      <c r="B640" s="1"/>
      <c r="C640" s="1"/>
    </row>
    <row r="641" spans="1:3">
      <c r="A641" s="1"/>
      <c r="B641" s="1"/>
      <c r="C641" s="1"/>
    </row>
    <row r="642" spans="1:3">
      <c r="A642" s="1"/>
      <c r="B642" s="1"/>
      <c r="C642" s="1"/>
    </row>
    <row r="643" spans="1:3">
      <c r="A643" s="1"/>
      <c r="B643" s="1"/>
      <c r="C643" s="1"/>
    </row>
    <row r="644" spans="1:3">
      <c r="A644" s="1"/>
      <c r="B644" s="1"/>
      <c r="C644" s="1"/>
    </row>
    <row r="645" spans="1:3">
      <c r="A645" s="1"/>
      <c r="B645" s="1"/>
      <c r="C645" s="1"/>
    </row>
    <row r="646" spans="1:3">
      <c r="A646" s="1"/>
      <c r="B646" s="1"/>
      <c r="C646" s="1"/>
    </row>
    <row r="647" spans="1:3">
      <c r="A647" s="1"/>
      <c r="B647" s="1"/>
      <c r="C647" s="1"/>
    </row>
    <row r="648" spans="1:3">
      <c r="A648" s="1"/>
      <c r="B648" s="1"/>
      <c r="C648" s="1"/>
    </row>
    <row r="649" spans="1:3">
      <c r="A649" s="1"/>
      <c r="B649" s="1"/>
      <c r="C649" s="1"/>
    </row>
    <row r="650" spans="1:3">
      <c r="A650" s="1"/>
      <c r="B650" s="1"/>
      <c r="C650" s="1"/>
    </row>
    <row r="651" spans="1:3">
      <c r="A651" s="1"/>
      <c r="B651" s="1"/>
      <c r="C651" s="1"/>
    </row>
    <row r="652" spans="1:3">
      <c r="A652" s="1"/>
      <c r="B652" s="1"/>
      <c r="C652" s="1"/>
    </row>
    <row r="653" spans="1:3">
      <c r="A653" s="1"/>
      <c r="B653" s="1"/>
      <c r="C653" s="1"/>
    </row>
    <row r="654" spans="1:3">
      <c r="A654" s="1"/>
      <c r="B654" s="1"/>
      <c r="C654" s="1"/>
    </row>
    <row r="655" spans="1:3">
      <c r="A655" s="1"/>
      <c r="B655" s="1"/>
      <c r="C655" s="1"/>
    </row>
    <row r="656" spans="1:3">
      <c r="A656" s="1"/>
      <c r="B656" s="1"/>
      <c r="C656" s="1"/>
    </row>
    <row r="657" spans="1:3">
      <c r="A657" s="1"/>
      <c r="B657" s="1"/>
      <c r="C657" s="1"/>
    </row>
    <row r="658" spans="1:3">
      <c r="A658" s="1"/>
      <c r="B658" s="1"/>
      <c r="C658" s="1"/>
    </row>
    <row r="659" spans="1:3">
      <c r="A659" s="1"/>
      <c r="B659" s="1"/>
      <c r="C659" s="1"/>
    </row>
    <row r="660" spans="1:3">
      <c r="A660" s="1"/>
      <c r="B660" s="1"/>
      <c r="C660" s="1"/>
    </row>
    <row r="661" spans="1:3">
      <c r="A661" s="1"/>
      <c r="B661" s="1"/>
      <c r="C661" s="1"/>
    </row>
    <row r="662" spans="1:3">
      <c r="A662" s="1"/>
      <c r="B662" s="1"/>
      <c r="C662" s="1"/>
    </row>
    <row r="663" spans="1:3">
      <c r="A663" s="1"/>
      <c r="B663" s="1"/>
      <c r="C663" s="1"/>
    </row>
  </sheetData>
  <autoFilter ref="N1:N663" xr:uid="{6D7F3642-E7CD-442A-A6F2-BF3B07B765B0}"/>
  <mergeCells count="2">
    <mergeCell ref="A1:G1"/>
    <mergeCell ref="H1:P1"/>
  </mergeCells>
  <conditionalFormatting sqref="M1:M494 M523:M1048576">
    <cfRule type="containsText" dxfId="35" priority="4" operator="containsText" text="Current (Electrical Current ">
      <formula>NOT(ISERROR(SEARCH("Current (Electrical Current ",M1)))</formula>
    </cfRule>
  </conditionalFormatting>
  <conditionalFormatting sqref="O1:O1048576">
    <cfRule type="containsText" dxfId="34" priority="2" operator="containsText" text="MSH">
      <formula>NOT(ISERROR(SEARCH("MSH",O1)))</formula>
    </cfRule>
    <cfRule type="containsText" dxfId="33" priority="3" operator="containsText" text="MSH ">
      <formula>NOT(ISERROR(SEARCH("MSH ",O1)))</formula>
    </cfRule>
  </conditionalFormatting>
  <conditionalFormatting sqref="G1:G1048576">
    <cfRule type="containsText" dxfId="32" priority="1" operator="containsText" text="SDOH">
      <formula>NOT(ISERROR(SEARCH("SDOH",G1)))</formula>
    </cfRule>
  </conditionalFormatting>
  <pageMargins left="0.7" right="0.7" top="0.75" bottom="0.75" header="0.3" footer="0.3"/>
  <pageSetup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03AB-28FE-4BDE-AE8C-F6E98F93150C}">
  <sheetPr>
    <tabColor rgb="FF00B050"/>
  </sheetPr>
  <dimension ref="A1:AL12"/>
  <sheetViews>
    <sheetView topLeftCell="A4" workbookViewId="0">
      <selection activeCell="H2" sqref="H2"/>
    </sheetView>
  </sheetViews>
  <sheetFormatPr defaultRowHeight="15"/>
  <cols>
    <col min="1" max="1" width="15.85546875" customWidth="1"/>
    <col min="2" max="2" width="16.140625" customWidth="1"/>
    <col min="12" max="12" width="17.85546875" customWidth="1"/>
    <col min="13" max="13" width="18.42578125" customWidth="1"/>
    <col min="19" max="19" width="20.5703125" customWidth="1"/>
    <col min="20" max="20" width="10.5703125" customWidth="1"/>
    <col min="26" max="26" width="12.7109375" customWidth="1"/>
    <col min="27" max="36" width="9.140625" style="2"/>
    <col min="37" max="37" width="11.7109375" style="2" customWidth="1"/>
    <col min="38" max="38" width="11.140625" style="399" customWidth="1"/>
  </cols>
  <sheetData>
    <row r="1" spans="1:38">
      <c r="A1" s="1014" t="s">
        <v>2853</v>
      </c>
      <c r="B1" s="1014"/>
      <c r="L1" s="1014" t="s">
        <v>2854</v>
      </c>
      <c r="M1" s="1014"/>
      <c r="S1" s="1014" t="s">
        <v>2855</v>
      </c>
      <c r="T1" s="1014"/>
    </row>
    <row r="2" spans="1:38">
      <c r="A2" t="s">
        <v>2856</v>
      </c>
      <c r="B2" t="s">
        <v>2857</v>
      </c>
      <c r="L2" t="s">
        <v>2856</v>
      </c>
      <c r="M2" t="s">
        <v>2857</v>
      </c>
      <c r="S2" t="s">
        <v>2856</v>
      </c>
      <c r="T2" t="s">
        <v>2857</v>
      </c>
      <c r="Z2" s="46" t="s">
        <v>2857</v>
      </c>
      <c r="AA2" s="50">
        <v>1</v>
      </c>
      <c r="AB2" s="50">
        <v>2</v>
      </c>
      <c r="AC2" s="50">
        <v>3</v>
      </c>
      <c r="AD2" s="50">
        <v>4</v>
      </c>
      <c r="AE2" s="50">
        <v>5</v>
      </c>
      <c r="AF2" s="50">
        <v>6</v>
      </c>
      <c r="AG2" s="50">
        <v>7</v>
      </c>
      <c r="AH2" s="50">
        <v>8</v>
      </c>
      <c r="AI2" s="50">
        <v>9</v>
      </c>
      <c r="AJ2" s="50">
        <v>10</v>
      </c>
      <c r="AK2" s="46"/>
      <c r="AL2" s="400"/>
    </row>
    <row r="3" spans="1:38" ht="45">
      <c r="A3">
        <v>1</v>
      </c>
      <c r="B3">
        <v>10</v>
      </c>
      <c r="L3">
        <v>1</v>
      </c>
      <c r="M3">
        <v>5</v>
      </c>
      <c r="S3">
        <v>2</v>
      </c>
      <c r="T3">
        <v>2</v>
      </c>
      <c r="Z3" s="46" t="s">
        <v>2858</v>
      </c>
      <c r="AA3" s="397">
        <v>10</v>
      </c>
      <c r="AB3" s="397">
        <v>15</v>
      </c>
      <c r="AC3" s="397">
        <v>9</v>
      </c>
      <c r="AD3" s="397">
        <v>2</v>
      </c>
      <c r="AE3" s="397">
        <v>2</v>
      </c>
      <c r="AF3" s="397"/>
      <c r="AG3" s="397"/>
      <c r="AH3" s="397"/>
      <c r="AI3" s="397"/>
      <c r="AJ3" s="397"/>
      <c r="AK3" s="46" t="s">
        <v>2321</v>
      </c>
      <c r="AL3" s="400">
        <v>2.236842105263158</v>
      </c>
    </row>
    <row r="4" spans="1:38" ht="45">
      <c r="A4">
        <v>2</v>
      </c>
      <c r="B4">
        <v>15</v>
      </c>
      <c r="L4">
        <v>2</v>
      </c>
      <c r="M4">
        <v>7</v>
      </c>
      <c r="S4">
        <v>3</v>
      </c>
      <c r="T4">
        <v>7</v>
      </c>
      <c r="Z4" s="46" t="s">
        <v>2859</v>
      </c>
      <c r="AA4" s="398">
        <v>5</v>
      </c>
      <c r="AB4" s="398">
        <v>7</v>
      </c>
      <c r="AC4" s="398">
        <v>11</v>
      </c>
      <c r="AD4" s="398">
        <v>3</v>
      </c>
      <c r="AE4" s="398">
        <v>6</v>
      </c>
      <c r="AF4" s="398">
        <v>3</v>
      </c>
      <c r="AG4" s="398">
        <v>1</v>
      </c>
      <c r="AH4" s="398">
        <v>1</v>
      </c>
      <c r="AI4" s="398"/>
      <c r="AJ4" s="398">
        <v>1</v>
      </c>
      <c r="AK4" s="46" t="s">
        <v>2321</v>
      </c>
      <c r="AL4" s="400">
        <v>3.6052631578947367</v>
      </c>
    </row>
    <row r="5" spans="1:38" ht="60">
      <c r="A5">
        <v>3</v>
      </c>
      <c r="B5">
        <v>9</v>
      </c>
      <c r="L5">
        <v>3</v>
      </c>
      <c r="M5">
        <v>11</v>
      </c>
      <c r="S5">
        <v>4</v>
      </c>
      <c r="T5">
        <v>6</v>
      </c>
      <c r="Z5" s="46" t="s">
        <v>2860</v>
      </c>
      <c r="AA5" s="30"/>
      <c r="AB5" s="30">
        <v>2</v>
      </c>
      <c r="AC5" s="30">
        <v>7</v>
      </c>
      <c r="AD5" s="30">
        <v>6</v>
      </c>
      <c r="AE5" s="30">
        <v>9</v>
      </c>
      <c r="AF5" s="30">
        <v>5</v>
      </c>
      <c r="AG5" s="30">
        <v>5</v>
      </c>
      <c r="AH5" s="30">
        <v>1</v>
      </c>
      <c r="AI5" s="30">
        <v>2</v>
      </c>
      <c r="AJ5" s="30">
        <v>1</v>
      </c>
      <c r="AK5" s="46" t="s">
        <v>2321</v>
      </c>
      <c r="AL5" s="401">
        <v>5.1315789473684212</v>
      </c>
    </row>
    <row r="6" spans="1:38">
      <c r="A6">
        <v>4</v>
      </c>
      <c r="B6">
        <v>2</v>
      </c>
      <c r="L6">
        <v>4</v>
      </c>
      <c r="M6">
        <v>3</v>
      </c>
      <c r="S6">
        <v>5</v>
      </c>
      <c r="T6">
        <v>9</v>
      </c>
    </row>
    <row r="7" spans="1:38">
      <c r="A7">
        <v>5</v>
      </c>
      <c r="B7">
        <v>2</v>
      </c>
      <c r="L7">
        <v>5</v>
      </c>
      <c r="M7">
        <v>6</v>
      </c>
      <c r="S7">
        <v>6</v>
      </c>
      <c r="T7">
        <v>5</v>
      </c>
    </row>
    <row r="8" spans="1:38">
      <c r="L8">
        <v>6</v>
      </c>
      <c r="M8">
        <v>3</v>
      </c>
      <c r="S8">
        <v>7</v>
      </c>
      <c r="T8">
        <v>5</v>
      </c>
    </row>
    <row r="9" spans="1:38">
      <c r="L9">
        <v>7</v>
      </c>
      <c r="M9">
        <v>1</v>
      </c>
      <c r="S9">
        <v>8</v>
      </c>
      <c r="T9">
        <v>1</v>
      </c>
    </row>
    <row r="10" spans="1:38">
      <c r="L10">
        <v>8</v>
      </c>
      <c r="M10">
        <v>1</v>
      </c>
      <c r="S10">
        <v>9</v>
      </c>
      <c r="T10">
        <v>2</v>
      </c>
    </row>
    <row r="11" spans="1:38">
      <c r="L11">
        <v>10</v>
      </c>
      <c r="M11">
        <v>1</v>
      </c>
      <c r="S11">
        <v>10</v>
      </c>
      <c r="T11">
        <v>1</v>
      </c>
    </row>
    <row r="12" spans="1:38">
      <c r="M12">
        <f>SUM(M3:M11)</f>
        <v>38</v>
      </c>
      <c r="T12">
        <f>SUM(T3:T11)</f>
        <v>38</v>
      </c>
    </row>
  </sheetData>
  <mergeCells count="3">
    <mergeCell ref="A1:B1"/>
    <mergeCell ref="L1:M1"/>
    <mergeCell ref="S1:T1"/>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BDD6-C59D-4FA7-9B46-D7B3EEA2B91B}">
  <sheetPr codeName="Sheet12">
    <tabColor theme="9" tint="0.79998168889431442"/>
  </sheetPr>
  <dimension ref="A1:J60"/>
  <sheetViews>
    <sheetView topLeftCell="B28" zoomScale="110" zoomScaleNormal="110" workbookViewId="0">
      <selection activeCell="H56" sqref="H56"/>
    </sheetView>
  </sheetViews>
  <sheetFormatPr defaultColWidth="8.85546875" defaultRowHeight="12.75"/>
  <cols>
    <col min="1" max="1" width="62.140625" style="9" customWidth="1"/>
    <col min="2" max="2" width="8.85546875" style="9"/>
    <col min="3" max="3" width="72.5703125" style="9" customWidth="1"/>
    <col min="4" max="4" width="8.140625" style="9" customWidth="1"/>
    <col min="5" max="7" width="8.85546875" style="9"/>
    <col min="8" max="9" width="33.85546875" style="9" customWidth="1"/>
    <col min="10" max="10" width="66.140625" style="9" customWidth="1"/>
    <col min="11" max="16384" width="8.85546875" style="9"/>
  </cols>
  <sheetData>
    <row r="1" spans="1:10">
      <c r="A1" s="8" t="s">
        <v>149</v>
      </c>
      <c r="B1" s="8" t="s">
        <v>150</v>
      </c>
      <c r="H1" s="10" t="s">
        <v>150</v>
      </c>
      <c r="I1" s="10" t="s">
        <v>150</v>
      </c>
      <c r="J1" s="10" t="s">
        <v>149</v>
      </c>
    </row>
    <row r="2" spans="1:10">
      <c r="A2" s="9" t="s">
        <v>151</v>
      </c>
      <c r="B2" s="9" t="s">
        <v>152</v>
      </c>
      <c r="H2" s="11" t="s">
        <v>1065</v>
      </c>
      <c r="I2" s="11" t="s">
        <v>152</v>
      </c>
      <c r="J2" s="11" t="s">
        <v>151</v>
      </c>
    </row>
    <row r="3" spans="1:10">
      <c r="H3" s="11" t="s">
        <v>1104</v>
      </c>
      <c r="I3" s="11" t="s">
        <v>153</v>
      </c>
      <c r="J3" s="11" t="s">
        <v>154</v>
      </c>
    </row>
    <row r="4" spans="1:10" ht="25.5">
      <c r="H4" s="11" t="s">
        <v>1257</v>
      </c>
      <c r="I4" s="11" t="s">
        <v>1281</v>
      </c>
      <c r="J4" s="11" t="s">
        <v>1282</v>
      </c>
    </row>
    <row r="5" spans="1:10" ht="25.5">
      <c r="H5" s="11" t="s">
        <v>1254</v>
      </c>
      <c r="I5" s="11" t="s">
        <v>155</v>
      </c>
      <c r="J5" s="11" t="s">
        <v>156</v>
      </c>
    </row>
    <row r="6" spans="1:10">
      <c r="H6" s="11" t="s">
        <v>1258</v>
      </c>
      <c r="I6" s="11" t="s">
        <v>929</v>
      </c>
      <c r="J6" s="11" t="s">
        <v>928</v>
      </c>
    </row>
    <row r="7" spans="1:10" ht="25.5">
      <c r="H7" s="11" t="s">
        <v>1256</v>
      </c>
      <c r="I7" s="11" t="s">
        <v>1277</v>
      </c>
      <c r="J7" s="11" t="s">
        <v>1278</v>
      </c>
    </row>
    <row r="8" spans="1:10">
      <c r="H8" s="11" t="s">
        <v>1637</v>
      </c>
      <c r="I8" s="11" t="s">
        <v>1640</v>
      </c>
      <c r="J8" s="11" t="s">
        <v>1639</v>
      </c>
    </row>
    <row r="9" spans="1:10">
      <c r="H9" s="11" t="s">
        <v>1253</v>
      </c>
      <c r="I9" s="11" t="s">
        <v>157</v>
      </c>
      <c r="J9" s="11" t="s">
        <v>1178</v>
      </c>
    </row>
    <row r="10" spans="1:10">
      <c r="A10" s="9" t="s">
        <v>158</v>
      </c>
      <c r="B10" s="9" t="s">
        <v>159</v>
      </c>
      <c r="H10" s="11" t="s">
        <v>1044</v>
      </c>
      <c r="I10" s="11" t="s">
        <v>159</v>
      </c>
      <c r="J10" s="11" t="s">
        <v>158</v>
      </c>
    </row>
    <row r="11" spans="1:10">
      <c r="A11" s="9" t="s">
        <v>160</v>
      </c>
      <c r="B11" s="9" t="s">
        <v>161</v>
      </c>
      <c r="H11" s="11" t="s">
        <v>1063</v>
      </c>
      <c r="I11" s="11" t="s">
        <v>161</v>
      </c>
      <c r="J11" s="11" t="s">
        <v>160</v>
      </c>
    </row>
    <row r="12" spans="1:10">
      <c r="H12" s="11" t="s">
        <v>1111</v>
      </c>
      <c r="I12" s="11" t="s">
        <v>556</v>
      </c>
      <c r="J12" s="11" t="s">
        <v>557</v>
      </c>
    </row>
    <row r="13" spans="1:10" ht="25.5">
      <c r="A13" s="9" t="s">
        <v>162</v>
      </c>
      <c r="B13" s="9" t="s">
        <v>163</v>
      </c>
      <c r="H13" s="11" t="s">
        <v>1259</v>
      </c>
      <c r="I13" s="11" t="s">
        <v>163</v>
      </c>
      <c r="J13" s="11" t="s">
        <v>321</v>
      </c>
    </row>
    <row r="14" spans="1:10" ht="25.5">
      <c r="A14" s="9" t="s">
        <v>164</v>
      </c>
      <c r="B14" s="9" t="s">
        <v>165</v>
      </c>
      <c r="H14" s="11" t="s">
        <v>1052</v>
      </c>
      <c r="I14" s="11" t="s">
        <v>165</v>
      </c>
      <c r="J14" s="11" t="s">
        <v>166</v>
      </c>
    </row>
    <row r="15" spans="1:10">
      <c r="H15" s="11" t="s">
        <v>1103</v>
      </c>
      <c r="I15" s="11" t="s">
        <v>167</v>
      </c>
      <c r="J15" s="11" t="s">
        <v>168</v>
      </c>
    </row>
    <row r="16" spans="1:10">
      <c r="H16" s="11" t="s">
        <v>1046</v>
      </c>
      <c r="I16" s="11" t="s">
        <v>169</v>
      </c>
      <c r="J16" s="11" t="s">
        <v>70</v>
      </c>
    </row>
    <row r="17" spans="1:10">
      <c r="A17" s="9" t="s">
        <v>70</v>
      </c>
      <c r="B17" s="9" t="s">
        <v>169</v>
      </c>
      <c r="H17" s="11" t="s">
        <v>1058</v>
      </c>
      <c r="I17" s="11" t="s">
        <v>170</v>
      </c>
      <c r="J17" s="11" t="s">
        <v>88</v>
      </c>
    </row>
    <row r="18" spans="1:10" ht="25.5">
      <c r="A18" s="9" t="s">
        <v>88</v>
      </c>
      <c r="B18" s="9" t="s">
        <v>170</v>
      </c>
      <c r="H18" s="11" t="s">
        <v>1255</v>
      </c>
      <c r="I18" s="11" t="s">
        <v>171</v>
      </c>
      <c r="J18" s="11" t="s">
        <v>172</v>
      </c>
    </row>
    <row r="19" spans="1:10">
      <c r="H19" s="11" t="s">
        <v>1041</v>
      </c>
      <c r="I19" s="11" t="s">
        <v>173</v>
      </c>
      <c r="J19" s="11" t="s">
        <v>174</v>
      </c>
    </row>
    <row r="20" spans="1:10">
      <c r="H20" s="11" t="s">
        <v>1048</v>
      </c>
      <c r="I20" s="11" t="s">
        <v>175</v>
      </c>
      <c r="J20" s="11" t="s">
        <v>176</v>
      </c>
    </row>
    <row r="21" spans="1:10" ht="25.5">
      <c r="A21" s="9" t="s">
        <v>137</v>
      </c>
      <c r="B21" s="9" t="s">
        <v>175</v>
      </c>
      <c r="H21" s="11" t="s">
        <v>1050</v>
      </c>
      <c r="I21" s="11" t="s">
        <v>177</v>
      </c>
      <c r="J21" s="11" t="s">
        <v>178</v>
      </c>
    </row>
    <row r="22" spans="1:10" ht="25.5">
      <c r="H22" s="11" t="s">
        <v>1105</v>
      </c>
      <c r="I22" s="11" t="s">
        <v>179</v>
      </c>
      <c r="J22" s="11" t="s">
        <v>180</v>
      </c>
    </row>
    <row r="23" spans="1:10">
      <c r="H23" s="11" t="s">
        <v>1047</v>
      </c>
      <c r="I23" s="11" t="s">
        <v>181</v>
      </c>
      <c r="J23" s="11" t="s">
        <v>182</v>
      </c>
    </row>
    <row r="24" spans="1:10" ht="25.5">
      <c r="A24" s="9" t="s">
        <v>182</v>
      </c>
      <c r="B24" s="9" t="s">
        <v>181</v>
      </c>
      <c r="H24" s="11" t="s">
        <v>1272</v>
      </c>
      <c r="I24" s="11" t="s">
        <v>183</v>
      </c>
      <c r="J24" s="11" t="s">
        <v>184</v>
      </c>
    </row>
    <row r="25" spans="1:10">
      <c r="H25" s="11" t="s">
        <v>1260</v>
      </c>
      <c r="I25" s="11" t="s">
        <v>185</v>
      </c>
      <c r="J25" s="11" t="s">
        <v>186</v>
      </c>
    </row>
    <row r="26" spans="1:10">
      <c r="A26" s="9" t="s">
        <v>186</v>
      </c>
      <c r="B26" s="9" t="s">
        <v>185</v>
      </c>
      <c r="H26" s="11" t="s">
        <v>1062</v>
      </c>
      <c r="I26" s="11" t="s">
        <v>187</v>
      </c>
      <c r="J26" s="11" t="s">
        <v>33</v>
      </c>
    </row>
    <row r="27" spans="1:10">
      <c r="H27" s="11" t="s">
        <v>1261</v>
      </c>
      <c r="I27" s="11" t="s">
        <v>558</v>
      </c>
      <c r="J27" s="11" t="s">
        <v>1283</v>
      </c>
    </row>
    <row r="28" spans="1:10" ht="25.5">
      <c r="H28" s="11" t="s">
        <v>1114</v>
      </c>
      <c r="I28" s="11" t="s">
        <v>188</v>
      </c>
      <c r="J28" s="11" t="s">
        <v>548</v>
      </c>
    </row>
    <row r="29" spans="1:10">
      <c r="A29" s="9" t="s">
        <v>33</v>
      </c>
      <c r="B29" s="9" t="s">
        <v>187</v>
      </c>
      <c r="H29" s="9" t="s">
        <v>1251</v>
      </c>
      <c r="I29" s="9" t="s">
        <v>1276</v>
      </c>
      <c r="J29" s="9" t="s">
        <v>1284</v>
      </c>
    </row>
    <row r="30" spans="1:10">
      <c r="A30" s="9" t="s">
        <v>189</v>
      </c>
      <c r="B30" s="9" t="s">
        <v>188</v>
      </c>
      <c r="H30" s="11" t="s">
        <v>1049</v>
      </c>
      <c r="I30" s="11" t="s">
        <v>190</v>
      </c>
      <c r="J30" s="11" t="s">
        <v>191</v>
      </c>
    </row>
    <row r="31" spans="1:10">
      <c r="H31" s="203" t="s">
        <v>1638</v>
      </c>
      <c r="I31" s="203" t="s">
        <v>1641</v>
      </c>
      <c r="J31" s="11" t="s">
        <v>1642</v>
      </c>
    </row>
    <row r="32" spans="1:10" ht="38.25">
      <c r="H32" s="11" t="s">
        <v>1262</v>
      </c>
      <c r="I32" s="11" t="s">
        <v>192</v>
      </c>
      <c r="J32" s="11" t="s">
        <v>193</v>
      </c>
    </row>
    <row r="33" spans="1:10" ht="38.25">
      <c r="A33" s="9" t="s">
        <v>193</v>
      </c>
      <c r="B33" s="9" t="s">
        <v>192</v>
      </c>
      <c r="H33" s="11" t="s">
        <v>1056</v>
      </c>
      <c r="I33" s="11" t="s">
        <v>194</v>
      </c>
      <c r="J33" s="11" t="s">
        <v>195</v>
      </c>
    </row>
    <row r="34" spans="1:10" ht="38.25">
      <c r="H34" s="11" t="s">
        <v>1252</v>
      </c>
      <c r="I34" s="11" t="s">
        <v>1279</v>
      </c>
      <c r="J34" s="11" t="s">
        <v>1280</v>
      </c>
    </row>
    <row r="35" spans="1:10">
      <c r="H35" s="11" t="s">
        <v>1263</v>
      </c>
      <c r="I35" s="11" t="s">
        <v>196</v>
      </c>
      <c r="J35" s="11" t="s">
        <v>197</v>
      </c>
    </row>
    <row r="36" spans="1:10">
      <c r="H36" s="11" t="s">
        <v>1264</v>
      </c>
      <c r="I36" s="11" t="s">
        <v>198</v>
      </c>
      <c r="J36" s="11" t="s">
        <v>199</v>
      </c>
    </row>
    <row r="37" spans="1:10">
      <c r="H37" s="11" t="s">
        <v>1265</v>
      </c>
      <c r="I37" s="11" t="s">
        <v>200</v>
      </c>
      <c r="J37" s="11" t="s">
        <v>201</v>
      </c>
    </row>
    <row r="38" spans="1:10">
      <c r="H38" s="11" t="s">
        <v>1112</v>
      </c>
      <c r="I38" s="11" t="s">
        <v>202</v>
      </c>
      <c r="J38" s="11" t="s">
        <v>36</v>
      </c>
    </row>
    <row r="39" spans="1:10" ht="25.5">
      <c r="H39" s="11" t="s">
        <v>1055</v>
      </c>
      <c r="I39" s="11" t="s">
        <v>203</v>
      </c>
      <c r="J39" s="11" t="s">
        <v>61</v>
      </c>
    </row>
    <row r="40" spans="1:10">
      <c r="H40" s="11" t="s">
        <v>1049</v>
      </c>
      <c r="I40" s="11" t="s">
        <v>190</v>
      </c>
      <c r="J40" s="11" t="s">
        <v>191</v>
      </c>
    </row>
    <row r="41" spans="1:10" ht="38.25">
      <c r="H41" s="11" t="s">
        <v>1056</v>
      </c>
      <c r="I41" s="11" t="s">
        <v>194</v>
      </c>
      <c r="J41" s="11" t="s">
        <v>195</v>
      </c>
    </row>
    <row r="42" spans="1:10" ht="25.5">
      <c r="A42" s="9" t="s">
        <v>195</v>
      </c>
      <c r="B42" s="9" t="s">
        <v>194</v>
      </c>
      <c r="H42" s="11" t="s">
        <v>1042</v>
      </c>
      <c r="I42" s="11" t="s">
        <v>204</v>
      </c>
      <c r="J42" s="11" t="s">
        <v>205</v>
      </c>
    </row>
    <row r="43" spans="1:10">
      <c r="H43" s="11" t="s">
        <v>1266</v>
      </c>
      <c r="I43" s="11" t="s">
        <v>926</v>
      </c>
      <c r="J43" s="11" t="s">
        <v>927</v>
      </c>
    </row>
    <row r="44" spans="1:10">
      <c r="A44" s="9" t="s">
        <v>205</v>
      </c>
      <c r="B44" s="9" t="s">
        <v>204</v>
      </c>
      <c r="H44" s="11" t="s">
        <v>1267</v>
      </c>
      <c r="I44" s="11" t="s">
        <v>206</v>
      </c>
      <c r="J44" s="11" t="s">
        <v>110</v>
      </c>
    </row>
    <row r="45" spans="1:10">
      <c r="A45" s="9" t="s">
        <v>110</v>
      </c>
      <c r="B45" s="9" t="s">
        <v>206</v>
      </c>
      <c r="H45" s="11" t="s">
        <v>1043</v>
      </c>
      <c r="I45" s="11" t="s">
        <v>207</v>
      </c>
      <c r="J45" s="11" t="s">
        <v>208</v>
      </c>
    </row>
    <row r="46" spans="1:10" ht="25.5">
      <c r="A46" s="9" t="s">
        <v>208</v>
      </c>
      <c r="B46" s="9" t="s">
        <v>207</v>
      </c>
      <c r="H46" s="11" t="s">
        <v>1060</v>
      </c>
      <c r="I46" s="11" t="s">
        <v>209</v>
      </c>
      <c r="J46" s="11" t="s">
        <v>210</v>
      </c>
    </row>
    <row r="47" spans="1:10">
      <c r="H47" s="11" t="s">
        <v>1040</v>
      </c>
      <c r="I47" s="11" t="s">
        <v>211</v>
      </c>
      <c r="J47" s="11" t="s">
        <v>85</v>
      </c>
    </row>
    <row r="48" spans="1:10">
      <c r="A48" s="9" t="s">
        <v>85</v>
      </c>
      <c r="B48" s="9" t="s">
        <v>211</v>
      </c>
      <c r="H48" s="11" t="s">
        <v>1059</v>
      </c>
      <c r="I48" s="11" t="s">
        <v>212</v>
      </c>
      <c r="J48" s="11" t="s">
        <v>213</v>
      </c>
    </row>
    <row r="49" spans="1:10">
      <c r="A49" s="9" t="s">
        <v>214</v>
      </c>
      <c r="B49" s="9" t="s">
        <v>212</v>
      </c>
      <c r="H49" s="11" t="s">
        <v>1268</v>
      </c>
      <c r="I49" s="11" t="s">
        <v>215</v>
      </c>
      <c r="J49" s="11" t="s">
        <v>216</v>
      </c>
    </row>
    <row r="50" spans="1:10">
      <c r="H50" s="11" t="s">
        <v>1269</v>
      </c>
      <c r="I50" s="11" t="s">
        <v>217</v>
      </c>
      <c r="J50" s="11" t="s">
        <v>218</v>
      </c>
    </row>
    <row r="51" spans="1:10">
      <c r="A51" s="9" t="s">
        <v>219</v>
      </c>
      <c r="B51" s="9" t="s">
        <v>215</v>
      </c>
      <c r="H51" s="11" t="s">
        <v>1270</v>
      </c>
      <c r="I51" s="11" t="s">
        <v>220</v>
      </c>
      <c r="J51" s="11" t="s">
        <v>120</v>
      </c>
    </row>
    <row r="52" spans="1:10">
      <c r="H52" s="11" t="s">
        <v>1057</v>
      </c>
      <c r="I52" s="11" t="s">
        <v>221</v>
      </c>
      <c r="J52" s="11" t="s">
        <v>222</v>
      </c>
    </row>
    <row r="53" spans="1:10">
      <c r="A53" s="9" t="s">
        <v>120</v>
      </c>
      <c r="B53" s="9" t="s">
        <v>220</v>
      </c>
      <c r="H53" s="11" t="s">
        <v>1064</v>
      </c>
      <c r="I53" s="11" t="s">
        <v>223</v>
      </c>
      <c r="J53" s="11" t="s">
        <v>224</v>
      </c>
    </row>
    <row r="54" spans="1:10">
      <c r="H54" s="11" t="s">
        <v>1271</v>
      </c>
      <c r="I54" s="11" t="s">
        <v>633</v>
      </c>
      <c r="J54" s="11" t="s">
        <v>634</v>
      </c>
    </row>
    <row r="55" spans="1:10">
      <c r="H55" s="11" t="s">
        <v>1051</v>
      </c>
      <c r="I55" s="11" t="s">
        <v>225</v>
      </c>
      <c r="J55" s="11" t="s">
        <v>73</v>
      </c>
    </row>
    <row r="56" spans="1:10" ht="25.5">
      <c r="H56" s="11" t="s">
        <v>1113</v>
      </c>
      <c r="I56" s="11" t="s">
        <v>661</v>
      </c>
      <c r="J56" s="11" t="s">
        <v>662</v>
      </c>
    </row>
    <row r="57" spans="1:10">
      <c r="A57" s="9" t="s">
        <v>73</v>
      </c>
      <c r="B57" s="9" t="s">
        <v>225</v>
      </c>
      <c r="H57" s="11" t="s">
        <v>1053</v>
      </c>
      <c r="I57" s="11" t="s">
        <v>226</v>
      </c>
      <c r="J57" s="11" t="s">
        <v>635</v>
      </c>
    </row>
    <row r="58" spans="1:10">
      <c r="A58" s="9" t="s">
        <v>227</v>
      </c>
      <c r="B58" s="9" t="s">
        <v>226</v>
      </c>
      <c r="H58" s="11" t="s">
        <v>228</v>
      </c>
      <c r="I58" s="11" t="s">
        <v>228</v>
      </c>
      <c r="J58" s="11" t="s">
        <v>228</v>
      </c>
    </row>
    <row r="59" spans="1:10">
      <c r="A59" s="9" t="s">
        <v>228</v>
      </c>
      <c r="B59" s="9" t="s">
        <v>228</v>
      </c>
      <c r="H59" s="11" t="s">
        <v>229</v>
      </c>
      <c r="I59" s="11" t="s">
        <v>229</v>
      </c>
      <c r="J59" s="11" t="s">
        <v>229</v>
      </c>
    </row>
    <row r="60" spans="1:10">
      <c r="A60" s="9" t="s">
        <v>229</v>
      </c>
      <c r="B60" s="9" t="s">
        <v>229</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5C88-036B-4247-B366-157061F23605}">
  <sheetPr>
    <tabColor theme="0" tint="-0.249977111117893"/>
  </sheetPr>
  <dimension ref="A1:F13"/>
  <sheetViews>
    <sheetView topLeftCell="A7" workbookViewId="0">
      <selection activeCell="P30" sqref="P30"/>
    </sheetView>
  </sheetViews>
  <sheetFormatPr defaultRowHeight="15"/>
  <cols>
    <col min="1" max="1" width="16.42578125" style="88" customWidth="1"/>
    <col min="2" max="2" width="17.7109375" style="88" customWidth="1"/>
    <col min="3" max="3" width="17.140625" style="88" customWidth="1"/>
    <col min="4" max="4" width="18.5703125" style="88" customWidth="1"/>
    <col min="5" max="5" width="48.85546875" style="88" customWidth="1"/>
    <col min="6" max="6" width="39.28515625" style="88" customWidth="1"/>
  </cols>
  <sheetData>
    <row r="1" spans="1:6" s="473" customFormat="1" ht="66.75" customHeight="1">
      <c r="A1" s="555" t="s">
        <v>2042</v>
      </c>
      <c r="B1" s="555" t="s">
        <v>5</v>
      </c>
      <c r="C1" s="556" t="s">
        <v>1552</v>
      </c>
      <c r="D1" s="556" t="s">
        <v>1224</v>
      </c>
      <c r="E1" s="556" t="s">
        <v>4184</v>
      </c>
      <c r="F1" s="556" t="s">
        <v>1622</v>
      </c>
    </row>
    <row r="2" spans="1:6" s="473" customFormat="1" ht="16.5" customHeight="1">
      <c r="A2" s="83" t="s">
        <v>22</v>
      </c>
      <c r="B2" s="83" t="s">
        <v>24</v>
      </c>
      <c r="C2" s="83" t="s">
        <v>1542</v>
      </c>
      <c r="D2" s="83" t="s">
        <v>1543</v>
      </c>
      <c r="E2" s="83" t="s">
        <v>4185</v>
      </c>
      <c r="F2" s="557" t="s">
        <v>1541</v>
      </c>
    </row>
    <row r="3" spans="1:6" s="473" customFormat="1" ht="94.5" customHeight="1">
      <c r="A3" s="83"/>
      <c r="B3" s="83"/>
      <c r="C3" s="83" t="s">
        <v>1540</v>
      </c>
      <c r="D3" s="83" t="s">
        <v>1218</v>
      </c>
      <c r="E3" s="83" t="s">
        <v>4186</v>
      </c>
      <c r="F3" s="557" t="s">
        <v>2786</v>
      </c>
    </row>
    <row r="4" spans="1:6" s="473" customFormat="1" ht="216.75" customHeight="1">
      <c r="A4" s="83"/>
      <c r="B4" s="83"/>
      <c r="C4" s="83" t="s">
        <v>1237</v>
      </c>
      <c r="D4" s="83" t="s">
        <v>1219</v>
      </c>
      <c r="E4" s="83" t="s">
        <v>4187</v>
      </c>
      <c r="F4" s="83" t="s">
        <v>2180</v>
      </c>
    </row>
    <row r="5" spans="1:6" ht="63">
      <c r="A5" s="83" t="s">
        <v>22</v>
      </c>
      <c r="B5" s="83" t="s">
        <v>2426</v>
      </c>
      <c r="C5" s="83" t="s">
        <v>2466</v>
      </c>
      <c r="D5" s="83" t="s">
        <v>2256</v>
      </c>
      <c r="E5" s="83" t="s">
        <v>4188</v>
      </c>
      <c r="F5" s="557" t="s">
        <v>2467</v>
      </c>
    </row>
    <row r="6" spans="1:6" ht="15.75">
      <c r="A6" s="83"/>
      <c r="B6" s="83"/>
      <c r="C6" s="83" t="s">
        <v>3052</v>
      </c>
      <c r="D6" s="83" t="s">
        <v>3052</v>
      </c>
      <c r="E6" s="83" t="s">
        <v>3052</v>
      </c>
      <c r="F6" s="534" t="s">
        <v>2180</v>
      </c>
    </row>
    <row r="7" spans="1:6" s="2" customFormat="1" ht="47.25">
      <c r="A7" s="83" t="s">
        <v>74</v>
      </c>
      <c r="B7" s="83" t="s">
        <v>4189</v>
      </c>
      <c r="C7" s="83" t="s">
        <v>1419</v>
      </c>
      <c r="D7" s="83" t="s">
        <v>2259</v>
      </c>
      <c r="E7" s="83" t="s">
        <v>4190</v>
      </c>
      <c r="F7" s="91" t="s">
        <v>4191</v>
      </c>
    </row>
    <row r="8" spans="1:6" s="2" customFormat="1" ht="31.5">
      <c r="A8" s="83"/>
      <c r="B8" s="83"/>
      <c r="C8" s="83" t="s">
        <v>2732</v>
      </c>
      <c r="D8" s="83" t="s">
        <v>1911</v>
      </c>
      <c r="E8" s="83" t="s">
        <v>4192</v>
      </c>
      <c r="F8" s="91" t="s">
        <v>4193</v>
      </c>
    </row>
    <row r="9" spans="1:6" s="2" customFormat="1" ht="31.5">
      <c r="A9" s="83"/>
      <c r="B9" s="83"/>
      <c r="C9" s="83" t="s">
        <v>2280</v>
      </c>
      <c r="D9" s="83" t="s">
        <v>1907</v>
      </c>
      <c r="E9" s="83" t="s">
        <v>4194</v>
      </c>
      <c r="F9" s="91" t="s">
        <v>4195</v>
      </c>
    </row>
    <row r="10" spans="1:6" s="2" customFormat="1" ht="47.25">
      <c r="A10" s="83"/>
      <c r="B10" s="83"/>
      <c r="C10" s="83" t="s">
        <v>2278</v>
      </c>
      <c r="D10" s="83" t="s">
        <v>1994</v>
      </c>
      <c r="E10" s="83" t="s">
        <v>4196</v>
      </c>
      <c r="F10" s="91" t="s">
        <v>4197</v>
      </c>
    </row>
    <row r="11" spans="1:6" s="2" customFormat="1" ht="47.25">
      <c r="A11" s="83"/>
      <c r="B11" s="83"/>
      <c r="C11" s="83" t="s">
        <v>2733</v>
      </c>
      <c r="D11" s="83" t="s">
        <v>3879</v>
      </c>
      <c r="E11" s="83" t="s">
        <v>4198</v>
      </c>
      <c r="F11" s="91" t="s">
        <v>4199</v>
      </c>
    </row>
    <row r="12" spans="1:6" s="2" customFormat="1" ht="31.5">
      <c r="A12" s="83"/>
      <c r="B12" s="83"/>
      <c r="C12" s="83" t="s">
        <v>2273</v>
      </c>
      <c r="D12" s="83" t="s">
        <v>1909</v>
      </c>
      <c r="E12" s="83" t="s">
        <v>4200</v>
      </c>
      <c r="F12" s="557" t="s">
        <v>2788</v>
      </c>
    </row>
    <row r="13" spans="1:6" s="2" customFormat="1" ht="15.75">
      <c r="A13" s="83"/>
      <c r="B13" s="83"/>
      <c r="C13" s="83" t="s">
        <v>2983</v>
      </c>
      <c r="D13" s="83" t="s">
        <v>2640</v>
      </c>
      <c r="E13" s="83" t="s">
        <v>4201</v>
      </c>
      <c r="F13" s="558" t="s">
        <v>2180</v>
      </c>
    </row>
  </sheetData>
  <conditionalFormatting sqref="C1 C7:C13">
    <cfRule type="containsText" dxfId="31" priority="8" operator="containsText" text="Current (Electrical Current ">
      <formula>NOT(ISERROR(SEARCH("Current (Electrical Current ",C1)))</formula>
    </cfRule>
  </conditionalFormatting>
  <conditionalFormatting sqref="F1 F7:F13">
    <cfRule type="containsText" dxfId="30" priority="7" operator="containsText" text="MSH">
      <formula>NOT(ISERROR(SEARCH("MSH",F1)))</formula>
    </cfRule>
  </conditionalFormatting>
  <conditionalFormatting sqref="C2:C4">
    <cfRule type="containsText" dxfId="29" priority="6" operator="containsText" text="Current (Electrical Current ">
      <formula>NOT(ISERROR(SEARCH("Current (Electrical Current ",C2)))</formula>
    </cfRule>
  </conditionalFormatting>
  <conditionalFormatting sqref="D2:E4">
    <cfRule type="duplicateValues" dxfId="28" priority="5"/>
  </conditionalFormatting>
  <conditionalFormatting sqref="F2:F4">
    <cfRule type="containsText" dxfId="27" priority="4" operator="containsText" text="MSH">
      <formula>NOT(ISERROR(SEARCH("MSH",F2)))</formula>
    </cfRule>
  </conditionalFormatting>
  <conditionalFormatting sqref="C5:C6">
    <cfRule type="containsText" dxfId="26" priority="3" operator="containsText" text="Current (Electrical Current ">
      <formula>NOT(ISERROR(SEARCH("Current (Electrical Current ",C5)))</formula>
    </cfRule>
  </conditionalFormatting>
  <conditionalFormatting sqref="F6">
    <cfRule type="containsText" dxfId="25" priority="2" operator="containsText" text="MSH">
      <formula>NOT(ISERROR(SEARCH("MSH",F6)))</formula>
    </cfRule>
  </conditionalFormatting>
  <conditionalFormatting sqref="F5">
    <cfRule type="containsText" dxfId="24" priority="1" operator="containsText" text="MSH">
      <formula>NOT(ISERROR(SEARCH("MSH",F5)))</formula>
    </cfRule>
  </conditionalFormatting>
  <conditionalFormatting sqref="D7:D13">
    <cfRule type="duplicateValues" dxfId="23" priority="9"/>
  </conditionalFormatting>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EF08-585B-4360-9AF0-62E4EE1D6BFC}">
  <sheetPr>
    <tabColor theme="0" tint="-0.14999847407452621"/>
  </sheetPr>
  <dimension ref="A1:AQ78"/>
  <sheetViews>
    <sheetView workbookViewId="0">
      <pane ySplit="2" topLeftCell="A18" activePane="bottomLeft" state="frozen"/>
      <selection pane="bottomLeft" activeCell="B31" sqref="B31"/>
    </sheetView>
  </sheetViews>
  <sheetFormatPr defaultRowHeight="15"/>
  <cols>
    <col min="1" max="1" width="25" style="9" customWidth="1"/>
    <col min="2" max="2" width="27.7109375" style="9" customWidth="1"/>
    <col min="3" max="3" width="41.42578125" style="9" customWidth="1"/>
    <col min="4" max="4" width="26.5703125" style="9" customWidth="1"/>
  </cols>
  <sheetData>
    <row r="1" spans="1:43" s="2" customFormat="1" ht="45" customHeight="1">
      <c r="A1" s="983"/>
      <c r="B1" s="983"/>
      <c r="C1" s="988" t="s">
        <v>1870</v>
      </c>
      <c r="D1" s="989"/>
      <c r="E1"/>
      <c r="F1"/>
      <c r="G1"/>
      <c r="H1"/>
      <c r="I1"/>
      <c r="J1"/>
      <c r="K1"/>
      <c r="L1"/>
      <c r="M1"/>
      <c r="N1"/>
      <c r="O1"/>
      <c r="P1"/>
      <c r="Q1"/>
      <c r="R1"/>
      <c r="S1"/>
      <c r="T1"/>
      <c r="U1"/>
      <c r="V1"/>
      <c r="W1"/>
      <c r="X1"/>
      <c r="Y1"/>
      <c r="Z1"/>
      <c r="AA1"/>
      <c r="AB1"/>
      <c r="AC1"/>
      <c r="AD1"/>
      <c r="AE1"/>
      <c r="AF1"/>
      <c r="AG1"/>
      <c r="AH1"/>
      <c r="AI1"/>
      <c r="AJ1"/>
      <c r="AK1"/>
      <c r="AL1"/>
      <c r="AM1"/>
      <c r="AN1"/>
      <c r="AO1"/>
      <c r="AP1"/>
      <c r="AQ1"/>
    </row>
    <row r="2" spans="1:43" s="2" customFormat="1" ht="45" customHeight="1">
      <c r="A2" s="474" t="s">
        <v>2042</v>
      </c>
      <c r="B2" s="474" t="s">
        <v>5</v>
      </c>
      <c r="C2" s="476" t="s">
        <v>3418</v>
      </c>
      <c r="D2" s="476"/>
      <c r="E2"/>
      <c r="F2"/>
      <c r="G2"/>
      <c r="H2"/>
      <c r="I2"/>
      <c r="J2"/>
      <c r="K2"/>
      <c r="L2"/>
      <c r="M2"/>
      <c r="N2"/>
      <c r="O2"/>
      <c r="P2"/>
      <c r="Q2"/>
      <c r="R2"/>
      <c r="S2"/>
      <c r="T2"/>
      <c r="U2"/>
      <c r="V2"/>
      <c r="W2"/>
      <c r="X2"/>
      <c r="Y2"/>
      <c r="Z2"/>
      <c r="AA2"/>
      <c r="AB2"/>
      <c r="AC2"/>
      <c r="AD2"/>
      <c r="AE2"/>
      <c r="AF2"/>
      <c r="AG2"/>
      <c r="AH2"/>
      <c r="AI2"/>
      <c r="AJ2"/>
      <c r="AK2"/>
      <c r="AL2"/>
      <c r="AM2"/>
      <c r="AN2"/>
      <c r="AO2"/>
      <c r="AP2"/>
      <c r="AQ2"/>
    </row>
    <row r="3" spans="1:43" ht="68.25" customHeight="1">
      <c r="A3" s="99" t="s">
        <v>3873</v>
      </c>
      <c r="B3" s="99" t="s">
        <v>3346</v>
      </c>
      <c r="C3" s="154" t="s">
        <v>3307</v>
      </c>
      <c r="D3" s="154" t="s">
        <v>3308</v>
      </c>
    </row>
    <row r="4" spans="1:43" ht="25.5">
      <c r="A4" s="99" t="s">
        <v>3873</v>
      </c>
      <c r="B4" s="99" t="s">
        <v>3346</v>
      </c>
      <c r="C4" s="155" t="s">
        <v>2220</v>
      </c>
      <c r="D4" s="154" t="s">
        <v>3347</v>
      </c>
    </row>
    <row r="5" spans="1:43" ht="25.5">
      <c r="A5" s="99" t="s">
        <v>3873</v>
      </c>
      <c r="B5" s="99" t="s">
        <v>3346</v>
      </c>
      <c r="C5" s="154" t="s">
        <v>1436</v>
      </c>
      <c r="D5" s="154" t="s">
        <v>3437</v>
      </c>
    </row>
    <row r="6" spans="1:43" ht="47.25" customHeight="1">
      <c r="A6" s="99" t="s">
        <v>3873</v>
      </c>
      <c r="B6" s="99" t="s">
        <v>1843</v>
      </c>
      <c r="C6" s="154" t="s">
        <v>3307</v>
      </c>
      <c r="D6" s="154" t="s">
        <v>3308</v>
      </c>
    </row>
    <row r="7" spans="1:43" ht="37.5" customHeight="1">
      <c r="A7" s="99" t="s">
        <v>3873</v>
      </c>
      <c r="B7" s="99" t="s">
        <v>1843</v>
      </c>
      <c r="C7" s="154" t="s">
        <v>1842</v>
      </c>
      <c r="D7" s="154" t="s">
        <v>3529</v>
      </c>
    </row>
    <row r="8" spans="1:43" ht="27.75" customHeight="1">
      <c r="A8" s="99" t="s">
        <v>3873</v>
      </c>
      <c r="B8" s="99" t="s">
        <v>1843</v>
      </c>
      <c r="C8" s="154" t="s">
        <v>4503</v>
      </c>
      <c r="D8" s="154" t="s">
        <v>3507</v>
      </c>
    </row>
    <row r="9" spans="1:43" ht="30.75" customHeight="1">
      <c r="A9" s="99" t="s">
        <v>3873</v>
      </c>
      <c r="B9" s="99" t="s">
        <v>655</v>
      </c>
      <c r="C9" s="154" t="s">
        <v>3307</v>
      </c>
      <c r="D9" s="154" t="s">
        <v>3308</v>
      </c>
    </row>
    <row r="10" spans="1:43" ht="25.5">
      <c r="A10" s="99" t="s">
        <v>3873</v>
      </c>
      <c r="B10" s="99" t="s">
        <v>655</v>
      </c>
      <c r="C10" s="154" t="s">
        <v>1842</v>
      </c>
      <c r="D10" s="154" t="s">
        <v>3529</v>
      </c>
    </row>
    <row r="11" spans="1:43" ht="25.5">
      <c r="A11" s="99" t="s">
        <v>3873</v>
      </c>
      <c r="B11" s="99" t="s">
        <v>655</v>
      </c>
      <c r="C11" s="154" t="s">
        <v>1436</v>
      </c>
      <c r="D11" s="154" t="s">
        <v>3437</v>
      </c>
    </row>
    <row r="12" spans="1:43" ht="25.5">
      <c r="A12" s="99" t="s">
        <v>3873</v>
      </c>
      <c r="B12" s="99" t="s">
        <v>655</v>
      </c>
      <c r="C12" s="154" t="s">
        <v>3167</v>
      </c>
      <c r="D12" s="154" t="s">
        <v>4549</v>
      </c>
    </row>
    <row r="13" spans="1:43" ht="25.5">
      <c r="A13" s="99" t="s">
        <v>3873</v>
      </c>
      <c r="B13" s="99" t="s">
        <v>655</v>
      </c>
      <c r="C13" s="154" t="s">
        <v>3229</v>
      </c>
      <c r="D13" s="154" t="s">
        <v>3230</v>
      </c>
    </row>
    <row r="14" spans="1:43" ht="57.75" customHeight="1">
      <c r="A14" s="99" t="s">
        <v>3873</v>
      </c>
      <c r="B14" s="99" t="s">
        <v>509</v>
      </c>
      <c r="C14" s="154" t="s">
        <v>3307</v>
      </c>
      <c r="D14" s="154" t="s">
        <v>3308</v>
      </c>
    </row>
    <row r="15" spans="1:43" ht="25.5">
      <c r="A15" s="99" t="s">
        <v>3873</v>
      </c>
      <c r="B15" s="99" t="s">
        <v>509</v>
      </c>
      <c r="C15" s="154" t="s">
        <v>3343</v>
      </c>
      <c r="D15" s="154" t="s">
        <v>3344</v>
      </c>
    </row>
    <row r="16" spans="1:43" ht="25.5">
      <c r="A16" s="99" t="s">
        <v>3873</v>
      </c>
      <c r="B16" s="99" t="s">
        <v>509</v>
      </c>
      <c r="C16" s="155" t="s">
        <v>3349</v>
      </c>
      <c r="D16" s="154" t="s">
        <v>3350</v>
      </c>
    </row>
    <row r="17" spans="1:4" ht="25.5">
      <c r="A17" s="99" t="s">
        <v>3873</v>
      </c>
      <c r="B17" s="99" t="s">
        <v>509</v>
      </c>
      <c r="C17" s="154" t="s">
        <v>3832</v>
      </c>
      <c r="D17" s="154" t="s">
        <v>3833</v>
      </c>
    </row>
    <row r="18" spans="1:4" ht="56.25" customHeight="1">
      <c r="A18" s="155" t="s">
        <v>3873</v>
      </c>
      <c r="B18" s="155" t="s">
        <v>4308</v>
      </c>
      <c r="C18" s="154" t="s">
        <v>3307</v>
      </c>
      <c r="D18" s="154" t="s">
        <v>3308</v>
      </c>
    </row>
    <row r="19" spans="1:4" ht="25.5">
      <c r="A19" s="155" t="s">
        <v>3873</v>
      </c>
      <c r="B19" s="155" t="s">
        <v>4308</v>
      </c>
      <c r="C19" s="154" t="s">
        <v>1842</v>
      </c>
      <c r="D19" s="154" t="s">
        <v>3529</v>
      </c>
    </row>
    <row r="20" spans="1:4" ht="25.5">
      <c r="A20" s="155" t="s">
        <v>3873</v>
      </c>
      <c r="B20" s="155" t="s">
        <v>4308</v>
      </c>
      <c r="C20" s="155"/>
      <c r="D20" s="154"/>
    </row>
    <row r="21" spans="1:4" ht="25.5">
      <c r="A21" s="155" t="s">
        <v>3873</v>
      </c>
      <c r="B21" s="155" t="s">
        <v>4308</v>
      </c>
      <c r="C21" s="154" t="s">
        <v>3360</v>
      </c>
      <c r="D21" s="154" t="s">
        <v>3361</v>
      </c>
    </row>
    <row r="22" spans="1:4" ht="25.5">
      <c r="A22" s="155" t="s">
        <v>3873</v>
      </c>
      <c r="B22" s="155" t="s">
        <v>4308</v>
      </c>
      <c r="C22" s="154" t="s">
        <v>3255</v>
      </c>
      <c r="D22" s="154" t="s">
        <v>3256</v>
      </c>
    </row>
    <row r="23" spans="1:4" ht="25.5">
      <c r="A23" s="155" t="s">
        <v>3873</v>
      </c>
      <c r="B23" s="155" t="s">
        <v>4308</v>
      </c>
      <c r="C23" s="154" t="s">
        <v>3252</v>
      </c>
      <c r="D23" s="154" t="s">
        <v>3253</v>
      </c>
    </row>
    <row r="24" spans="1:4" ht="55.5" customHeight="1">
      <c r="A24" s="155" t="s">
        <v>3873</v>
      </c>
      <c r="B24" s="155" t="s">
        <v>4325</v>
      </c>
      <c r="C24" s="154" t="s">
        <v>3307</v>
      </c>
      <c r="D24" s="154" t="s">
        <v>3308</v>
      </c>
    </row>
    <row r="25" spans="1:4">
      <c r="A25" s="155" t="s">
        <v>3873</v>
      </c>
      <c r="B25" s="155" t="s">
        <v>4325</v>
      </c>
      <c r="C25" s="154" t="s">
        <v>1842</v>
      </c>
      <c r="D25" s="154" t="s">
        <v>3529</v>
      </c>
    </row>
    <row r="26" spans="1:4">
      <c r="A26" s="155" t="s">
        <v>3873</v>
      </c>
      <c r="B26" s="155" t="s">
        <v>4325</v>
      </c>
      <c r="C26" s="155" t="s">
        <v>3229</v>
      </c>
      <c r="D26" s="154" t="s">
        <v>3230</v>
      </c>
    </row>
    <row r="27" spans="1:4" ht="42" customHeight="1">
      <c r="A27" s="155" t="s">
        <v>3873</v>
      </c>
      <c r="B27" s="155" t="s">
        <v>537</v>
      </c>
      <c r="C27" s="154" t="s">
        <v>3307</v>
      </c>
      <c r="D27" s="154" t="s">
        <v>3308</v>
      </c>
    </row>
    <row r="28" spans="1:4">
      <c r="A28" s="155" t="s">
        <v>3873</v>
      </c>
      <c r="B28" s="155" t="s">
        <v>537</v>
      </c>
      <c r="C28" s="154" t="s">
        <v>3229</v>
      </c>
      <c r="D28" s="154" t="s">
        <v>3230</v>
      </c>
    </row>
    <row r="29" spans="1:4">
      <c r="A29" s="155" t="s">
        <v>3873</v>
      </c>
      <c r="B29" s="155" t="s">
        <v>537</v>
      </c>
      <c r="C29" s="154" t="s">
        <v>3150</v>
      </c>
      <c r="D29" s="154" t="s">
        <v>3151</v>
      </c>
    </row>
    <row r="30" spans="1:4">
      <c r="A30" s="155" t="s">
        <v>3873</v>
      </c>
      <c r="B30" s="155" t="s">
        <v>537</v>
      </c>
      <c r="C30" s="155" t="s">
        <v>3229</v>
      </c>
      <c r="D30" s="154" t="s">
        <v>3230</v>
      </c>
    </row>
    <row r="31" spans="1:4" ht="49.5" customHeight="1">
      <c r="A31" s="155" t="s">
        <v>3873</v>
      </c>
      <c r="B31" s="155" t="s">
        <v>4337</v>
      </c>
      <c r="C31" s="155" t="s">
        <v>4550</v>
      </c>
      <c r="D31" s="154" t="s">
        <v>4551</v>
      </c>
    </row>
    <row r="32" spans="1:4">
      <c r="A32" s="155" t="s">
        <v>3873</v>
      </c>
      <c r="B32" s="155" t="s">
        <v>4337</v>
      </c>
      <c r="C32" s="154" t="s">
        <v>4504</v>
      </c>
      <c r="D32" s="154" t="s">
        <v>4523</v>
      </c>
    </row>
    <row r="33" spans="1:4">
      <c r="A33" s="155" t="s">
        <v>3873</v>
      </c>
      <c r="B33" s="155" t="s">
        <v>4337</v>
      </c>
      <c r="C33" s="154" t="s">
        <v>4505</v>
      </c>
      <c r="D33" s="154" t="s">
        <v>4524</v>
      </c>
    </row>
    <row r="34" spans="1:4">
      <c r="A34" s="155" t="s">
        <v>3873</v>
      </c>
      <c r="B34" s="155" t="s">
        <v>4337</v>
      </c>
      <c r="C34" s="154" t="s">
        <v>4349</v>
      </c>
      <c r="D34" s="154" t="s">
        <v>4525</v>
      </c>
    </row>
    <row r="35" spans="1:4">
      <c r="A35" s="155" t="s">
        <v>3873</v>
      </c>
      <c r="B35" s="155" t="s">
        <v>4337</v>
      </c>
      <c r="C35" s="154" t="s">
        <v>4352</v>
      </c>
      <c r="D35" s="154" t="s">
        <v>4526</v>
      </c>
    </row>
    <row r="36" spans="1:4">
      <c r="A36" s="155" t="s">
        <v>3873</v>
      </c>
      <c r="B36" s="155" t="s">
        <v>4337</v>
      </c>
      <c r="C36" s="154" t="s">
        <v>4506</v>
      </c>
      <c r="D36" s="154" t="s">
        <v>4527</v>
      </c>
    </row>
    <row r="37" spans="1:4" ht="33.75" customHeight="1">
      <c r="A37" s="155" t="s">
        <v>3873</v>
      </c>
      <c r="B37" s="155" t="s">
        <v>540</v>
      </c>
      <c r="C37" s="154" t="s">
        <v>3352</v>
      </c>
      <c r="D37" s="154" t="s">
        <v>3353</v>
      </c>
    </row>
    <row r="38" spans="1:4" ht="25.5">
      <c r="A38" s="155" t="s">
        <v>3873</v>
      </c>
      <c r="B38" s="155" t="s">
        <v>540</v>
      </c>
      <c r="C38" s="154" t="s">
        <v>4507</v>
      </c>
      <c r="D38" s="154" t="s">
        <v>4528</v>
      </c>
    </row>
    <row r="39" spans="1:4" ht="25.5">
      <c r="A39" s="155" t="s">
        <v>3873</v>
      </c>
      <c r="B39" s="155" t="s">
        <v>540</v>
      </c>
      <c r="C39" s="154"/>
      <c r="D39" s="154"/>
    </row>
    <row r="40" spans="1:4" ht="25.5">
      <c r="A40" s="155" t="s">
        <v>3873</v>
      </c>
      <c r="B40" s="155" t="s">
        <v>540</v>
      </c>
      <c r="C40" s="154" t="s">
        <v>4508</v>
      </c>
      <c r="D40" s="154" t="s">
        <v>4529</v>
      </c>
    </row>
    <row r="41" spans="1:4" ht="25.5">
      <c r="A41" s="155" t="s">
        <v>3873</v>
      </c>
      <c r="B41" s="155" t="s">
        <v>540</v>
      </c>
      <c r="C41" s="154" t="s">
        <v>4509</v>
      </c>
      <c r="D41" s="154" t="s">
        <v>4530</v>
      </c>
    </row>
    <row r="42" spans="1:4" ht="27" customHeight="1">
      <c r="A42" s="155" t="s">
        <v>3873</v>
      </c>
      <c r="B42" s="155" t="s">
        <v>544</v>
      </c>
      <c r="C42" s="154" t="s">
        <v>4510</v>
      </c>
      <c r="D42" s="154" t="s">
        <v>3165</v>
      </c>
    </row>
    <row r="43" spans="1:4">
      <c r="A43" s="155" t="s">
        <v>3873</v>
      </c>
      <c r="B43" s="155" t="s">
        <v>544</v>
      </c>
      <c r="C43" s="154" t="s">
        <v>3164</v>
      </c>
      <c r="D43" s="154" t="s">
        <v>4531</v>
      </c>
    </row>
    <row r="44" spans="1:4">
      <c r="A44" s="155" t="s">
        <v>3873</v>
      </c>
      <c r="B44" s="155" t="s">
        <v>544</v>
      </c>
      <c r="C44" s="154" t="s">
        <v>1239</v>
      </c>
      <c r="D44" s="154" t="s">
        <v>3332</v>
      </c>
    </row>
    <row r="45" spans="1:4" ht="31.5" customHeight="1">
      <c r="A45" s="155" t="s">
        <v>3873</v>
      </c>
      <c r="B45" s="155" t="s">
        <v>4380</v>
      </c>
      <c r="C45" s="154" t="s">
        <v>4510</v>
      </c>
      <c r="D45" s="154" t="s">
        <v>3165</v>
      </c>
    </row>
    <row r="46" spans="1:4" ht="38.25">
      <c r="A46" s="155" t="s">
        <v>3873</v>
      </c>
      <c r="B46" s="155" t="s">
        <v>4380</v>
      </c>
      <c r="C46" s="154" t="s">
        <v>3164</v>
      </c>
      <c r="D46" s="154" t="s">
        <v>4531</v>
      </c>
    </row>
    <row r="47" spans="1:4" ht="38.25">
      <c r="A47" s="155" t="s">
        <v>3873</v>
      </c>
      <c r="B47" s="155" t="s">
        <v>4380</v>
      </c>
      <c r="C47" s="154" t="s">
        <v>4511</v>
      </c>
      <c r="D47" s="154" t="s">
        <v>4532</v>
      </c>
    </row>
    <row r="48" spans="1:4" ht="38.25" customHeight="1">
      <c r="A48" s="155" t="s">
        <v>3873</v>
      </c>
      <c r="B48" s="155" t="s">
        <v>4387</v>
      </c>
      <c r="C48" s="154" t="s">
        <v>4393</v>
      </c>
      <c r="D48" s="154" t="s">
        <v>4533</v>
      </c>
    </row>
    <row r="49" spans="1:4" ht="38.25">
      <c r="A49" s="155" t="s">
        <v>3873</v>
      </c>
      <c r="B49" s="155" t="s">
        <v>4387</v>
      </c>
      <c r="C49" s="154" t="s">
        <v>4510</v>
      </c>
      <c r="D49" s="154" t="s">
        <v>3165</v>
      </c>
    </row>
    <row r="50" spans="1:4" ht="38.25">
      <c r="A50" s="155" t="s">
        <v>3873</v>
      </c>
      <c r="B50" s="155" t="s">
        <v>4387</v>
      </c>
      <c r="C50" s="154" t="s">
        <v>3150</v>
      </c>
      <c r="D50" s="154" t="s">
        <v>3151</v>
      </c>
    </row>
    <row r="51" spans="1:4" ht="38.25">
      <c r="A51" s="155" t="s">
        <v>3873</v>
      </c>
      <c r="B51" s="155" t="s">
        <v>4387</v>
      </c>
      <c r="C51" s="154" t="s">
        <v>4512</v>
      </c>
      <c r="D51" s="154" t="s">
        <v>4534</v>
      </c>
    </row>
    <row r="52" spans="1:4" ht="38.25">
      <c r="A52" s="155" t="s">
        <v>3873</v>
      </c>
      <c r="B52" s="155" t="s">
        <v>4387</v>
      </c>
      <c r="C52" s="154" t="s">
        <v>4507</v>
      </c>
      <c r="D52" s="154" t="s">
        <v>4528</v>
      </c>
    </row>
    <row r="53" spans="1:4" ht="38.25">
      <c r="A53" s="155" t="s">
        <v>3873</v>
      </c>
      <c r="B53" s="155" t="s">
        <v>4387</v>
      </c>
      <c r="C53" s="154" t="s">
        <v>4509</v>
      </c>
      <c r="D53" s="154" t="s">
        <v>4530</v>
      </c>
    </row>
    <row r="54" spans="1:4" ht="38.25">
      <c r="A54" s="155" t="s">
        <v>3873</v>
      </c>
      <c r="B54" s="155" t="s">
        <v>4387</v>
      </c>
      <c r="C54" s="154" t="s">
        <v>4508</v>
      </c>
      <c r="D54" s="154" t="s">
        <v>4529</v>
      </c>
    </row>
    <row r="55" spans="1:4" ht="31.5" customHeight="1">
      <c r="A55" s="155" t="s">
        <v>3873</v>
      </c>
      <c r="B55" s="155" t="s">
        <v>4403</v>
      </c>
      <c r="C55" s="154" t="s">
        <v>4393</v>
      </c>
      <c r="D55" s="154" t="s">
        <v>4533</v>
      </c>
    </row>
    <row r="56" spans="1:4" ht="38.25">
      <c r="A56" s="155" t="s">
        <v>3873</v>
      </c>
      <c r="B56" s="155" t="s">
        <v>4403</v>
      </c>
      <c r="C56" s="154" t="s">
        <v>4510</v>
      </c>
      <c r="D56" s="154" t="s">
        <v>3165</v>
      </c>
    </row>
    <row r="57" spans="1:4" ht="38.25">
      <c r="A57" s="155" t="s">
        <v>3873</v>
      </c>
      <c r="B57" s="155" t="s">
        <v>4403</v>
      </c>
      <c r="C57" s="154" t="s">
        <v>3150</v>
      </c>
      <c r="D57" s="154" t="s">
        <v>3151</v>
      </c>
    </row>
    <row r="58" spans="1:4" ht="38.25">
      <c r="A58" s="155" t="s">
        <v>3873</v>
      </c>
      <c r="B58" s="155" t="s">
        <v>4403</v>
      </c>
      <c r="C58" s="154" t="s">
        <v>4513</v>
      </c>
      <c r="D58" s="154" t="s">
        <v>4535</v>
      </c>
    </row>
    <row r="59" spans="1:4" ht="38.25">
      <c r="A59" s="155" t="s">
        <v>3873</v>
      </c>
      <c r="B59" s="155" t="s">
        <v>4403</v>
      </c>
      <c r="C59" s="154" t="s">
        <v>4507</v>
      </c>
      <c r="D59" s="154" t="s">
        <v>4528</v>
      </c>
    </row>
    <row r="60" spans="1:4" ht="38.25">
      <c r="A60" s="155" t="s">
        <v>3873</v>
      </c>
      <c r="B60" s="155" t="s">
        <v>4403</v>
      </c>
      <c r="C60" s="154" t="s">
        <v>4509</v>
      </c>
      <c r="D60" s="154" t="s">
        <v>4530</v>
      </c>
    </row>
    <row r="61" spans="1:4" ht="38.25">
      <c r="A61" s="155" t="s">
        <v>3873</v>
      </c>
      <c r="B61" s="155" t="s">
        <v>4403</v>
      </c>
      <c r="C61" s="154"/>
      <c r="D61" s="154"/>
    </row>
    <row r="62" spans="1:4" ht="38.25">
      <c r="A62" s="155" t="s">
        <v>3873</v>
      </c>
      <c r="B62" s="155" t="s">
        <v>4403</v>
      </c>
      <c r="C62" s="154" t="s">
        <v>4508</v>
      </c>
      <c r="D62" s="154" t="s">
        <v>4529</v>
      </c>
    </row>
    <row r="63" spans="1:4" ht="38.25">
      <c r="A63" s="155" t="s">
        <v>3873</v>
      </c>
      <c r="B63" s="155" t="s">
        <v>4411</v>
      </c>
      <c r="C63" s="154" t="s">
        <v>4514</v>
      </c>
      <c r="D63" s="154" t="s">
        <v>4536</v>
      </c>
    </row>
    <row r="64" spans="1:4" ht="38.25">
      <c r="A64" s="155" t="s">
        <v>3873</v>
      </c>
      <c r="B64" s="155" t="s">
        <v>4411</v>
      </c>
      <c r="C64" s="154" t="s">
        <v>4515</v>
      </c>
      <c r="D64" s="154" t="s">
        <v>4537</v>
      </c>
    </row>
    <row r="65" spans="1:4" ht="38.25">
      <c r="A65" s="155" t="s">
        <v>3873</v>
      </c>
      <c r="B65" s="155" t="s">
        <v>4411</v>
      </c>
      <c r="C65" s="154" t="s">
        <v>4516</v>
      </c>
      <c r="D65" s="154" t="s">
        <v>4538</v>
      </c>
    </row>
    <row r="66" spans="1:4" ht="38.25">
      <c r="A66" s="155" t="s">
        <v>3873</v>
      </c>
      <c r="B66" s="155" t="s">
        <v>4411</v>
      </c>
      <c r="C66" s="154" t="s">
        <v>4517</v>
      </c>
      <c r="D66" s="154" t="s">
        <v>4539</v>
      </c>
    </row>
    <row r="67" spans="1:4" ht="33" customHeight="1">
      <c r="A67" s="155" t="s">
        <v>3873</v>
      </c>
      <c r="B67" s="155" t="s">
        <v>4434</v>
      </c>
      <c r="C67" s="155" t="s">
        <v>4518</v>
      </c>
      <c r="D67" s="154" t="s">
        <v>4540</v>
      </c>
    </row>
    <row r="68" spans="1:4" ht="58.5" customHeight="1">
      <c r="A68" s="155" t="s">
        <v>3873</v>
      </c>
      <c r="B68" s="155" t="s">
        <v>4446</v>
      </c>
      <c r="C68" s="154" t="s">
        <v>4516</v>
      </c>
      <c r="D68" s="154" t="s">
        <v>4538</v>
      </c>
    </row>
    <row r="69" spans="1:4" ht="25.5">
      <c r="A69" s="155" t="s">
        <v>3873</v>
      </c>
      <c r="B69" s="155" t="s">
        <v>4446</v>
      </c>
      <c r="C69" s="154" t="s">
        <v>4519</v>
      </c>
      <c r="D69" s="154" t="s">
        <v>4541</v>
      </c>
    </row>
    <row r="70" spans="1:4" ht="67.5" customHeight="1">
      <c r="A70" s="155" t="s">
        <v>3873</v>
      </c>
      <c r="B70" s="155" t="s">
        <v>4455</v>
      </c>
      <c r="C70" s="154" t="s">
        <v>4461</v>
      </c>
      <c r="D70" s="154" t="s">
        <v>4542</v>
      </c>
    </row>
    <row r="71" spans="1:4" ht="54" customHeight="1">
      <c r="A71" s="155" t="s">
        <v>3873</v>
      </c>
      <c r="B71" s="155" t="s">
        <v>4462</v>
      </c>
      <c r="C71" s="11" t="s">
        <v>4520</v>
      </c>
      <c r="D71" s="154" t="s">
        <v>4543</v>
      </c>
    </row>
    <row r="72" spans="1:4" ht="38.25">
      <c r="A72" s="155" t="s">
        <v>3873</v>
      </c>
      <c r="B72" s="155" t="s">
        <v>4468</v>
      </c>
      <c r="C72" s="155" t="s">
        <v>4473</v>
      </c>
      <c r="D72" s="154" t="s">
        <v>4544</v>
      </c>
    </row>
    <row r="73" spans="1:4" ht="25.5">
      <c r="A73" s="155" t="s">
        <v>3873</v>
      </c>
      <c r="B73" s="155" t="s">
        <v>4474</v>
      </c>
      <c r="C73" s="155" t="s">
        <v>4521</v>
      </c>
      <c r="D73" s="154" t="s">
        <v>4545</v>
      </c>
    </row>
    <row r="74" spans="1:4">
      <c r="A74" s="155" t="s">
        <v>3873</v>
      </c>
      <c r="B74" s="155" t="s">
        <v>4480</v>
      </c>
      <c r="C74" s="155" t="s">
        <v>4485</v>
      </c>
      <c r="D74" s="154" t="s">
        <v>4546</v>
      </c>
    </row>
    <row r="75" spans="1:4">
      <c r="A75" s="155" t="s">
        <v>3873</v>
      </c>
      <c r="B75" s="155" t="s">
        <v>4486</v>
      </c>
      <c r="C75" s="154" t="s">
        <v>4486</v>
      </c>
      <c r="D75" s="154" t="s">
        <v>4547</v>
      </c>
    </row>
    <row r="76" spans="1:4" ht="59.25" customHeight="1">
      <c r="A76" s="155" t="s">
        <v>3873</v>
      </c>
      <c r="B76" s="155" t="s">
        <v>4493</v>
      </c>
      <c r="C76" s="154" t="s">
        <v>3307</v>
      </c>
      <c r="D76" s="154" t="s">
        <v>3308</v>
      </c>
    </row>
    <row r="77" spans="1:4" ht="25.5">
      <c r="A77" s="155" t="s">
        <v>3873</v>
      </c>
      <c r="B77" s="155" t="s">
        <v>4493</v>
      </c>
      <c r="C77" s="154" t="s">
        <v>1842</v>
      </c>
      <c r="D77" s="154" t="s">
        <v>3529</v>
      </c>
    </row>
    <row r="78" spans="1:4" ht="25.5">
      <c r="A78" s="155" t="s">
        <v>3873</v>
      </c>
      <c r="B78" s="155" t="s">
        <v>4493</v>
      </c>
      <c r="C78" s="154" t="s">
        <v>3235</v>
      </c>
      <c r="D78" s="154" t="s">
        <v>3236</v>
      </c>
    </row>
  </sheetData>
  <autoFilter ref="A1:A80" xr:uid="{BC71EF08-585B-4360-9AF0-62E4EE1D6BFC}"/>
  <mergeCells count="2">
    <mergeCell ref="A1:B1"/>
    <mergeCell ref="C1:D1"/>
  </mergeCells>
  <conditionalFormatting sqref="B3:B5">
    <cfRule type="cellIs" dxfId="22" priority="33" operator="equal">
      <formula>"_"</formula>
    </cfRule>
  </conditionalFormatting>
  <conditionalFormatting sqref="B3:B5">
    <cfRule type="containsText" dxfId="21" priority="32" operator="containsText" text="Concomitant">
      <formula>NOT(ISERROR(SEARCH("Concomitant",B3)))</formula>
    </cfRule>
  </conditionalFormatting>
  <conditionalFormatting sqref="B6:B8">
    <cfRule type="cellIs" dxfId="20" priority="31" operator="equal">
      <formula>"_"</formula>
    </cfRule>
  </conditionalFormatting>
  <conditionalFormatting sqref="B6:B8">
    <cfRule type="containsText" dxfId="19" priority="30" operator="containsText" text="Concomitant">
      <formula>NOT(ISERROR(SEARCH("Concomitant",B6)))</formula>
    </cfRule>
  </conditionalFormatting>
  <conditionalFormatting sqref="B9:B13">
    <cfRule type="cellIs" dxfId="18" priority="29" operator="equal">
      <formula>"_"</formula>
    </cfRule>
  </conditionalFormatting>
  <conditionalFormatting sqref="B9:B13">
    <cfRule type="containsText" dxfId="17" priority="28" operator="containsText" text="Concomitant">
      <formula>NOT(ISERROR(SEARCH("Concomitant",B9)))</formula>
    </cfRule>
  </conditionalFormatting>
  <conditionalFormatting sqref="B14:B17">
    <cfRule type="cellIs" dxfId="16" priority="27" operator="equal">
      <formula>"_"</formula>
    </cfRule>
  </conditionalFormatting>
  <conditionalFormatting sqref="B14:B17">
    <cfRule type="containsText" dxfId="15" priority="26" operator="containsText" text="Concomitant">
      <formula>NOT(ISERROR(SEARCH("Concomitant",B14)))</formula>
    </cfRule>
  </conditionalFormatting>
  <pageMargins left="0.7" right="0.7" top="0.75" bottom="0.75" header="0.3" footer="0.3"/>
  <pageSetup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7E81-03A8-4A76-AB03-8672EEA2246D}">
  <dimension ref="I1:O55"/>
  <sheetViews>
    <sheetView workbookViewId="0">
      <selection activeCell="N14" sqref="N14"/>
    </sheetView>
  </sheetViews>
  <sheetFormatPr defaultRowHeight="15"/>
  <cols>
    <col min="11" max="11" width="12" customWidth="1"/>
    <col min="12" max="12" width="11.5703125" customWidth="1"/>
    <col min="13" max="13" width="29.28515625" customWidth="1"/>
    <col min="14" max="14" width="126.85546875" customWidth="1"/>
  </cols>
  <sheetData>
    <row r="1" spans="9:15">
      <c r="I1" s="203" t="s">
        <v>5294</v>
      </c>
      <c r="J1" s="203" t="s">
        <v>5295</v>
      </c>
      <c r="K1" s="203">
        <v>793</v>
      </c>
      <c r="L1" t="s">
        <v>1956</v>
      </c>
      <c r="M1" t="s">
        <v>1955</v>
      </c>
      <c r="N1" t="s">
        <v>5360</v>
      </c>
      <c r="O1" t="s">
        <v>5361</v>
      </c>
    </row>
    <row r="2" spans="9:15">
      <c r="K2" s="203">
        <v>793</v>
      </c>
      <c r="L2" t="s">
        <v>3811</v>
      </c>
      <c r="M2" t="s">
        <v>3812</v>
      </c>
      <c r="N2" t="s">
        <v>5362</v>
      </c>
      <c r="O2" t="s">
        <v>5363</v>
      </c>
    </row>
    <row r="3" spans="9:15">
      <c r="K3" s="203">
        <v>793</v>
      </c>
      <c r="L3" t="s">
        <v>5306</v>
      </c>
      <c r="M3" t="s">
        <v>5332</v>
      </c>
      <c r="N3" t="s">
        <v>5364</v>
      </c>
      <c r="O3" t="s">
        <v>5365</v>
      </c>
    </row>
    <row r="4" spans="9:15">
      <c r="K4" s="203">
        <v>793</v>
      </c>
      <c r="L4" t="s">
        <v>1984</v>
      </c>
      <c r="M4" t="s">
        <v>2765</v>
      </c>
      <c r="N4" t="s">
        <v>5366</v>
      </c>
      <c r="O4" t="s">
        <v>5367</v>
      </c>
    </row>
    <row r="5" spans="9:15">
      <c r="K5" s="203">
        <v>793</v>
      </c>
      <c r="L5" t="s">
        <v>5307</v>
      </c>
      <c r="M5" t="s">
        <v>5333</v>
      </c>
      <c r="N5" t="s">
        <v>5368</v>
      </c>
      <c r="O5" t="s">
        <v>5369</v>
      </c>
    </row>
    <row r="7" spans="9:15">
      <c r="I7" s="203" t="s">
        <v>5296</v>
      </c>
      <c r="J7" s="203" t="s">
        <v>5297</v>
      </c>
      <c r="K7" s="203">
        <v>623</v>
      </c>
      <c r="L7" t="s">
        <v>5308</v>
      </c>
      <c r="M7" t="s">
        <v>5334</v>
      </c>
      <c r="N7" t="s">
        <v>5370</v>
      </c>
      <c r="O7" t="s">
        <v>5371</v>
      </c>
    </row>
    <row r="8" spans="9:15">
      <c r="K8" s="203">
        <v>654</v>
      </c>
      <c r="L8" t="s">
        <v>5309</v>
      </c>
      <c r="M8" t="s">
        <v>5335</v>
      </c>
      <c r="N8" t="s">
        <v>2166</v>
      </c>
      <c r="O8" t="s">
        <v>5372</v>
      </c>
    </row>
    <row r="9" spans="9:15">
      <c r="K9" s="203">
        <v>623</v>
      </c>
      <c r="L9" t="s">
        <v>3811</v>
      </c>
      <c r="M9" t="s">
        <v>3812</v>
      </c>
      <c r="N9" t="s">
        <v>5362</v>
      </c>
      <c r="O9" t="s">
        <v>5363</v>
      </c>
    </row>
    <row r="10" spans="9:15">
      <c r="K10" s="717"/>
    </row>
    <row r="11" spans="9:15">
      <c r="I11" s="203" t="s">
        <v>5298</v>
      </c>
      <c r="J11" s="203" t="s">
        <v>4391</v>
      </c>
      <c r="K11" s="203">
        <v>617</v>
      </c>
      <c r="L11" t="s">
        <v>5310</v>
      </c>
      <c r="M11" t="s">
        <v>5336</v>
      </c>
      <c r="N11" t="s">
        <v>5373</v>
      </c>
      <c r="O11" t="s">
        <v>5365</v>
      </c>
    </row>
    <row r="12" spans="9:15">
      <c r="K12" s="203">
        <v>617</v>
      </c>
      <c r="L12" t="s">
        <v>1900</v>
      </c>
      <c r="M12" t="s">
        <v>1901</v>
      </c>
      <c r="N12" t="s">
        <v>5374</v>
      </c>
      <c r="O12" t="s">
        <v>5375</v>
      </c>
    </row>
    <row r="13" spans="9:15">
      <c r="K13" s="203">
        <v>617</v>
      </c>
      <c r="L13" t="s">
        <v>5311</v>
      </c>
      <c r="M13" t="s">
        <v>5337</v>
      </c>
      <c r="N13" t="s">
        <v>5376</v>
      </c>
      <c r="O13" t="s">
        <v>5377</v>
      </c>
    </row>
    <row r="14" spans="9:15">
      <c r="K14" s="203">
        <v>617</v>
      </c>
      <c r="L14" t="s">
        <v>5312</v>
      </c>
      <c r="M14" t="s">
        <v>5338</v>
      </c>
      <c r="N14" t="s">
        <v>5378</v>
      </c>
      <c r="O14" t="s">
        <v>5379</v>
      </c>
    </row>
    <row r="15" spans="9:15">
      <c r="K15" s="203">
        <v>617</v>
      </c>
      <c r="L15" t="s">
        <v>3901</v>
      </c>
      <c r="M15" t="s">
        <v>5339</v>
      </c>
      <c r="N15" t="s">
        <v>5380</v>
      </c>
      <c r="O15" t="s">
        <v>5381</v>
      </c>
    </row>
    <row r="16" spans="9:15">
      <c r="K16" s="203">
        <v>617</v>
      </c>
      <c r="L16" t="s">
        <v>1853</v>
      </c>
      <c r="M16" t="s">
        <v>5313</v>
      </c>
    </row>
    <row r="17" spans="9:15">
      <c r="K17" s="203">
        <v>617</v>
      </c>
      <c r="L17" t="s">
        <v>5314</v>
      </c>
      <c r="M17" t="s">
        <v>5340</v>
      </c>
      <c r="N17" t="s">
        <v>5382</v>
      </c>
      <c r="O17" t="s">
        <v>5361</v>
      </c>
    </row>
    <row r="18" spans="9:15">
      <c r="K18" s="203">
        <v>617</v>
      </c>
      <c r="L18" t="s">
        <v>4103</v>
      </c>
      <c r="M18" t="s">
        <v>4129</v>
      </c>
      <c r="N18" t="s">
        <v>5383</v>
      </c>
      <c r="O18" t="s">
        <v>5361</v>
      </c>
    </row>
    <row r="19" spans="9:15">
      <c r="K19" s="203">
        <v>637</v>
      </c>
      <c r="L19" t="s">
        <v>5315</v>
      </c>
      <c r="M19" t="s">
        <v>5341</v>
      </c>
      <c r="N19" t="s">
        <v>5384</v>
      </c>
      <c r="O19" t="s">
        <v>5385</v>
      </c>
    </row>
    <row r="20" spans="9:15">
      <c r="K20" s="203">
        <v>617</v>
      </c>
      <c r="L20" t="s">
        <v>5316</v>
      </c>
      <c r="M20" t="s">
        <v>5342</v>
      </c>
      <c r="N20" t="s">
        <v>5386</v>
      </c>
      <c r="O20" t="s">
        <v>5387</v>
      </c>
    </row>
    <row r="21" spans="9:15">
      <c r="K21" s="717"/>
    </row>
    <row r="22" spans="9:15">
      <c r="I22" s="203" t="s">
        <v>5299</v>
      </c>
      <c r="J22" s="203" t="s">
        <v>5300</v>
      </c>
      <c r="K22" s="203">
        <v>616</v>
      </c>
      <c r="L22" t="s">
        <v>5310</v>
      </c>
      <c r="M22" t="s">
        <v>5336</v>
      </c>
      <c r="N22" t="s">
        <v>5373</v>
      </c>
      <c r="O22" t="s">
        <v>5365</v>
      </c>
    </row>
    <row r="23" spans="9:15">
      <c r="K23" s="203">
        <v>616</v>
      </c>
      <c r="L23" t="s">
        <v>1900</v>
      </c>
      <c r="M23" t="s">
        <v>1901</v>
      </c>
      <c r="N23" t="s">
        <v>5374</v>
      </c>
      <c r="O23" t="s">
        <v>5375</v>
      </c>
    </row>
    <row r="24" spans="9:15">
      <c r="K24" s="203">
        <v>616</v>
      </c>
      <c r="L24" t="s">
        <v>5311</v>
      </c>
      <c r="M24" t="s">
        <v>5337</v>
      </c>
      <c r="N24" t="s">
        <v>5376</v>
      </c>
      <c r="O24" t="s">
        <v>5377</v>
      </c>
    </row>
    <row r="25" spans="9:15">
      <c r="K25" s="203">
        <v>616</v>
      </c>
      <c r="L25" t="s">
        <v>5312</v>
      </c>
      <c r="M25" t="s">
        <v>5338</v>
      </c>
      <c r="N25" t="s">
        <v>5378</v>
      </c>
      <c r="O25" t="s">
        <v>5379</v>
      </c>
    </row>
    <row r="26" spans="9:15">
      <c r="K26" s="203">
        <v>616</v>
      </c>
      <c r="L26" t="s">
        <v>5317</v>
      </c>
      <c r="M26" t="s">
        <v>5343</v>
      </c>
      <c r="N26" t="s">
        <v>1610</v>
      </c>
      <c r="O26" t="s">
        <v>5388</v>
      </c>
    </row>
    <row r="27" spans="9:15">
      <c r="K27" s="203">
        <v>616</v>
      </c>
      <c r="L27" t="s">
        <v>5318</v>
      </c>
      <c r="M27" t="s">
        <v>5344</v>
      </c>
      <c r="N27" t="s">
        <v>5389</v>
      </c>
      <c r="O27" t="s">
        <v>5365</v>
      </c>
    </row>
    <row r="28" spans="9:15">
      <c r="K28" s="203">
        <v>616</v>
      </c>
      <c r="L28" t="s">
        <v>2129</v>
      </c>
      <c r="M28" t="s">
        <v>5345</v>
      </c>
      <c r="N28" t="s">
        <v>5390</v>
      </c>
      <c r="O28" t="s">
        <v>5379</v>
      </c>
    </row>
    <row r="29" spans="9:15">
      <c r="K29" s="203">
        <v>616</v>
      </c>
      <c r="L29" t="s">
        <v>3901</v>
      </c>
      <c r="M29" t="s">
        <v>5339</v>
      </c>
      <c r="N29" t="s">
        <v>5380</v>
      </c>
      <c r="O29" t="s">
        <v>5381</v>
      </c>
    </row>
    <row r="30" spans="9:15">
      <c r="K30" s="203">
        <v>616</v>
      </c>
      <c r="L30" t="s">
        <v>1853</v>
      </c>
      <c r="M30" t="s">
        <v>5313</v>
      </c>
    </row>
    <row r="31" spans="9:15">
      <c r="K31" s="203">
        <v>616</v>
      </c>
      <c r="L31" t="s">
        <v>5314</v>
      </c>
      <c r="M31" t="s">
        <v>5340</v>
      </c>
      <c r="N31" t="s">
        <v>5382</v>
      </c>
      <c r="O31" t="s">
        <v>5361</v>
      </c>
    </row>
    <row r="32" spans="9:15">
      <c r="K32" s="203">
        <v>616</v>
      </c>
      <c r="L32" t="s">
        <v>4103</v>
      </c>
      <c r="M32" t="s">
        <v>4129</v>
      </c>
      <c r="N32" t="s">
        <v>5383</v>
      </c>
      <c r="O32" t="s">
        <v>5361</v>
      </c>
    </row>
    <row r="33" spans="9:15">
      <c r="K33" s="203">
        <v>632</v>
      </c>
      <c r="L33" t="s">
        <v>5315</v>
      </c>
      <c r="M33" t="s">
        <v>5341</v>
      </c>
      <c r="N33" t="s">
        <v>5384</v>
      </c>
      <c r="O33" t="s">
        <v>5385</v>
      </c>
    </row>
    <row r="34" spans="9:15">
      <c r="K34" s="203">
        <v>616</v>
      </c>
      <c r="L34" t="s">
        <v>5316</v>
      </c>
      <c r="M34" t="s">
        <v>5342</v>
      </c>
      <c r="N34" t="s">
        <v>5386</v>
      </c>
      <c r="O34" t="s">
        <v>5387</v>
      </c>
    </row>
    <row r="35" spans="9:15">
      <c r="K35" s="717"/>
    </row>
    <row r="36" spans="9:15">
      <c r="I36" s="203" t="s">
        <v>5304</v>
      </c>
      <c r="J36" s="203" t="s">
        <v>2628</v>
      </c>
      <c r="K36" s="203">
        <v>794</v>
      </c>
      <c r="L36" t="s">
        <v>5319</v>
      </c>
      <c r="M36" t="s">
        <v>5346</v>
      </c>
      <c r="N36" t="s">
        <v>2159</v>
      </c>
      <c r="O36" t="s">
        <v>5361</v>
      </c>
    </row>
    <row r="37" spans="9:15">
      <c r="K37" s="203">
        <v>619</v>
      </c>
      <c r="L37" t="s">
        <v>5320</v>
      </c>
      <c r="M37" t="s">
        <v>5347</v>
      </c>
      <c r="N37" t="s">
        <v>5391</v>
      </c>
      <c r="O37" t="s">
        <v>5377</v>
      </c>
    </row>
    <row r="38" spans="9:15">
      <c r="K38" s="203">
        <v>619</v>
      </c>
      <c r="L38" t="s">
        <v>5321</v>
      </c>
      <c r="M38" t="s">
        <v>5348</v>
      </c>
      <c r="N38" t="s">
        <v>5392</v>
      </c>
      <c r="O38" t="s">
        <v>5393</v>
      </c>
    </row>
    <row r="39" spans="9:15">
      <c r="K39" s="717"/>
    </row>
    <row r="40" spans="9:15">
      <c r="I40" s="203" t="s">
        <v>5301</v>
      </c>
      <c r="J40" s="203" t="s">
        <v>5302</v>
      </c>
      <c r="K40" s="203">
        <v>785</v>
      </c>
      <c r="L40" t="s">
        <v>5322</v>
      </c>
      <c r="M40" t="s">
        <v>5349</v>
      </c>
      <c r="N40" t="s">
        <v>5394</v>
      </c>
      <c r="O40" t="s">
        <v>5395</v>
      </c>
    </row>
    <row r="41" spans="9:15">
      <c r="K41" s="203">
        <v>619</v>
      </c>
      <c r="L41" t="s">
        <v>5323</v>
      </c>
      <c r="M41" t="s">
        <v>5350</v>
      </c>
      <c r="N41" t="s">
        <v>5396</v>
      </c>
      <c r="O41" t="s">
        <v>5361</v>
      </c>
    </row>
    <row r="42" spans="9:15">
      <c r="K42" s="203">
        <v>619</v>
      </c>
      <c r="L42" t="s">
        <v>5324</v>
      </c>
      <c r="M42" t="s">
        <v>5351</v>
      </c>
      <c r="N42" t="s">
        <v>5397</v>
      </c>
      <c r="O42" t="s">
        <v>5365</v>
      </c>
    </row>
    <row r="43" spans="9:15">
      <c r="K43" s="203">
        <v>619</v>
      </c>
      <c r="L43" t="s">
        <v>5325</v>
      </c>
      <c r="M43" t="s">
        <v>5352</v>
      </c>
      <c r="N43" t="s">
        <v>5389</v>
      </c>
      <c r="O43" t="s">
        <v>5398</v>
      </c>
    </row>
    <row r="44" spans="9:15">
      <c r="K44" s="203">
        <v>619</v>
      </c>
      <c r="L44" t="s">
        <v>5326</v>
      </c>
      <c r="M44" t="s">
        <v>5353</v>
      </c>
      <c r="N44" t="s">
        <v>4844</v>
      </c>
      <c r="O44" t="s">
        <v>5361</v>
      </c>
    </row>
    <row r="45" spans="9:15">
      <c r="K45" s="203">
        <v>619</v>
      </c>
      <c r="L45" t="s">
        <v>5327</v>
      </c>
      <c r="M45" t="s">
        <v>5354</v>
      </c>
      <c r="N45" t="s">
        <v>5399</v>
      </c>
      <c r="O45" t="s">
        <v>5372</v>
      </c>
    </row>
    <row r="46" spans="9:15">
      <c r="K46" s="203">
        <v>619</v>
      </c>
      <c r="L46" t="s">
        <v>5328</v>
      </c>
      <c r="M46" t="s">
        <v>5355</v>
      </c>
      <c r="N46" t="s">
        <v>5400</v>
      </c>
      <c r="O46" t="s">
        <v>5365</v>
      </c>
    </row>
    <row r="47" spans="9:15">
      <c r="K47" s="203">
        <v>619</v>
      </c>
      <c r="L47" t="s">
        <v>5312</v>
      </c>
      <c r="M47" t="s">
        <v>5338</v>
      </c>
      <c r="N47" t="s">
        <v>5378</v>
      </c>
      <c r="O47" t="s">
        <v>5379</v>
      </c>
    </row>
    <row r="48" spans="9:15">
      <c r="K48" s="203">
        <v>627</v>
      </c>
      <c r="L48" t="s">
        <v>5329</v>
      </c>
      <c r="M48" t="s">
        <v>5356</v>
      </c>
      <c r="N48" t="s">
        <v>4983</v>
      </c>
      <c r="O48" t="s">
        <v>5379</v>
      </c>
    </row>
    <row r="49" spans="9:15">
      <c r="K49" s="717"/>
    </row>
    <row r="50" spans="9:15">
      <c r="I50" s="203" t="s">
        <v>5303</v>
      </c>
      <c r="J50" s="203" t="s">
        <v>3644</v>
      </c>
      <c r="K50" s="203">
        <v>626</v>
      </c>
      <c r="L50" t="s">
        <v>5330</v>
      </c>
      <c r="M50" t="s">
        <v>5357</v>
      </c>
      <c r="N50" t="s">
        <v>5401</v>
      </c>
      <c r="O50" t="s">
        <v>5385</v>
      </c>
    </row>
    <row r="51" spans="9:15">
      <c r="K51" s="203">
        <v>793</v>
      </c>
      <c r="L51" t="s">
        <v>1893</v>
      </c>
      <c r="M51" t="s">
        <v>2285</v>
      </c>
      <c r="N51" t="s">
        <v>5402</v>
      </c>
      <c r="O51" t="s">
        <v>5363</v>
      </c>
    </row>
    <row r="52" spans="9:15">
      <c r="K52" s="203">
        <v>645</v>
      </c>
      <c r="L52" t="s">
        <v>5322</v>
      </c>
      <c r="M52" t="s">
        <v>5358</v>
      </c>
      <c r="N52" t="s">
        <v>5403</v>
      </c>
      <c r="O52" t="s">
        <v>5395</v>
      </c>
    </row>
    <row r="53" spans="9:15">
      <c r="K53" s="203">
        <v>670</v>
      </c>
      <c r="L53" t="s">
        <v>5331</v>
      </c>
      <c r="M53" t="s">
        <v>5359</v>
      </c>
      <c r="N53" t="s">
        <v>5404</v>
      </c>
      <c r="O53" t="s">
        <v>5393</v>
      </c>
    </row>
    <row r="54" spans="9:15">
      <c r="K54" s="717"/>
    </row>
    <row r="55" spans="9:15">
      <c r="I55" s="203" t="s">
        <v>5305</v>
      </c>
      <c r="J55" s="203" t="s">
        <v>1796</v>
      </c>
      <c r="K55" s="203">
        <v>679</v>
      </c>
      <c r="L55" t="s">
        <v>5309</v>
      </c>
      <c r="M55" t="s">
        <v>5335</v>
      </c>
      <c r="N55" t="s">
        <v>2166</v>
      </c>
      <c r="O55" t="s">
        <v>5372</v>
      </c>
    </row>
  </sheetData>
  <conditionalFormatting sqref="I1:J1 K1:K5 I7:J7 I11:J11 I22:J22 I36:J36 I40:J40 I50:J50 K7:K1048576 I55:J55">
    <cfRule type="containsText" dxfId="14" priority="1" operator="containsText" text="Processing inter">
      <formula>NOT(ISERROR(SEARCH("Processing inter",I1)))</formula>
    </cfRule>
    <cfRule type="containsText" dxfId="13" priority="2" operator="containsText" text="&lt;&lt;&lt;&lt;&lt; Mappings">
      <formula>NOT(ISERROR(SEARCH("&lt;&lt;&lt;&lt;&lt; Mappings",I1)))</formula>
    </cfRule>
    <cfRule type="containsText" dxfId="12" priority="3" operator="containsText" text="&gt;&gt;&gt;&gt;&gt; Mappings">
      <formula>NOT(ISERROR(SEARCH("&gt;&gt;&gt;&gt;&gt; Mappings",I1)))</formula>
    </cfRule>
    <cfRule type="containsText" dxfId="11" priority="4" operator="containsText" text="&lt;&lt;&lt;&lt;&lt; Phrase">
      <formula>NOT(ISERROR(SEARCH("&lt;&lt;&lt;&lt;&lt; Phrase",I1)))</formula>
    </cfRule>
    <cfRule type="containsText" dxfId="10" priority="5" operator="containsText" text="&gt;&gt;&gt;&gt;&gt; Phrase">
      <formula>NOT(ISERROR(SEARCH("&gt;&gt;&gt;&gt;&gt; Phrase",I1)))</formula>
    </cfRule>
  </conditionalFormatting>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EF35-7641-4186-8CF9-0D893C5CB9BC}">
  <dimension ref="A1:BA215"/>
  <sheetViews>
    <sheetView zoomScaleNormal="100" workbookViewId="0">
      <pane ySplit="1" topLeftCell="A132" activePane="bottomLeft" state="frozen"/>
      <selection pane="bottomLeft" activeCell="J163" sqref="J163"/>
    </sheetView>
  </sheetViews>
  <sheetFormatPr defaultColWidth="9.140625" defaultRowHeight="12"/>
  <cols>
    <col min="1" max="1" width="4.140625" style="113" customWidth="1"/>
    <col min="2" max="2" width="30.28515625" style="204" customWidth="1"/>
    <col min="3" max="3" width="18.140625" style="203" customWidth="1"/>
    <col min="4" max="4" width="10.85546875" style="203" customWidth="1"/>
    <col min="5" max="5" width="17.42578125" style="203" customWidth="1"/>
    <col min="6" max="6" width="22.5703125" style="203" customWidth="1"/>
    <col min="7" max="7" width="59.85546875" style="203" customWidth="1"/>
    <col min="8" max="8" width="46.42578125" style="203" hidden="1" customWidth="1"/>
    <col min="9" max="9" width="14.7109375" style="203" customWidth="1"/>
    <col min="10" max="10" width="46.42578125" style="203" customWidth="1"/>
    <col min="11" max="11" width="22.85546875" style="203" customWidth="1"/>
    <col min="12" max="12" width="42.28515625" style="203" customWidth="1"/>
    <col min="13" max="16384" width="9.140625" style="203"/>
  </cols>
  <sheetData>
    <row r="1" spans="1:53" s="204" customFormat="1">
      <c r="A1" s="225"/>
      <c r="B1" s="204" t="s">
        <v>1208</v>
      </c>
      <c r="C1" s="204" t="s">
        <v>1620</v>
      </c>
      <c r="D1" s="204" t="s">
        <v>1621</v>
      </c>
      <c r="E1" s="204" t="s">
        <v>1224</v>
      </c>
      <c r="F1" s="204" t="s">
        <v>1552</v>
      </c>
      <c r="G1" s="204" t="s">
        <v>1622</v>
      </c>
      <c r="H1" s="204" t="s">
        <v>1644</v>
      </c>
      <c r="I1" s="204" t="s">
        <v>433</v>
      </c>
      <c r="J1" s="204" t="s">
        <v>1644</v>
      </c>
      <c r="K1" s="204" t="s">
        <v>433</v>
      </c>
      <c r="L1" s="204" t="s">
        <v>1643</v>
      </c>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row>
    <row r="2" spans="1:53" s="205" customFormat="1" ht="15.75" customHeight="1">
      <c r="A2" s="226">
        <v>1</v>
      </c>
      <c r="B2" s="157" t="s">
        <v>1699</v>
      </c>
      <c r="C2" s="156" t="s">
        <v>1569</v>
      </c>
      <c r="D2" s="156">
        <v>788</v>
      </c>
      <c r="E2" s="156" t="s">
        <v>1359</v>
      </c>
      <c r="F2" s="156" t="s">
        <v>1623</v>
      </c>
      <c r="G2" s="156" t="s">
        <v>1601</v>
      </c>
      <c r="H2" s="156" t="str">
        <f>CONCATENATE(F2, " (", E2, ")")</f>
        <v>Clinical Events  (C2827664)</v>
      </c>
      <c r="I2" s="156" t="s">
        <v>1695</v>
      </c>
      <c r="J2" s="156" t="s">
        <v>1645</v>
      </c>
      <c r="K2" s="156" t="s">
        <v>1416</v>
      </c>
      <c r="L2" s="156" t="s">
        <v>33</v>
      </c>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row>
    <row r="3" spans="1:53" s="205" customFormat="1" ht="25.5">
      <c r="A3" s="226"/>
      <c r="B3" s="157"/>
      <c r="C3" s="156"/>
      <c r="D3" s="156"/>
      <c r="E3" s="156"/>
      <c r="F3" s="156"/>
      <c r="G3" s="156"/>
      <c r="H3" s="156"/>
      <c r="I3" s="156" t="s">
        <v>1694</v>
      </c>
      <c r="J3" s="156" t="s">
        <v>1387</v>
      </c>
      <c r="K3" s="156" t="s">
        <v>1417</v>
      </c>
      <c r="L3" s="156" t="s">
        <v>1664</v>
      </c>
      <c r="M3" s="203" t="s">
        <v>1698</v>
      </c>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row>
    <row r="4" spans="1:53" s="205" customFormat="1" ht="26.25" thickBot="1">
      <c r="A4" s="226"/>
      <c r="B4" s="216"/>
      <c r="C4" s="169"/>
      <c r="D4" s="169"/>
      <c r="E4" s="169"/>
      <c r="F4" s="169"/>
      <c r="G4" s="169"/>
      <c r="H4" s="169"/>
      <c r="I4" s="169" t="s">
        <v>1694</v>
      </c>
      <c r="J4" s="169" t="s">
        <v>1387</v>
      </c>
      <c r="K4" s="169" t="s">
        <v>1073</v>
      </c>
      <c r="L4" s="169" t="s">
        <v>182</v>
      </c>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row>
    <row r="5" spans="1:53" s="206" customFormat="1" ht="25.5">
      <c r="A5" s="227"/>
      <c r="B5" s="217"/>
      <c r="C5" s="160"/>
      <c r="D5" s="160">
        <v>616</v>
      </c>
      <c r="E5" s="160" t="s">
        <v>1363</v>
      </c>
      <c r="F5" s="160" t="s">
        <v>1624</v>
      </c>
      <c r="G5" s="160" t="s">
        <v>1602</v>
      </c>
      <c r="H5" s="160" t="str">
        <f>CONCATENATE(F5, " (", E5, ")")</f>
        <v>Monitoring  (C1283169)</v>
      </c>
      <c r="I5" s="160" t="s">
        <v>1695</v>
      </c>
      <c r="J5" s="160" t="s">
        <v>1646</v>
      </c>
      <c r="K5" s="160" t="s">
        <v>1416</v>
      </c>
      <c r="L5" s="160" t="s">
        <v>151</v>
      </c>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row>
    <row r="6" spans="1:53" s="206" customFormat="1" ht="25.5">
      <c r="A6" s="227"/>
      <c r="B6" s="217"/>
      <c r="C6" s="160"/>
      <c r="D6" s="160"/>
      <c r="E6" s="160"/>
      <c r="F6" s="160"/>
      <c r="G6" s="160"/>
      <c r="H6" s="160"/>
      <c r="I6" s="160" t="s">
        <v>1694</v>
      </c>
      <c r="J6" s="160" t="s">
        <v>1681</v>
      </c>
      <c r="K6" s="160" t="s">
        <v>1417</v>
      </c>
      <c r="L6" s="160" t="s">
        <v>1665</v>
      </c>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row>
    <row r="7" spans="1:53" s="206" customFormat="1" ht="26.25" thickBot="1">
      <c r="A7" s="227"/>
      <c r="B7" s="218"/>
      <c r="C7" s="167"/>
      <c r="D7" s="167"/>
      <c r="E7" s="167"/>
      <c r="F7" s="167"/>
      <c r="G7" s="167"/>
      <c r="H7" s="167"/>
      <c r="I7" s="167" t="s">
        <v>1694</v>
      </c>
      <c r="J7" s="167"/>
      <c r="K7" s="167" t="s">
        <v>1073</v>
      </c>
      <c r="L7" s="167" t="s">
        <v>151</v>
      </c>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row>
    <row r="8" spans="1:53" ht="27" customHeight="1">
      <c r="B8" s="157"/>
      <c r="C8" s="156"/>
      <c r="D8" s="156">
        <v>667</v>
      </c>
      <c r="E8" s="156" t="s">
        <v>1578</v>
      </c>
      <c r="F8" s="156" t="s">
        <v>1625</v>
      </c>
      <c r="G8" s="156" t="s">
        <v>1603</v>
      </c>
      <c r="H8" s="156" t="str">
        <f t="shared" ref="H8:H21" si="0">CONCATENATE(F8, " (", E8, ")")</f>
        <v>Lab Test  (C0022885)</v>
      </c>
      <c r="I8" s="156" t="s">
        <v>1695</v>
      </c>
      <c r="J8" s="156" t="s">
        <v>1647</v>
      </c>
      <c r="K8" s="156" t="s">
        <v>1416</v>
      </c>
      <c r="L8" s="156" t="s">
        <v>548</v>
      </c>
    </row>
    <row r="9" spans="1:53" ht="25.5">
      <c r="B9" s="157"/>
      <c r="C9" s="156"/>
      <c r="D9" s="156"/>
      <c r="E9" s="156"/>
      <c r="F9" s="156"/>
      <c r="G9" s="156"/>
      <c r="H9" s="156"/>
      <c r="I9" s="156" t="s">
        <v>1694</v>
      </c>
      <c r="J9" s="156" t="s">
        <v>1668</v>
      </c>
      <c r="K9" s="156" t="s">
        <v>1417</v>
      </c>
      <c r="L9" s="156" t="s">
        <v>1669</v>
      </c>
    </row>
    <row r="10" spans="1:53" ht="26.25" thickBot="1">
      <c r="B10" s="216"/>
      <c r="C10" s="169"/>
      <c r="D10" s="169"/>
      <c r="E10" s="169"/>
      <c r="F10" s="169"/>
      <c r="G10" s="169"/>
      <c r="H10" s="169"/>
      <c r="I10" s="169" t="s">
        <v>1694</v>
      </c>
      <c r="J10" s="169"/>
      <c r="K10" s="169" t="s">
        <v>1073</v>
      </c>
      <c r="L10" s="169" t="s">
        <v>548</v>
      </c>
    </row>
    <row r="11" spans="1:53" ht="25.5">
      <c r="B11" s="217"/>
      <c r="C11" s="160"/>
      <c r="D11" s="160">
        <v>616</v>
      </c>
      <c r="E11" s="160" t="s">
        <v>1579</v>
      </c>
      <c r="F11" s="160" t="s">
        <v>1626</v>
      </c>
      <c r="G11" s="160" t="s">
        <v>1604</v>
      </c>
      <c r="H11" s="160" t="str">
        <f t="shared" si="0"/>
        <v>Result  (C2825142)</v>
      </c>
      <c r="I11" s="160" t="s">
        <v>1695</v>
      </c>
      <c r="J11" s="160" t="s">
        <v>1648</v>
      </c>
      <c r="K11" s="160" t="s">
        <v>1416</v>
      </c>
      <c r="L11" s="160" t="s">
        <v>70</v>
      </c>
    </row>
    <row r="12" spans="1:53" ht="25.5">
      <c r="B12" s="217"/>
      <c r="C12" s="160"/>
      <c r="D12" s="160"/>
      <c r="E12" s="160"/>
      <c r="F12" s="160"/>
      <c r="G12" s="160"/>
      <c r="H12" s="160"/>
      <c r="I12" s="160" t="s">
        <v>1694</v>
      </c>
      <c r="J12" s="160" t="s">
        <v>1670</v>
      </c>
      <c r="K12" s="160"/>
      <c r="L12" s="160"/>
    </row>
    <row r="13" spans="1:53" ht="26.25" thickBot="1">
      <c r="B13" s="218"/>
      <c r="C13" s="167"/>
      <c r="D13" s="167"/>
      <c r="E13" s="167"/>
      <c r="F13" s="167"/>
      <c r="G13" s="167"/>
      <c r="H13" s="167"/>
      <c r="I13" s="167" t="s">
        <v>1694</v>
      </c>
      <c r="J13" s="167"/>
      <c r="K13" s="167"/>
      <c r="L13" s="167"/>
    </row>
    <row r="14" spans="1:53" ht="25.5">
      <c r="B14" s="157"/>
      <c r="C14" s="156"/>
      <c r="D14" s="156">
        <v>616</v>
      </c>
      <c r="E14" s="156" t="s">
        <v>1361</v>
      </c>
      <c r="F14" s="156" t="s">
        <v>1627</v>
      </c>
      <c r="G14" s="156" t="s">
        <v>1605</v>
      </c>
      <c r="H14" s="156" t="str">
        <f t="shared" si="0"/>
        <v>DATE  (C0011008)</v>
      </c>
      <c r="I14" s="156" t="s">
        <v>1695</v>
      </c>
      <c r="J14" s="156" t="s">
        <v>1649</v>
      </c>
      <c r="K14" s="156" t="s">
        <v>1416</v>
      </c>
      <c r="L14" s="156" t="s">
        <v>73</v>
      </c>
    </row>
    <row r="15" spans="1:53" ht="25.5">
      <c r="B15" s="157"/>
      <c r="C15" s="156"/>
      <c r="D15" s="156"/>
      <c r="E15" s="156"/>
      <c r="F15" s="156"/>
      <c r="G15" s="156"/>
      <c r="H15" s="156"/>
      <c r="I15" s="156" t="s">
        <v>1694</v>
      </c>
      <c r="J15" s="156" t="s">
        <v>1682</v>
      </c>
      <c r="K15" s="156" t="s">
        <v>1417</v>
      </c>
      <c r="L15" s="156" t="s">
        <v>1671</v>
      </c>
    </row>
    <row r="16" spans="1:53" ht="26.25" thickBot="1">
      <c r="B16" s="216"/>
      <c r="C16" s="169"/>
      <c r="D16" s="169"/>
      <c r="E16" s="169"/>
      <c r="F16" s="169"/>
      <c r="G16" s="169"/>
      <c r="H16" s="169"/>
      <c r="I16" s="169" t="s">
        <v>1694</v>
      </c>
      <c r="J16" s="169"/>
      <c r="K16" s="169" t="s">
        <v>1073</v>
      </c>
      <c r="L16" s="169" t="s">
        <v>73</v>
      </c>
    </row>
    <row r="17" spans="1:53" ht="25.5">
      <c r="B17" s="217"/>
      <c r="C17" s="160"/>
      <c r="D17" s="160">
        <v>651</v>
      </c>
      <c r="E17" s="160" t="s">
        <v>1580</v>
      </c>
      <c r="F17" s="160" t="s">
        <v>1595</v>
      </c>
      <c r="G17" s="160" t="s">
        <v>1606</v>
      </c>
      <c r="H17" s="160" t="str">
        <f t="shared" si="0"/>
        <v>laboratory results  (C1254595)</v>
      </c>
      <c r="I17" s="160" t="s">
        <v>1695</v>
      </c>
      <c r="J17" s="160" t="s">
        <v>1650</v>
      </c>
      <c r="K17" s="160" t="s">
        <v>1416</v>
      </c>
      <c r="L17" s="160" t="s">
        <v>1283</v>
      </c>
    </row>
    <row r="18" spans="1:53" ht="25.5">
      <c r="B18" s="217"/>
      <c r="C18" s="160"/>
      <c r="D18" s="160"/>
      <c r="E18" s="160" t="s">
        <v>1418</v>
      </c>
      <c r="F18" s="160"/>
      <c r="G18" s="160"/>
      <c r="H18" s="160" t="str">
        <f t="shared" si="0"/>
        <v xml:space="preserve"> ( )</v>
      </c>
      <c r="I18" s="160" t="s">
        <v>1694</v>
      </c>
      <c r="J18" s="160" t="s">
        <v>1683</v>
      </c>
      <c r="K18" s="160" t="s">
        <v>1417</v>
      </c>
      <c r="L18" s="160" t="s">
        <v>1672</v>
      </c>
    </row>
    <row r="19" spans="1:53" ht="26.25" thickBot="1">
      <c r="B19" s="218"/>
      <c r="C19" s="167"/>
      <c r="D19" s="167"/>
      <c r="E19" s="167" t="s">
        <v>1418</v>
      </c>
      <c r="F19" s="167"/>
      <c r="G19" s="167"/>
      <c r="H19" s="167" t="str">
        <f t="shared" si="0"/>
        <v xml:space="preserve"> ( )</v>
      </c>
      <c r="I19" s="167" t="s">
        <v>1694</v>
      </c>
      <c r="J19" s="167"/>
      <c r="K19" s="167" t="s">
        <v>1073</v>
      </c>
      <c r="L19" s="167" t="s">
        <v>1283</v>
      </c>
    </row>
    <row r="20" spans="1:53">
      <c r="B20" s="219"/>
      <c r="C20" s="213"/>
      <c r="D20" s="213"/>
      <c r="E20" s="213"/>
      <c r="F20" s="213"/>
      <c r="G20" s="213"/>
      <c r="H20" s="213"/>
      <c r="I20" s="213"/>
      <c r="J20" s="213"/>
      <c r="K20" s="213"/>
      <c r="L20" s="213"/>
    </row>
    <row r="21" spans="1:53" s="205" customFormat="1" ht="63.75">
      <c r="A21" s="226">
        <v>2</v>
      </c>
      <c r="B21" s="157" t="s">
        <v>1700</v>
      </c>
      <c r="C21" s="156" t="s">
        <v>1570</v>
      </c>
      <c r="D21" s="156">
        <v>799</v>
      </c>
      <c r="E21" s="156" t="s">
        <v>1359</v>
      </c>
      <c r="F21" s="156" t="s">
        <v>1623</v>
      </c>
      <c r="G21" s="156" t="s">
        <v>1601</v>
      </c>
      <c r="H21" s="156" t="str">
        <f t="shared" si="0"/>
        <v>Clinical Events  (C2827664)</v>
      </c>
      <c r="I21" s="156" t="s">
        <v>1695</v>
      </c>
      <c r="J21" s="156" t="s">
        <v>1645</v>
      </c>
      <c r="K21" s="156" t="s">
        <v>1416</v>
      </c>
      <c r="L21" s="156" t="s">
        <v>33</v>
      </c>
      <c r="M21" s="203"/>
      <c r="N21" s="203"/>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row>
    <row r="22" spans="1:53" s="205" customFormat="1" ht="25.5">
      <c r="A22" s="226"/>
      <c r="B22" s="157"/>
      <c r="C22" s="156"/>
      <c r="D22" s="156"/>
      <c r="E22" s="156"/>
      <c r="F22" s="156"/>
      <c r="G22" s="156"/>
      <c r="H22" s="156"/>
      <c r="I22" s="156" t="s">
        <v>1694</v>
      </c>
      <c r="J22" s="156" t="s">
        <v>1387</v>
      </c>
      <c r="K22" s="156" t="s">
        <v>1417</v>
      </c>
      <c r="L22" s="156" t="s">
        <v>1664</v>
      </c>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row>
    <row r="23" spans="1:53" s="205" customFormat="1" ht="26.25" thickBot="1">
      <c r="A23" s="226"/>
      <c r="B23" s="216"/>
      <c r="C23" s="169"/>
      <c r="D23" s="169"/>
      <c r="E23" s="169"/>
      <c r="F23" s="169"/>
      <c r="G23" s="169"/>
      <c r="H23" s="169"/>
      <c r="I23" s="169" t="s">
        <v>1694</v>
      </c>
      <c r="J23" s="169" t="s">
        <v>1387</v>
      </c>
      <c r="K23" s="169" t="s">
        <v>1073</v>
      </c>
      <c r="L23" s="169" t="s">
        <v>182</v>
      </c>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row>
    <row r="24" spans="1:53" s="206" customFormat="1" ht="25.5">
      <c r="A24" s="227"/>
      <c r="B24" s="217"/>
      <c r="C24" s="160"/>
      <c r="D24" s="160">
        <v>621</v>
      </c>
      <c r="E24" s="160" t="s">
        <v>1363</v>
      </c>
      <c r="F24" s="160" t="s">
        <v>1624</v>
      </c>
      <c r="G24" s="160" t="s">
        <v>1602</v>
      </c>
      <c r="H24" s="160" t="str">
        <f>CONCATENATE(F24, " (", E24, ")")</f>
        <v>Monitoring  (C1283169)</v>
      </c>
      <c r="I24" s="160" t="s">
        <v>1695</v>
      </c>
      <c r="J24" s="160" t="s">
        <v>1646</v>
      </c>
      <c r="K24" s="160" t="s">
        <v>1416</v>
      </c>
      <c r="L24" s="160" t="s">
        <v>151</v>
      </c>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row>
    <row r="25" spans="1:53" s="206" customFormat="1" ht="25.5">
      <c r="A25" s="227"/>
      <c r="B25" s="217"/>
      <c r="C25" s="160"/>
      <c r="D25" s="160"/>
      <c r="E25" s="160"/>
      <c r="F25" s="160"/>
      <c r="G25" s="160"/>
      <c r="H25" s="160"/>
      <c r="I25" s="160" t="s">
        <v>1694</v>
      </c>
      <c r="J25" s="160" t="s">
        <v>1681</v>
      </c>
      <c r="K25" s="160" t="s">
        <v>1417</v>
      </c>
      <c r="L25" s="160" t="s">
        <v>1665</v>
      </c>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row>
    <row r="26" spans="1:53" s="206" customFormat="1" ht="26.25" thickBot="1">
      <c r="A26" s="227"/>
      <c r="B26" s="218"/>
      <c r="C26" s="167"/>
      <c r="D26" s="167"/>
      <c r="E26" s="167"/>
      <c r="F26" s="167"/>
      <c r="G26" s="167"/>
      <c r="H26" s="167"/>
      <c r="I26" s="167" t="s">
        <v>1694</v>
      </c>
      <c r="J26" s="167"/>
      <c r="K26" s="167" t="s">
        <v>1073</v>
      </c>
      <c r="L26" s="167" t="s">
        <v>151</v>
      </c>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row>
    <row r="27" spans="1:53" s="207" customFormat="1" ht="38.25">
      <c r="A27" s="228"/>
      <c r="B27" s="157"/>
      <c r="C27" s="156"/>
      <c r="D27" s="156">
        <v>621</v>
      </c>
      <c r="E27" s="156" t="s">
        <v>1581</v>
      </c>
      <c r="F27" s="156" t="s">
        <v>1596</v>
      </c>
      <c r="G27" s="156" t="s">
        <v>1607</v>
      </c>
      <c r="H27" s="156" t="str">
        <f>CONCATENATE(F27, " (", E27, ")")</f>
        <v>Metabolomics  (C1328813)</v>
      </c>
      <c r="I27" s="156" t="s">
        <v>1695</v>
      </c>
      <c r="J27" s="156" t="s">
        <v>1651</v>
      </c>
      <c r="K27" s="156" t="s">
        <v>1416</v>
      </c>
      <c r="L27" s="156" t="s">
        <v>156</v>
      </c>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row>
    <row r="28" spans="1:53" s="207" customFormat="1" ht="38.25">
      <c r="A28" s="228"/>
      <c r="B28" s="157"/>
      <c r="C28" s="156"/>
      <c r="D28" s="156"/>
      <c r="E28" s="156"/>
      <c r="F28" s="156"/>
      <c r="G28" s="156"/>
      <c r="H28" s="156"/>
      <c r="I28" s="156" t="s">
        <v>1694</v>
      </c>
      <c r="J28" s="156" t="s">
        <v>1684</v>
      </c>
      <c r="K28" s="156" t="s">
        <v>1417</v>
      </c>
      <c r="L28" s="156" t="s">
        <v>1666</v>
      </c>
      <c r="M28" s="203"/>
      <c r="N28" s="203"/>
      <c r="O28" s="203"/>
      <c r="P28" s="203"/>
      <c r="Q28" s="203"/>
      <c r="R28" s="203"/>
      <c r="S28" s="203"/>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row>
    <row r="29" spans="1:53" s="207" customFormat="1" ht="39" thickBot="1">
      <c r="A29" s="228"/>
      <c r="B29" s="216"/>
      <c r="C29" s="169"/>
      <c r="D29" s="169"/>
      <c r="E29" s="169"/>
      <c r="F29" s="169"/>
      <c r="G29" s="169"/>
      <c r="H29" s="169"/>
      <c r="I29" s="169" t="s">
        <v>1694</v>
      </c>
      <c r="J29" s="169" t="s">
        <v>1684</v>
      </c>
      <c r="K29" s="169" t="s">
        <v>1073</v>
      </c>
      <c r="L29" s="169" t="s">
        <v>156</v>
      </c>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row>
    <row r="30" spans="1:53" s="208" customFormat="1" ht="25.5">
      <c r="A30" s="229"/>
      <c r="B30" s="217"/>
      <c r="C30" s="160"/>
      <c r="D30" s="160">
        <v>621</v>
      </c>
      <c r="E30" s="160" t="s">
        <v>1582</v>
      </c>
      <c r="F30" s="160" t="s">
        <v>1628</v>
      </c>
      <c r="G30" s="160" t="s">
        <v>1608</v>
      </c>
      <c r="H30" s="160" t="str">
        <f>CONCATENATE(F30, " (", E30, ")")</f>
        <v>Platform  (C1710360)</v>
      </c>
      <c r="I30" s="160" t="s">
        <v>1695</v>
      </c>
      <c r="J30" s="160" t="s">
        <v>1652</v>
      </c>
      <c r="K30" s="160" t="s">
        <v>1416</v>
      </c>
      <c r="L30" s="160" t="s">
        <v>33</v>
      </c>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row>
    <row r="31" spans="1:53" s="208" customFormat="1" ht="25.5">
      <c r="A31" s="229"/>
      <c r="B31" s="217"/>
      <c r="C31" s="160"/>
      <c r="D31" s="160"/>
      <c r="E31" s="160"/>
      <c r="F31" s="160"/>
      <c r="G31" s="160"/>
      <c r="H31" s="160"/>
      <c r="I31" s="160" t="s">
        <v>1694</v>
      </c>
      <c r="J31" s="160" t="s">
        <v>1685</v>
      </c>
      <c r="K31" s="160" t="s">
        <v>1417</v>
      </c>
      <c r="L31" s="160" t="s">
        <v>1667</v>
      </c>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row>
    <row r="32" spans="1:53" s="208" customFormat="1" ht="26.25" thickBot="1">
      <c r="A32" s="229"/>
      <c r="B32" s="218"/>
      <c r="C32" s="167"/>
      <c r="D32" s="167"/>
      <c r="E32" s="167"/>
      <c r="F32" s="167"/>
      <c r="G32" s="167"/>
      <c r="H32" s="167"/>
      <c r="I32" s="167" t="s">
        <v>1694</v>
      </c>
      <c r="J32" s="167" t="s">
        <v>1685</v>
      </c>
      <c r="K32" s="167" t="s">
        <v>1073</v>
      </c>
      <c r="L32" s="167" t="s">
        <v>160</v>
      </c>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row>
    <row r="33" spans="1:53">
      <c r="B33" s="219"/>
      <c r="C33" s="213"/>
      <c r="D33" s="213"/>
      <c r="E33" s="213"/>
      <c r="F33" s="213"/>
      <c r="G33" s="213"/>
      <c r="H33" s="213"/>
      <c r="I33" s="213"/>
      <c r="J33" s="213"/>
      <c r="K33" s="213"/>
      <c r="L33" s="213"/>
    </row>
    <row r="34" spans="1:53" s="205" customFormat="1" ht="25.5">
      <c r="A34" s="226">
        <v>3</v>
      </c>
      <c r="B34" s="217" t="s">
        <v>1561</v>
      </c>
      <c r="C34" s="160" t="s">
        <v>1571</v>
      </c>
      <c r="D34" s="160">
        <v>793</v>
      </c>
      <c r="E34" s="160" t="s">
        <v>1359</v>
      </c>
      <c r="F34" s="160" t="s">
        <v>1623</v>
      </c>
      <c r="G34" s="160" t="s">
        <v>1601</v>
      </c>
      <c r="H34" s="160" t="str">
        <f>CONCATENATE(F34, " (", E34, ")")</f>
        <v>Clinical Events  (C2827664)</v>
      </c>
      <c r="I34" s="160" t="s">
        <v>1695</v>
      </c>
      <c r="J34" s="160" t="s">
        <v>1645</v>
      </c>
      <c r="K34" s="160" t="s">
        <v>1416</v>
      </c>
      <c r="L34" s="160" t="s">
        <v>33</v>
      </c>
      <c r="M34" s="203"/>
      <c r="N34" s="203"/>
      <c r="O34" s="203"/>
      <c r="P34" s="203"/>
      <c r="Q34" s="203"/>
      <c r="R34" s="203"/>
      <c r="S34" s="203"/>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row>
    <row r="35" spans="1:53" s="205" customFormat="1" ht="25.5">
      <c r="A35" s="226"/>
      <c r="B35" s="217"/>
      <c r="C35" s="160"/>
      <c r="D35" s="160"/>
      <c r="E35" s="160"/>
      <c r="F35" s="160"/>
      <c r="G35" s="160"/>
      <c r="H35" s="160"/>
      <c r="I35" s="160" t="s">
        <v>1694</v>
      </c>
      <c r="J35" s="160" t="s">
        <v>1387</v>
      </c>
      <c r="K35" s="160" t="s">
        <v>1417</v>
      </c>
      <c r="L35" s="160" t="s">
        <v>1664</v>
      </c>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row>
    <row r="36" spans="1:53" s="205" customFormat="1" ht="26.25" thickBot="1">
      <c r="A36" s="226"/>
      <c r="B36" s="218"/>
      <c r="C36" s="167"/>
      <c r="D36" s="167"/>
      <c r="E36" s="167"/>
      <c r="F36" s="167"/>
      <c r="G36" s="167"/>
      <c r="H36" s="167"/>
      <c r="I36" s="167" t="s">
        <v>1694</v>
      </c>
      <c r="J36" s="167" t="s">
        <v>1387</v>
      </c>
      <c r="K36" s="167" t="s">
        <v>1073</v>
      </c>
      <c r="L36" s="167" t="s">
        <v>182</v>
      </c>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row>
    <row r="37" spans="1:53" s="206" customFormat="1" ht="25.5">
      <c r="A37" s="227"/>
      <c r="B37" s="157"/>
      <c r="C37" s="156"/>
      <c r="D37" s="156">
        <v>618</v>
      </c>
      <c r="E37" s="156" t="s">
        <v>1363</v>
      </c>
      <c r="F37" s="156" t="s">
        <v>1624</v>
      </c>
      <c r="G37" s="156" t="s">
        <v>1602</v>
      </c>
      <c r="H37" s="156" t="str">
        <f>CONCATENATE(F37, " (", E37, ")")</f>
        <v>Monitoring  (C1283169)</v>
      </c>
      <c r="I37" s="156" t="s">
        <v>1695</v>
      </c>
      <c r="J37" s="156" t="s">
        <v>1646</v>
      </c>
      <c r="K37" s="156" t="s">
        <v>1416</v>
      </c>
      <c r="L37" s="156" t="s">
        <v>151</v>
      </c>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row>
    <row r="38" spans="1:53" s="206" customFormat="1" ht="25.5">
      <c r="A38" s="227"/>
      <c r="B38" s="157"/>
      <c r="C38" s="156"/>
      <c r="D38" s="156"/>
      <c r="E38" s="156"/>
      <c r="F38" s="156"/>
      <c r="G38" s="156"/>
      <c r="H38" s="156"/>
      <c r="I38" s="156" t="s">
        <v>1694</v>
      </c>
      <c r="J38" s="156" t="s">
        <v>1681</v>
      </c>
      <c r="K38" s="156" t="s">
        <v>1417</v>
      </c>
      <c r="L38" s="156" t="s">
        <v>1665</v>
      </c>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row>
    <row r="39" spans="1:53" s="206" customFormat="1" ht="26.25" thickBot="1">
      <c r="A39" s="227"/>
      <c r="B39" s="216"/>
      <c r="C39" s="169"/>
      <c r="D39" s="169"/>
      <c r="E39" s="169"/>
      <c r="F39" s="169"/>
      <c r="G39" s="169"/>
      <c r="H39" s="169"/>
      <c r="I39" s="169" t="s">
        <v>1694</v>
      </c>
      <c r="J39" s="169"/>
      <c r="K39" s="169" t="s">
        <v>1073</v>
      </c>
      <c r="L39" s="169" t="s">
        <v>151</v>
      </c>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row>
    <row r="40" spans="1:53" s="207" customFormat="1" ht="38.25">
      <c r="A40" s="228"/>
      <c r="B40" s="217"/>
      <c r="C40" s="160"/>
      <c r="D40" s="160">
        <v>618</v>
      </c>
      <c r="E40" s="160" t="s">
        <v>1581</v>
      </c>
      <c r="F40" s="160" t="s">
        <v>1596</v>
      </c>
      <c r="G40" s="160" t="s">
        <v>1607</v>
      </c>
      <c r="H40" s="160" t="str">
        <f>CONCATENATE(F40, " (", E40, ")")</f>
        <v>Metabolomics  (C1328813)</v>
      </c>
      <c r="I40" s="160" t="s">
        <v>1695</v>
      </c>
      <c r="J40" s="160" t="s">
        <v>1651</v>
      </c>
      <c r="K40" s="160" t="s">
        <v>1416</v>
      </c>
      <c r="L40" s="160" t="s">
        <v>156</v>
      </c>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row>
    <row r="41" spans="1:53" s="207" customFormat="1" ht="38.25">
      <c r="A41" s="228"/>
      <c r="B41" s="217"/>
      <c r="C41" s="160"/>
      <c r="D41" s="160"/>
      <c r="E41" s="160"/>
      <c r="F41" s="160"/>
      <c r="G41" s="160"/>
      <c r="H41" s="160"/>
      <c r="I41" s="160" t="s">
        <v>1694</v>
      </c>
      <c r="J41" s="160" t="s">
        <v>1684</v>
      </c>
      <c r="K41" s="160" t="s">
        <v>1417</v>
      </c>
      <c r="L41" s="160" t="s">
        <v>1666</v>
      </c>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row>
    <row r="42" spans="1:53" s="207" customFormat="1" ht="39" thickBot="1">
      <c r="A42" s="228"/>
      <c r="B42" s="218"/>
      <c r="C42" s="167"/>
      <c r="D42" s="167"/>
      <c r="E42" s="167"/>
      <c r="F42" s="167"/>
      <c r="G42" s="167"/>
      <c r="H42" s="167"/>
      <c r="I42" s="167" t="s">
        <v>1694</v>
      </c>
      <c r="J42" s="167"/>
      <c r="K42" s="167" t="s">
        <v>1073</v>
      </c>
      <c r="L42" s="167" t="s">
        <v>156</v>
      </c>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row>
    <row r="43" spans="1:53" s="208" customFormat="1" ht="25.5">
      <c r="A43" s="229"/>
      <c r="B43" s="157"/>
      <c r="C43" s="156"/>
      <c r="D43" s="156">
        <v>618</v>
      </c>
      <c r="E43" s="156" t="s">
        <v>1582</v>
      </c>
      <c r="F43" s="156" t="s">
        <v>1628</v>
      </c>
      <c r="G43" s="156" t="s">
        <v>1608</v>
      </c>
      <c r="H43" s="156" t="str">
        <f>CONCATENATE(F43, " (", E43, ")")</f>
        <v>Platform  (C1710360)</v>
      </c>
      <c r="I43" s="156" t="s">
        <v>1695</v>
      </c>
      <c r="J43" s="156" t="s">
        <v>1652</v>
      </c>
      <c r="K43" s="156" t="s">
        <v>1416</v>
      </c>
      <c r="L43" s="156" t="s">
        <v>33</v>
      </c>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row>
    <row r="44" spans="1:53" s="208" customFormat="1" ht="25.5">
      <c r="A44" s="229"/>
      <c r="B44" s="157"/>
      <c r="C44" s="156"/>
      <c r="D44" s="156"/>
      <c r="E44" s="156"/>
      <c r="F44" s="156"/>
      <c r="G44" s="156"/>
      <c r="H44" s="156"/>
      <c r="I44" s="156" t="s">
        <v>1694</v>
      </c>
      <c r="J44" s="156" t="s">
        <v>1685</v>
      </c>
      <c r="K44" s="156" t="s">
        <v>1417</v>
      </c>
      <c r="L44" s="156" t="s">
        <v>1667</v>
      </c>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row>
    <row r="45" spans="1:53" s="208" customFormat="1" ht="26.25" thickBot="1">
      <c r="A45" s="229"/>
      <c r="B45" s="216"/>
      <c r="C45" s="169"/>
      <c r="D45" s="169"/>
      <c r="E45" s="169"/>
      <c r="F45" s="169"/>
      <c r="G45" s="169"/>
      <c r="H45" s="169"/>
      <c r="I45" s="169" t="s">
        <v>1694</v>
      </c>
      <c r="J45" s="169" t="s">
        <v>1685</v>
      </c>
      <c r="K45" s="169" t="s">
        <v>1073</v>
      </c>
      <c r="L45" s="169" t="s">
        <v>160</v>
      </c>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row>
    <row r="46" spans="1:53" ht="25.5">
      <c r="B46" s="217"/>
      <c r="C46" s="160"/>
      <c r="D46" s="160">
        <v>618</v>
      </c>
      <c r="E46" s="160" t="s">
        <v>1584</v>
      </c>
      <c r="F46" s="160" t="s">
        <v>1630</v>
      </c>
      <c r="G46" s="160" t="s">
        <v>1610</v>
      </c>
      <c r="H46" s="160" t="str">
        <f>CONCATENATE(F46, " (", E46, ")")</f>
        <v>Specify  (C1521902)</v>
      </c>
      <c r="I46" s="160" t="s">
        <v>1695</v>
      </c>
      <c r="J46" s="160" t="s">
        <v>1654</v>
      </c>
      <c r="K46" s="160" t="s">
        <v>1416</v>
      </c>
      <c r="L46" s="160" t="s">
        <v>85</v>
      </c>
    </row>
    <row r="47" spans="1:53" ht="25.5">
      <c r="B47" s="217"/>
      <c r="C47" s="160"/>
      <c r="D47" s="160"/>
      <c r="E47" s="160"/>
      <c r="F47" s="160"/>
      <c r="G47" s="160"/>
      <c r="H47" s="160"/>
      <c r="I47" s="160" t="s">
        <v>1694</v>
      </c>
      <c r="J47" s="160" t="s">
        <v>1687</v>
      </c>
      <c r="K47" s="160" t="s">
        <v>1417</v>
      </c>
      <c r="L47" s="160" t="s">
        <v>1674</v>
      </c>
    </row>
    <row r="48" spans="1:53" ht="26.25" thickBot="1">
      <c r="B48" s="218"/>
      <c r="C48" s="167"/>
      <c r="D48" s="167"/>
      <c r="E48" s="167"/>
      <c r="F48" s="167"/>
      <c r="G48" s="167"/>
      <c r="H48" s="167"/>
      <c r="I48" s="167" t="s">
        <v>1694</v>
      </c>
      <c r="J48" s="167"/>
      <c r="K48" s="167" t="s">
        <v>1073</v>
      </c>
      <c r="L48" s="167" t="s">
        <v>151</v>
      </c>
    </row>
    <row r="49" spans="1:53" ht="25.5">
      <c r="B49" s="157"/>
      <c r="C49" s="156"/>
      <c r="D49" s="156">
        <v>618</v>
      </c>
      <c r="E49" s="156" t="s">
        <v>1583</v>
      </c>
      <c r="F49" s="156" t="s">
        <v>1629</v>
      </c>
      <c r="G49" s="156" t="s">
        <v>1609</v>
      </c>
      <c r="H49" s="156" t="str">
        <f>CONCATENATE(F49, " (", E49, ")")</f>
        <v>Instrumentation  (C0348000)</v>
      </c>
      <c r="I49" s="156" t="s">
        <v>1695</v>
      </c>
      <c r="J49" s="156" t="s">
        <v>1653</v>
      </c>
      <c r="K49" s="156" t="s">
        <v>1416</v>
      </c>
      <c r="L49" s="156" t="s">
        <v>191</v>
      </c>
    </row>
    <row r="50" spans="1:53" ht="25.5">
      <c r="B50" s="157"/>
      <c r="C50" s="156"/>
      <c r="D50" s="156"/>
      <c r="E50" s="156"/>
      <c r="F50" s="156"/>
      <c r="G50" s="156"/>
      <c r="H50" s="156"/>
      <c r="I50" s="156" t="s">
        <v>1694</v>
      </c>
      <c r="J50" s="156" t="s">
        <v>1686</v>
      </c>
      <c r="K50" s="156" t="s">
        <v>1417</v>
      </c>
      <c r="L50" s="156" t="s">
        <v>1673</v>
      </c>
    </row>
    <row r="51" spans="1:53" ht="25.5">
      <c r="B51" s="220"/>
      <c r="C51" s="214"/>
      <c r="D51" s="214"/>
      <c r="E51" s="214" t="s">
        <v>1418</v>
      </c>
      <c r="F51" s="214"/>
      <c r="G51" s="214"/>
      <c r="H51" s="214" t="str">
        <f>CONCATENATE(F51, " (", E51, ")")</f>
        <v xml:space="preserve"> ( )</v>
      </c>
      <c r="I51" s="214" t="s">
        <v>1694</v>
      </c>
      <c r="J51" s="214"/>
      <c r="K51" s="214" t="s">
        <v>1073</v>
      </c>
      <c r="L51" s="214" t="s">
        <v>191</v>
      </c>
    </row>
    <row r="52" spans="1:53" ht="12.75">
      <c r="B52" s="151"/>
      <c r="C52" s="153"/>
      <c r="D52" s="153"/>
      <c r="E52" s="153"/>
      <c r="F52" s="153"/>
      <c r="G52" s="153"/>
      <c r="H52" s="153"/>
      <c r="I52" s="153"/>
      <c r="J52" s="153"/>
      <c r="K52" s="153"/>
      <c r="L52" s="153"/>
    </row>
    <row r="53" spans="1:53" s="205" customFormat="1" ht="63.75">
      <c r="A53" s="226">
        <v>4</v>
      </c>
      <c r="B53" s="217" t="s">
        <v>1701</v>
      </c>
      <c r="C53" s="160" t="s">
        <v>1572</v>
      </c>
      <c r="D53" s="160">
        <v>799</v>
      </c>
      <c r="E53" s="160" t="s">
        <v>1359</v>
      </c>
      <c r="F53" s="160" t="s">
        <v>1623</v>
      </c>
      <c r="G53" s="160" t="s">
        <v>1601</v>
      </c>
      <c r="H53" s="160" t="str">
        <f>CONCATENATE(F53, " (", E53, ")")</f>
        <v>Clinical Events  (C2827664)</v>
      </c>
      <c r="I53" s="160" t="s">
        <v>1695</v>
      </c>
      <c r="J53" s="160" t="s">
        <v>1645</v>
      </c>
      <c r="K53" s="160" t="s">
        <v>1416</v>
      </c>
      <c r="L53" s="160" t="s">
        <v>33</v>
      </c>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row>
    <row r="54" spans="1:53" s="205" customFormat="1" ht="25.5">
      <c r="A54" s="226"/>
      <c r="B54" s="217"/>
      <c r="C54" s="160"/>
      <c r="D54" s="160"/>
      <c r="E54" s="160"/>
      <c r="F54" s="160"/>
      <c r="G54" s="160"/>
      <c r="H54" s="160"/>
      <c r="I54" s="160" t="s">
        <v>1694</v>
      </c>
      <c r="J54" s="160" t="s">
        <v>1387</v>
      </c>
      <c r="K54" s="160" t="s">
        <v>1417</v>
      </c>
      <c r="L54" s="160" t="s">
        <v>1664</v>
      </c>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row>
    <row r="55" spans="1:53" s="205" customFormat="1" ht="26.25" thickBot="1">
      <c r="A55" s="226"/>
      <c r="B55" s="218"/>
      <c r="C55" s="167"/>
      <c r="D55" s="167"/>
      <c r="E55" s="167"/>
      <c r="F55" s="167"/>
      <c r="G55" s="167"/>
      <c r="H55" s="167"/>
      <c r="I55" s="167" t="s">
        <v>1694</v>
      </c>
      <c r="J55" s="167" t="s">
        <v>1387</v>
      </c>
      <c r="K55" s="167" t="s">
        <v>1073</v>
      </c>
      <c r="L55" s="167" t="s">
        <v>182</v>
      </c>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row>
    <row r="56" spans="1:53" s="206" customFormat="1" ht="25.5">
      <c r="A56" s="227"/>
      <c r="B56" s="157"/>
      <c r="C56" s="156"/>
      <c r="D56" s="156">
        <v>621</v>
      </c>
      <c r="E56" s="156" t="s">
        <v>1363</v>
      </c>
      <c r="F56" s="156" t="s">
        <v>1624</v>
      </c>
      <c r="G56" s="156" t="s">
        <v>1602</v>
      </c>
      <c r="H56" s="156" t="str">
        <f>CONCATENATE(F56, " (", E56, ")")</f>
        <v>Monitoring  (C1283169)</v>
      </c>
      <c r="I56" s="156" t="s">
        <v>1695</v>
      </c>
      <c r="J56" s="156" t="s">
        <v>1646</v>
      </c>
      <c r="K56" s="156" t="s">
        <v>1416</v>
      </c>
      <c r="L56" s="156" t="s">
        <v>151</v>
      </c>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row>
    <row r="57" spans="1:53" s="206" customFormat="1" ht="25.5">
      <c r="A57" s="227"/>
      <c r="B57" s="157"/>
      <c r="C57" s="156"/>
      <c r="D57" s="156"/>
      <c r="E57" s="156"/>
      <c r="F57" s="156"/>
      <c r="G57" s="156"/>
      <c r="H57" s="156"/>
      <c r="I57" s="156" t="s">
        <v>1694</v>
      </c>
      <c r="J57" s="156" t="s">
        <v>1681</v>
      </c>
      <c r="K57" s="156" t="s">
        <v>1417</v>
      </c>
      <c r="L57" s="156" t="s">
        <v>1665</v>
      </c>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row>
    <row r="58" spans="1:53" s="206" customFormat="1" ht="26.25" thickBot="1">
      <c r="A58" s="227"/>
      <c r="B58" s="216"/>
      <c r="C58" s="169"/>
      <c r="D58" s="169"/>
      <c r="E58" s="169"/>
      <c r="F58" s="169"/>
      <c r="G58" s="169"/>
      <c r="H58" s="169"/>
      <c r="I58" s="169" t="s">
        <v>1694</v>
      </c>
      <c r="J58" s="169"/>
      <c r="K58" s="169" t="s">
        <v>1073</v>
      </c>
      <c r="L58" s="169" t="s">
        <v>151</v>
      </c>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row>
    <row r="59" spans="1:53" ht="25.5">
      <c r="B59" s="217"/>
      <c r="C59" s="160"/>
      <c r="D59" s="160">
        <v>621</v>
      </c>
      <c r="E59" s="160" t="s">
        <v>1585</v>
      </c>
      <c r="F59" s="160" t="s">
        <v>1631</v>
      </c>
      <c r="G59" s="160" t="s">
        <v>1611</v>
      </c>
      <c r="H59" s="160" t="str">
        <f t="shared" ref="H59:H69" si="1">CONCATENATE(F59, " (", E59, ")")</f>
        <v>CHROMATOGRAPHY  (C0008550)</v>
      </c>
      <c r="I59" s="160" t="s">
        <v>1695</v>
      </c>
      <c r="J59" s="160" t="s">
        <v>1655</v>
      </c>
      <c r="K59" s="160" t="s">
        <v>1416</v>
      </c>
      <c r="L59" s="160" t="s">
        <v>548</v>
      </c>
    </row>
    <row r="60" spans="1:53" ht="25.5">
      <c r="B60" s="217"/>
      <c r="C60" s="160"/>
      <c r="D60" s="160"/>
      <c r="E60" s="160"/>
      <c r="F60" s="160"/>
      <c r="G60" s="160"/>
      <c r="H60" s="160"/>
      <c r="I60" s="160" t="s">
        <v>1694</v>
      </c>
      <c r="J60" s="160" t="s">
        <v>1688</v>
      </c>
      <c r="K60" s="160" t="s">
        <v>1417</v>
      </c>
      <c r="L60" s="160" t="s">
        <v>1675</v>
      </c>
    </row>
    <row r="61" spans="1:53" ht="26.25" thickBot="1">
      <c r="B61" s="218"/>
      <c r="C61" s="167"/>
      <c r="D61" s="167"/>
      <c r="E61" s="167"/>
      <c r="F61" s="167"/>
      <c r="G61" s="167"/>
      <c r="H61" s="167"/>
      <c r="I61" s="167" t="s">
        <v>1694</v>
      </c>
      <c r="J61" s="167"/>
      <c r="K61" s="167" t="s">
        <v>1073</v>
      </c>
      <c r="L61" s="167" t="s">
        <v>548</v>
      </c>
    </row>
    <row r="62" spans="1:53" ht="25.5">
      <c r="B62" s="157"/>
      <c r="C62" s="156"/>
      <c r="D62" s="156">
        <v>621</v>
      </c>
      <c r="E62" s="156" t="s">
        <v>1586</v>
      </c>
      <c r="F62" s="156" t="s">
        <v>1632</v>
      </c>
      <c r="G62" s="156" t="s">
        <v>1612</v>
      </c>
      <c r="H62" s="156" t="str">
        <f t="shared" si="1"/>
        <v>METHOD  (C0871511)</v>
      </c>
      <c r="I62" s="156" t="s">
        <v>1695</v>
      </c>
      <c r="J62" s="156" t="s">
        <v>1656</v>
      </c>
      <c r="K62" s="156" t="s">
        <v>1416</v>
      </c>
      <c r="L62" s="156" t="s">
        <v>548</v>
      </c>
    </row>
    <row r="63" spans="1:53" ht="25.5">
      <c r="B63" s="157"/>
      <c r="C63" s="156"/>
      <c r="D63" s="156"/>
      <c r="E63" s="156"/>
      <c r="F63" s="156"/>
      <c r="G63" s="156"/>
      <c r="H63" s="156"/>
      <c r="I63" s="156" t="s">
        <v>1694</v>
      </c>
      <c r="J63" s="156" t="s">
        <v>1689</v>
      </c>
      <c r="K63" s="156" t="s">
        <v>1417</v>
      </c>
      <c r="L63" s="156" t="s">
        <v>1676</v>
      </c>
    </row>
    <row r="64" spans="1:53" ht="26.25" thickBot="1">
      <c r="B64" s="216"/>
      <c r="C64" s="169"/>
      <c r="D64" s="169"/>
      <c r="E64" s="169"/>
      <c r="F64" s="169"/>
      <c r="G64" s="169"/>
      <c r="H64" s="169"/>
      <c r="I64" s="169" t="s">
        <v>1694</v>
      </c>
      <c r="J64" s="169"/>
      <c r="K64" s="169" t="s">
        <v>1073</v>
      </c>
      <c r="L64" s="169" t="s">
        <v>160</v>
      </c>
    </row>
    <row r="65" spans="1:53" ht="38.25">
      <c r="B65" s="217"/>
      <c r="C65" s="160"/>
      <c r="D65" s="160">
        <v>621</v>
      </c>
      <c r="E65" s="160" t="s">
        <v>1581</v>
      </c>
      <c r="F65" s="160" t="s">
        <v>1596</v>
      </c>
      <c r="G65" s="160" t="s">
        <v>1607</v>
      </c>
      <c r="H65" s="160" t="str">
        <f t="shared" si="1"/>
        <v>Metabolomics  (C1328813)</v>
      </c>
      <c r="I65" s="160" t="s">
        <v>1695</v>
      </c>
      <c r="J65" s="160" t="s">
        <v>1651</v>
      </c>
      <c r="K65" s="160" t="s">
        <v>1416</v>
      </c>
      <c r="L65" s="160" t="s">
        <v>156</v>
      </c>
    </row>
    <row r="66" spans="1:53" ht="38.25">
      <c r="B66" s="217"/>
      <c r="C66" s="160"/>
      <c r="D66" s="160"/>
      <c r="E66" s="160"/>
      <c r="F66" s="160"/>
      <c r="G66" s="160"/>
      <c r="H66" s="160"/>
      <c r="I66" s="160" t="s">
        <v>1694</v>
      </c>
      <c r="J66" s="160" t="s">
        <v>1684</v>
      </c>
      <c r="K66" s="160" t="s">
        <v>1417</v>
      </c>
      <c r="L66" s="160" t="s">
        <v>1666</v>
      </c>
    </row>
    <row r="67" spans="1:53" ht="38.25">
      <c r="B67" s="217"/>
      <c r="C67" s="160"/>
      <c r="D67" s="160"/>
      <c r="E67" s="160" t="s">
        <v>1418</v>
      </c>
      <c r="F67" s="160"/>
      <c r="G67" s="160"/>
      <c r="H67" s="160" t="str">
        <f t="shared" si="1"/>
        <v xml:space="preserve"> ( )</v>
      </c>
      <c r="I67" s="160" t="s">
        <v>1694</v>
      </c>
      <c r="J67" s="160"/>
      <c r="K67" s="160" t="s">
        <v>1073</v>
      </c>
      <c r="L67" s="160" t="s">
        <v>156</v>
      </c>
    </row>
    <row r="68" spans="1:53" ht="12.75">
      <c r="B68" s="151"/>
      <c r="C68" s="153"/>
      <c r="D68" s="153"/>
      <c r="E68" s="153"/>
      <c r="F68" s="153"/>
      <c r="G68" s="153"/>
      <c r="H68" s="153"/>
      <c r="I68" s="153"/>
      <c r="J68" s="153"/>
      <c r="K68" s="153"/>
      <c r="L68" s="153"/>
    </row>
    <row r="69" spans="1:53" s="205" customFormat="1" ht="63.75">
      <c r="A69" s="226">
        <v>5</v>
      </c>
      <c r="B69" s="157" t="s">
        <v>1702</v>
      </c>
      <c r="C69" s="156" t="s">
        <v>1573</v>
      </c>
      <c r="D69" s="156">
        <v>791</v>
      </c>
      <c r="E69" s="156" t="s">
        <v>1359</v>
      </c>
      <c r="F69" s="156" t="s">
        <v>1623</v>
      </c>
      <c r="G69" s="156" t="s">
        <v>1601</v>
      </c>
      <c r="H69" s="156" t="str">
        <f t="shared" si="1"/>
        <v>Clinical Events  (C2827664)</v>
      </c>
      <c r="I69" s="156" t="s">
        <v>1695</v>
      </c>
      <c r="J69" s="156" t="s">
        <v>1645</v>
      </c>
      <c r="K69" s="156" t="s">
        <v>1416</v>
      </c>
      <c r="L69" s="156" t="s">
        <v>33</v>
      </c>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row>
    <row r="70" spans="1:53" s="205" customFormat="1" ht="25.5">
      <c r="A70" s="226"/>
      <c r="B70" s="157"/>
      <c r="C70" s="156"/>
      <c r="D70" s="156"/>
      <c r="E70" s="156"/>
      <c r="F70" s="156"/>
      <c r="G70" s="156"/>
      <c r="H70" s="156"/>
      <c r="I70" s="156" t="s">
        <v>1694</v>
      </c>
      <c r="J70" s="156" t="s">
        <v>1387</v>
      </c>
      <c r="K70" s="156" t="s">
        <v>1417</v>
      </c>
      <c r="L70" s="156" t="s">
        <v>1664</v>
      </c>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row>
    <row r="71" spans="1:53" s="205" customFormat="1" ht="26.25" thickBot="1">
      <c r="A71" s="226"/>
      <c r="B71" s="216"/>
      <c r="C71" s="169"/>
      <c r="D71" s="169"/>
      <c r="E71" s="169"/>
      <c r="F71" s="169"/>
      <c r="G71" s="169"/>
      <c r="H71" s="169"/>
      <c r="I71" s="169" t="s">
        <v>1694</v>
      </c>
      <c r="J71" s="169" t="s">
        <v>1387</v>
      </c>
      <c r="K71" s="169" t="s">
        <v>1073</v>
      </c>
      <c r="L71" s="169" t="s">
        <v>182</v>
      </c>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row>
    <row r="72" spans="1:53" s="206" customFormat="1" ht="25.5">
      <c r="A72" s="227"/>
      <c r="B72" s="217"/>
      <c r="C72" s="160"/>
      <c r="D72" s="160">
        <v>617</v>
      </c>
      <c r="E72" s="160" t="s">
        <v>1363</v>
      </c>
      <c r="F72" s="160" t="s">
        <v>1624</v>
      </c>
      <c r="G72" s="160" t="s">
        <v>1602</v>
      </c>
      <c r="H72" s="160" t="str">
        <f>CONCATENATE(F72, " (", E72, ")")</f>
        <v>Monitoring  (C1283169)</v>
      </c>
      <c r="I72" s="160" t="s">
        <v>1695</v>
      </c>
      <c r="J72" s="160" t="s">
        <v>1646</v>
      </c>
      <c r="K72" s="160" t="s">
        <v>1416</v>
      </c>
      <c r="L72" s="160" t="s">
        <v>151</v>
      </c>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row>
    <row r="73" spans="1:53" s="206" customFormat="1" ht="25.5">
      <c r="A73" s="227"/>
      <c r="B73" s="217"/>
      <c r="C73" s="160"/>
      <c r="D73" s="160"/>
      <c r="E73" s="160"/>
      <c r="F73" s="160"/>
      <c r="G73" s="160"/>
      <c r="H73" s="160"/>
      <c r="I73" s="160" t="s">
        <v>1694</v>
      </c>
      <c r="J73" s="160" t="s">
        <v>1681</v>
      </c>
      <c r="K73" s="160" t="s">
        <v>1417</v>
      </c>
      <c r="L73" s="160" t="s">
        <v>1665</v>
      </c>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row>
    <row r="74" spans="1:53" s="206" customFormat="1" ht="26.25" thickBot="1">
      <c r="A74" s="227"/>
      <c r="B74" s="218"/>
      <c r="C74" s="167"/>
      <c r="D74" s="167"/>
      <c r="E74" s="167"/>
      <c r="F74" s="167"/>
      <c r="G74" s="167"/>
      <c r="H74" s="167"/>
      <c r="I74" s="167" t="s">
        <v>1694</v>
      </c>
      <c r="J74" s="167"/>
      <c r="K74" s="167" t="s">
        <v>1073</v>
      </c>
      <c r="L74" s="167" t="s">
        <v>151</v>
      </c>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row>
    <row r="75" spans="1:53" ht="25.5">
      <c r="B75" s="157"/>
      <c r="C75" s="156"/>
      <c r="D75" s="156">
        <v>617</v>
      </c>
      <c r="E75" s="156" t="s">
        <v>1585</v>
      </c>
      <c r="F75" s="156" t="s">
        <v>1631</v>
      </c>
      <c r="G75" s="156" t="s">
        <v>1611</v>
      </c>
      <c r="H75" s="156" t="str">
        <f>CONCATENATE(F75, " (", E75, ")")</f>
        <v>CHROMATOGRAPHY  (C0008550)</v>
      </c>
      <c r="I75" s="156" t="s">
        <v>1695</v>
      </c>
      <c r="J75" s="156" t="s">
        <v>1655</v>
      </c>
      <c r="K75" s="156" t="s">
        <v>1416</v>
      </c>
      <c r="L75" s="156" t="s">
        <v>548</v>
      </c>
    </row>
    <row r="76" spans="1:53" ht="25.5">
      <c r="B76" s="157"/>
      <c r="C76" s="156"/>
      <c r="D76" s="156"/>
      <c r="E76" s="156"/>
      <c r="F76" s="156"/>
      <c r="G76" s="156"/>
      <c r="H76" s="156"/>
      <c r="I76" s="156" t="s">
        <v>1694</v>
      </c>
      <c r="J76" s="156" t="s">
        <v>1688</v>
      </c>
      <c r="K76" s="156" t="s">
        <v>1417</v>
      </c>
      <c r="L76" s="156" t="s">
        <v>1675</v>
      </c>
    </row>
    <row r="77" spans="1:53" ht="26.25" thickBot="1">
      <c r="B77" s="216"/>
      <c r="C77" s="169"/>
      <c r="D77" s="169"/>
      <c r="E77" s="169"/>
      <c r="F77" s="169"/>
      <c r="G77" s="169"/>
      <c r="H77" s="169"/>
      <c r="I77" s="169" t="s">
        <v>1694</v>
      </c>
      <c r="J77" s="169"/>
      <c r="K77" s="169" t="s">
        <v>1073</v>
      </c>
      <c r="L77" s="169" t="s">
        <v>548</v>
      </c>
    </row>
    <row r="78" spans="1:53" ht="25.5">
      <c r="B78" s="217"/>
      <c r="C78" s="160"/>
      <c r="D78" s="160">
        <v>617</v>
      </c>
      <c r="E78" s="160" t="s">
        <v>1586</v>
      </c>
      <c r="F78" s="160" t="s">
        <v>1632</v>
      </c>
      <c r="G78" s="160" t="s">
        <v>1612</v>
      </c>
      <c r="H78" s="160" t="str">
        <f>CONCATENATE(F78, " (", E78, ")")</f>
        <v>METHOD  (C0871511)</v>
      </c>
      <c r="I78" s="160" t="s">
        <v>1695</v>
      </c>
      <c r="J78" s="160" t="s">
        <v>1656</v>
      </c>
      <c r="K78" s="160" t="s">
        <v>1416</v>
      </c>
      <c r="L78" s="160" t="s">
        <v>548</v>
      </c>
    </row>
    <row r="79" spans="1:53" ht="25.5">
      <c r="B79" s="217"/>
      <c r="C79" s="160"/>
      <c r="D79" s="160"/>
      <c r="E79" s="160"/>
      <c r="F79" s="160"/>
      <c r="G79" s="160"/>
      <c r="H79" s="160"/>
      <c r="I79" s="160" t="s">
        <v>1694</v>
      </c>
      <c r="J79" s="160" t="s">
        <v>1689</v>
      </c>
      <c r="K79" s="160" t="s">
        <v>1417</v>
      </c>
      <c r="L79" s="160" t="s">
        <v>1676</v>
      </c>
    </row>
    <row r="80" spans="1:53" ht="26.25" thickBot="1">
      <c r="B80" s="218"/>
      <c r="C80" s="167"/>
      <c r="D80" s="167"/>
      <c r="E80" s="167"/>
      <c r="F80" s="167"/>
      <c r="G80" s="167"/>
      <c r="H80" s="167"/>
      <c r="I80" s="167" t="s">
        <v>1694</v>
      </c>
      <c r="J80" s="167"/>
      <c r="K80" s="167" t="s">
        <v>1073</v>
      </c>
      <c r="L80" s="167" t="s">
        <v>160</v>
      </c>
    </row>
    <row r="81" spans="1:53" ht="25.5">
      <c r="B81" s="157"/>
      <c r="C81" s="156"/>
      <c r="D81" s="156">
        <v>617</v>
      </c>
      <c r="E81" s="156" t="s">
        <v>1584</v>
      </c>
      <c r="F81" s="156" t="s">
        <v>1630</v>
      </c>
      <c r="G81" s="156" t="s">
        <v>1610</v>
      </c>
      <c r="H81" s="156" t="str">
        <f>CONCATENATE(F81, " (", E81, ")")</f>
        <v>Specify  (C1521902)</v>
      </c>
      <c r="I81" s="156" t="s">
        <v>1695</v>
      </c>
      <c r="J81" s="156" t="s">
        <v>1654</v>
      </c>
      <c r="K81" s="156" t="s">
        <v>1416</v>
      </c>
      <c r="L81" s="156" t="s">
        <v>85</v>
      </c>
    </row>
    <row r="82" spans="1:53" ht="25.5">
      <c r="B82" s="157"/>
      <c r="C82" s="156"/>
      <c r="D82" s="156"/>
      <c r="E82" s="156"/>
      <c r="F82" s="156"/>
      <c r="G82" s="156"/>
      <c r="H82" s="156" t="str">
        <f>CONCATENATE(F82, " (", E82, ")")</f>
        <v xml:space="preserve"> ()</v>
      </c>
      <c r="I82" s="156" t="s">
        <v>1694</v>
      </c>
      <c r="J82" s="156" t="s">
        <v>1687</v>
      </c>
      <c r="K82" s="156" t="s">
        <v>1417</v>
      </c>
      <c r="L82" s="156" t="s">
        <v>1674</v>
      </c>
    </row>
    <row r="83" spans="1:53" ht="25.5">
      <c r="B83" s="157"/>
      <c r="C83" s="156"/>
      <c r="D83" s="156"/>
      <c r="E83" s="156"/>
      <c r="F83" s="156"/>
      <c r="G83" s="156"/>
      <c r="H83" s="156"/>
      <c r="I83" s="156" t="s">
        <v>1694</v>
      </c>
      <c r="J83" s="156"/>
      <c r="K83" s="156" t="s">
        <v>1073</v>
      </c>
      <c r="L83" s="156" t="s">
        <v>151</v>
      </c>
    </row>
    <row r="84" spans="1:53" ht="38.25">
      <c r="B84" s="217"/>
      <c r="C84" s="160"/>
      <c r="D84" s="160">
        <v>617</v>
      </c>
      <c r="E84" s="160" t="s">
        <v>1581</v>
      </c>
      <c r="F84" s="160" t="s">
        <v>1596</v>
      </c>
      <c r="G84" s="160" t="s">
        <v>1607</v>
      </c>
      <c r="H84" s="160" t="str">
        <f>CONCATENATE(F84, " (", E84, ")")</f>
        <v>Metabolomics  (C1328813)</v>
      </c>
      <c r="I84" s="160" t="s">
        <v>1695</v>
      </c>
      <c r="J84" s="160" t="s">
        <v>1651</v>
      </c>
      <c r="K84" s="160" t="s">
        <v>1416</v>
      </c>
      <c r="L84" s="160" t="s">
        <v>156</v>
      </c>
    </row>
    <row r="85" spans="1:53" s="207" customFormat="1" ht="38.25">
      <c r="A85" s="228"/>
      <c r="B85" s="217"/>
      <c r="C85" s="160"/>
      <c r="D85" s="160"/>
      <c r="E85" s="160"/>
      <c r="F85" s="160"/>
      <c r="G85" s="160"/>
      <c r="H85" s="160"/>
      <c r="I85" s="160" t="s">
        <v>1694</v>
      </c>
      <c r="J85" s="160" t="s">
        <v>1684</v>
      </c>
      <c r="K85" s="160" t="s">
        <v>1417</v>
      </c>
      <c r="L85" s="160" t="s">
        <v>1666</v>
      </c>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row>
    <row r="86" spans="1:53" s="207" customFormat="1" ht="39" thickBot="1">
      <c r="A86" s="228"/>
      <c r="B86" s="218"/>
      <c r="C86" s="167"/>
      <c r="D86" s="167"/>
      <c r="E86" s="167"/>
      <c r="F86" s="167"/>
      <c r="G86" s="167"/>
      <c r="H86" s="167"/>
      <c r="I86" s="167" t="s">
        <v>1694</v>
      </c>
      <c r="J86" s="167"/>
      <c r="K86" s="167" t="s">
        <v>1073</v>
      </c>
      <c r="L86" s="167" t="s">
        <v>156</v>
      </c>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row>
    <row r="87" spans="1:53">
      <c r="B87" s="219"/>
      <c r="C87" s="213"/>
      <c r="D87" s="213"/>
      <c r="E87" s="213" t="s">
        <v>1418</v>
      </c>
      <c r="F87" s="213"/>
      <c r="G87" s="213"/>
      <c r="H87" s="213" t="str">
        <f>CONCATENATE(F87, " (", E87, ")")</f>
        <v xml:space="preserve"> ( )</v>
      </c>
      <c r="I87" s="213"/>
      <c r="J87" s="213"/>
      <c r="K87" s="213"/>
      <c r="L87" s="213"/>
    </row>
    <row r="88" spans="1:53" s="205" customFormat="1" ht="63.75">
      <c r="A88" s="226">
        <v>6</v>
      </c>
      <c r="B88" s="157" t="s">
        <v>1703</v>
      </c>
      <c r="C88" s="156" t="s">
        <v>1574</v>
      </c>
      <c r="D88" s="156">
        <v>799</v>
      </c>
      <c r="E88" s="156" t="s">
        <v>1359</v>
      </c>
      <c r="F88" s="156" t="s">
        <v>1623</v>
      </c>
      <c r="G88" s="156" t="s">
        <v>1601</v>
      </c>
      <c r="H88" s="156" t="str">
        <f>CONCATENATE(F88, " (", E88, ")")</f>
        <v>Clinical Events  (C2827664)</v>
      </c>
      <c r="I88" s="156" t="s">
        <v>1695</v>
      </c>
      <c r="J88" s="156" t="s">
        <v>1645</v>
      </c>
      <c r="K88" s="156" t="s">
        <v>1416</v>
      </c>
      <c r="L88" s="156" t="s">
        <v>33</v>
      </c>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row>
    <row r="89" spans="1:53" s="205" customFormat="1" ht="25.5">
      <c r="A89" s="226"/>
      <c r="B89" s="157"/>
      <c r="C89" s="156"/>
      <c r="D89" s="156"/>
      <c r="E89" s="156"/>
      <c r="F89" s="156"/>
      <c r="G89" s="156"/>
      <c r="H89" s="156"/>
      <c r="I89" s="156" t="s">
        <v>1694</v>
      </c>
      <c r="J89" s="156" t="s">
        <v>1387</v>
      </c>
      <c r="K89" s="156" t="s">
        <v>1417</v>
      </c>
      <c r="L89" s="156" t="s">
        <v>1664</v>
      </c>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row>
    <row r="90" spans="1:53" s="205" customFormat="1" ht="26.25" thickBot="1">
      <c r="A90" s="226"/>
      <c r="B90" s="216"/>
      <c r="C90" s="169"/>
      <c r="D90" s="169"/>
      <c r="E90" s="169"/>
      <c r="F90" s="169"/>
      <c r="G90" s="169"/>
      <c r="H90" s="169"/>
      <c r="I90" s="169" t="s">
        <v>1694</v>
      </c>
      <c r="J90" s="169" t="s">
        <v>1387</v>
      </c>
      <c r="K90" s="169" t="s">
        <v>1073</v>
      </c>
      <c r="L90" s="169" t="s">
        <v>182</v>
      </c>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row>
    <row r="91" spans="1:53" s="206" customFormat="1" ht="25.5">
      <c r="A91" s="227"/>
      <c r="B91" s="217"/>
      <c r="C91" s="160"/>
      <c r="D91" s="160">
        <v>621</v>
      </c>
      <c r="E91" s="160" t="s">
        <v>1363</v>
      </c>
      <c r="F91" s="160" t="s">
        <v>1624</v>
      </c>
      <c r="G91" s="160" t="s">
        <v>1602</v>
      </c>
      <c r="H91" s="160" t="str">
        <f>CONCATENATE(F91, " (", E91, ")")</f>
        <v>Monitoring  (C1283169)</v>
      </c>
      <c r="I91" s="160" t="s">
        <v>1695</v>
      </c>
      <c r="J91" s="160" t="s">
        <v>1646</v>
      </c>
      <c r="K91" s="160" t="s">
        <v>1416</v>
      </c>
      <c r="L91" s="160" t="s">
        <v>151</v>
      </c>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row>
    <row r="92" spans="1:53" s="206" customFormat="1" ht="25.5">
      <c r="A92" s="227"/>
      <c r="B92" s="217"/>
      <c r="C92" s="160"/>
      <c r="D92" s="160"/>
      <c r="E92" s="160"/>
      <c r="F92" s="160"/>
      <c r="G92" s="160"/>
      <c r="H92" s="160"/>
      <c r="I92" s="160" t="s">
        <v>1694</v>
      </c>
      <c r="J92" s="160" t="s">
        <v>1681</v>
      </c>
      <c r="K92" s="160" t="s">
        <v>1417</v>
      </c>
      <c r="L92" s="160" t="s">
        <v>1665</v>
      </c>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row>
    <row r="93" spans="1:53" s="206" customFormat="1" ht="26.25" thickBot="1">
      <c r="A93" s="227"/>
      <c r="B93" s="218"/>
      <c r="C93" s="167"/>
      <c r="D93" s="167"/>
      <c r="E93" s="167"/>
      <c r="F93" s="167"/>
      <c r="G93" s="167"/>
      <c r="H93" s="167"/>
      <c r="I93" s="167" t="s">
        <v>1694</v>
      </c>
      <c r="J93" s="167"/>
      <c r="K93" s="167" t="s">
        <v>1073</v>
      </c>
      <c r="L93" s="167" t="s">
        <v>151</v>
      </c>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row>
    <row r="94" spans="1:53" s="207" customFormat="1" ht="38.25">
      <c r="A94" s="228"/>
      <c r="B94" s="157"/>
      <c r="C94" s="156"/>
      <c r="D94" s="156">
        <v>621</v>
      </c>
      <c r="E94" s="156" t="s">
        <v>1581</v>
      </c>
      <c r="F94" s="156" t="s">
        <v>1596</v>
      </c>
      <c r="G94" s="156" t="s">
        <v>1607</v>
      </c>
      <c r="H94" s="156" t="str">
        <f>CONCATENATE(F94, " (", E94, ")")</f>
        <v>Metabolomics  (C1328813)</v>
      </c>
      <c r="I94" s="156" t="s">
        <v>1695</v>
      </c>
      <c r="J94" s="156" t="s">
        <v>1651</v>
      </c>
      <c r="K94" s="156" t="s">
        <v>1416</v>
      </c>
      <c r="L94" s="156" t="s">
        <v>156</v>
      </c>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row>
    <row r="95" spans="1:53" s="207" customFormat="1" ht="38.25">
      <c r="A95" s="228"/>
      <c r="B95" s="157"/>
      <c r="C95" s="156"/>
      <c r="D95" s="156"/>
      <c r="E95" s="156"/>
      <c r="F95" s="156"/>
      <c r="G95" s="156"/>
      <c r="H95" s="156"/>
      <c r="I95" s="156" t="s">
        <v>1694</v>
      </c>
      <c r="J95" s="156" t="s">
        <v>1684</v>
      </c>
      <c r="K95" s="156" t="s">
        <v>1417</v>
      </c>
      <c r="L95" s="156" t="s">
        <v>1666</v>
      </c>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row>
    <row r="96" spans="1:53" s="207" customFormat="1" ht="39" thickBot="1">
      <c r="A96" s="228"/>
      <c r="B96" s="216"/>
      <c r="C96" s="169"/>
      <c r="D96" s="169"/>
      <c r="E96" s="169"/>
      <c r="F96" s="169"/>
      <c r="G96" s="169"/>
      <c r="H96" s="169"/>
      <c r="I96" s="169" t="s">
        <v>1694</v>
      </c>
      <c r="J96" s="169" t="s">
        <v>1684</v>
      </c>
      <c r="K96" s="169" t="s">
        <v>1073</v>
      </c>
      <c r="L96" s="169" t="s">
        <v>156</v>
      </c>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row>
    <row r="97" spans="1:53" ht="25.5">
      <c r="B97" s="217"/>
      <c r="C97" s="160"/>
      <c r="D97" s="160">
        <v>621</v>
      </c>
      <c r="E97" s="160" t="s">
        <v>1588</v>
      </c>
      <c r="F97" s="160" t="s">
        <v>1598</v>
      </c>
      <c r="G97" s="160" t="s">
        <v>1614</v>
      </c>
      <c r="H97" s="160" t="str">
        <f>CONCATENATE(F97, " (", E97, ")")</f>
        <v>Biospecimen  (C2347026)</v>
      </c>
      <c r="I97" s="160" t="s">
        <v>1695</v>
      </c>
      <c r="J97" s="160" t="s">
        <v>1658</v>
      </c>
      <c r="K97" s="160" t="s">
        <v>1416</v>
      </c>
      <c r="L97" s="160" t="s">
        <v>1639</v>
      </c>
    </row>
    <row r="98" spans="1:53" ht="25.5">
      <c r="B98" s="217"/>
      <c r="C98" s="160"/>
      <c r="D98" s="160"/>
      <c r="E98" s="160"/>
      <c r="F98" s="160"/>
      <c r="G98" s="160"/>
      <c r="H98" s="160"/>
      <c r="I98" s="160" t="s">
        <v>1694</v>
      </c>
      <c r="J98" s="160" t="s">
        <v>1690</v>
      </c>
      <c r="K98" s="160" t="s">
        <v>1417</v>
      </c>
      <c r="L98" s="160" t="s">
        <v>1677</v>
      </c>
    </row>
    <row r="99" spans="1:53" ht="25.5">
      <c r="B99" s="217"/>
      <c r="C99" s="160"/>
      <c r="D99" s="160"/>
      <c r="E99" s="160"/>
      <c r="F99" s="160"/>
      <c r="G99" s="160"/>
      <c r="H99" s="160"/>
      <c r="I99" s="160" t="s">
        <v>1694</v>
      </c>
      <c r="J99" s="160"/>
      <c r="K99" s="160" t="s">
        <v>1073</v>
      </c>
      <c r="L99" s="160" t="s">
        <v>1639</v>
      </c>
    </row>
    <row r="100" spans="1:53">
      <c r="B100" s="222"/>
      <c r="C100" s="210"/>
      <c r="D100" s="210"/>
      <c r="E100" s="210" t="s">
        <v>1418</v>
      </c>
      <c r="F100" s="210"/>
      <c r="G100" s="210"/>
      <c r="H100" s="210" t="str">
        <f>CONCATENATE(F100, " (", E100, ")")</f>
        <v xml:space="preserve"> ( )</v>
      </c>
      <c r="I100" s="210"/>
      <c r="J100" s="210"/>
      <c r="K100" s="210"/>
      <c r="L100" s="210"/>
    </row>
    <row r="101" spans="1:53" s="205" customFormat="1" ht="63.75">
      <c r="A101" s="226">
        <v>7</v>
      </c>
      <c r="B101" s="157" t="s">
        <v>1704</v>
      </c>
      <c r="C101" s="156" t="s">
        <v>1575</v>
      </c>
      <c r="D101" s="156">
        <v>791</v>
      </c>
      <c r="E101" s="156" t="s">
        <v>1359</v>
      </c>
      <c r="F101" s="156" t="s">
        <v>1623</v>
      </c>
      <c r="G101" s="156" t="s">
        <v>1601</v>
      </c>
      <c r="H101" s="156" t="str">
        <f>CONCATENATE(F101, " (", E101, ")")</f>
        <v>Clinical Events  (C2827664)</v>
      </c>
      <c r="I101" s="156" t="s">
        <v>1695</v>
      </c>
      <c r="J101" s="156" t="s">
        <v>1645</v>
      </c>
      <c r="K101" s="156" t="s">
        <v>1416</v>
      </c>
      <c r="L101" s="156" t="s">
        <v>33</v>
      </c>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row>
    <row r="102" spans="1:53" s="205" customFormat="1" ht="25.5">
      <c r="A102" s="226"/>
      <c r="B102" s="157"/>
      <c r="C102" s="156"/>
      <c r="D102" s="156"/>
      <c r="E102" s="156"/>
      <c r="F102" s="156"/>
      <c r="G102" s="156"/>
      <c r="H102" s="156"/>
      <c r="I102" s="156" t="s">
        <v>1694</v>
      </c>
      <c r="J102" s="156" t="s">
        <v>1387</v>
      </c>
      <c r="K102" s="156" t="s">
        <v>1417</v>
      </c>
      <c r="L102" s="156" t="s">
        <v>1664</v>
      </c>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row>
    <row r="103" spans="1:53" s="205" customFormat="1" ht="26.25" thickBot="1">
      <c r="A103" s="226"/>
      <c r="B103" s="216"/>
      <c r="C103" s="169"/>
      <c r="D103" s="169"/>
      <c r="E103" s="169"/>
      <c r="F103" s="169"/>
      <c r="G103" s="169"/>
      <c r="H103" s="169"/>
      <c r="I103" s="169" t="s">
        <v>1694</v>
      </c>
      <c r="J103" s="169" t="s">
        <v>1387</v>
      </c>
      <c r="K103" s="169" t="s">
        <v>1073</v>
      </c>
      <c r="L103" s="169" t="s">
        <v>182</v>
      </c>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row>
    <row r="104" spans="1:53" s="206" customFormat="1" ht="25.5">
      <c r="A104" s="227"/>
      <c r="B104" s="217"/>
      <c r="C104" s="160"/>
      <c r="D104" s="160">
        <v>617</v>
      </c>
      <c r="E104" s="160" t="s">
        <v>1363</v>
      </c>
      <c r="F104" s="160" t="s">
        <v>1624</v>
      </c>
      <c r="G104" s="160" t="s">
        <v>1602</v>
      </c>
      <c r="H104" s="160" t="str">
        <f>CONCATENATE(F104, " (", E104, ")")</f>
        <v>Monitoring  (C1283169)</v>
      </c>
      <c r="I104" s="160" t="s">
        <v>1695</v>
      </c>
      <c r="J104" s="160" t="s">
        <v>1646</v>
      </c>
      <c r="K104" s="160" t="s">
        <v>1416</v>
      </c>
      <c r="L104" s="160" t="s">
        <v>151</v>
      </c>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row>
    <row r="105" spans="1:53" s="206" customFormat="1" ht="25.5">
      <c r="A105" s="227"/>
      <c r="B105" s="217"/>
      <c r="C105" s="160"/>
      <c r="D105" s="160"/>
      <c r="E105" s="160"/>
      <c r="F105" s="160"/>
      <c r="G105" s="160"/>
      <c r="H105" s="160"/>
      <c r="I105" s="160" t="s">
        <v>1694</v>
      </c>
      <c r="J105" s="160" t="s">
        <v>1681</v>
      </c>
      <c r="K105" s="160" t="s">
        <v>1417</v>
      </c>
      <c r="L105" s="160" t="s">
        <v>1665</v>
      </c>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row>
    <row r="106" spans="1:53" s="206" customFormat="1" ht="26.25" thickBot="1">
      <c r="A106" s="227"/>
      <c r="B106" s="218"/>
      <c r="C106" s="167"/>
      <c r="D106" s="167"/>
      <c r="E106" s="167"/>
      <c r="F106" s="167"/>
      <c r="G106" s="167"/>
      <c r="H106" s="167"/>
      <c r="I106" s="167" t="s">
        <v>1694</v>
      </c>
      <c r="J106" s="167"/>
      <c r="K106" s="167" t="s">
        <v>1073</v>
      </c>
      <c r="L106" s="167" t="s">
        <v>151</v>
      </c>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row>
    <row r="107" spans="1:53" s="207" customFormat="1" ht="38.25">
      <c r="A107" s="228"/>
      <c r="B107" s="223"/>
      <c r="C107" s="215"/>
      <c r="D107" s="215">
        <v>617</v>
      </c>
      <c r="E107" s="215" t="s">
        <v>1581</v>
      </c>
      <c r="F107" s="215" t="s">
        <v>1596</v>
      </c>
      <c r="G107" s="215" t="s">
        <v>1607</v>
      </c>
      <c r="H107" s="215" t="str">
        <f>CONCATENATE(F107, " (", E107, ")")</f>
        <v>Metabolomics  (C1328813)</v>
      </c>
      <c r="I107" s="215" t="s">
        <v>1695</v>
      </c>
      <c r="J107" s="215" t="s">
        <v>1651</v>
      </c>
      <c r="K107" s="215" t="s">
        <v>1416</v>
      </c>
      <c r="L107" s="215" t="s">
        <v>156</v>
      </c>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row>
    <row r="108" spans="1:53" s="207" customFormat="1" ht="38.25">
      <c r="A108" s="228"/>
      <c r="B108" s="157"/>
      <c r="C108" s="156"/>
      <c r="D108" s="156"/>
      <c r="E108" s="156"/>
      <c r="F108" s="156"/>
      <c r="G108" s="156"/>
      <c r="H108" s="156"/>
      <c r="I108" s="156" t="s">
        <v>1694</v>
      </c>
      <c r="J108" s="156" t="s">
        <v>1684</v>
      </c>
      <c r="K108" s="156" t="s">
        <v>1417</v>
      </c>
      <c r="L108" s="156" t="s">
        <v>1666</v>
      </c>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row>
    <row r="109" spans="1:53" s="207" customFormat="1" ht="38.25">
      <c r="A109" s="228"/>
      <c r="B109" s="157"/>
      <c r="C109" s="156"/>
      <c r="D109" s="156"/>
      <c r="E109" s="156"/>
      <c r="F109" s="156"/>
      <c r="G109" s="156"/>
      <c r="H109" s="156"/>
      <c r="I109" s="156" t="s">
        <v>1694</v>
      </c>
      <c r="J109" s="156"/>
      <c r="K109" s="156" t="s">
        <v>1073</v>
      </c>
      <c r="L109" s="156" t="s">
        <v>156</v>
      </c>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row>
    <row r="110" spans="1:53" ht="25.5">
      <c r="B110" s="217"/>
      <c r="C110" s="160"/>
      <c r="D110" s="160">
        <v>617</v>
      </c>
      <c r="E110" s="160" t="s">
        <v>1588</v>
      </c>
      <c r="F110" s="160" t="s">
        <v>1598</v>
      </c>
      <c r="G110" s="160" t="s">
        <v>1614</v>
      </c>
      <c r="H110" s="160" t="str">
        <f>CONCATENATE(F110, " (", E110, ")")</f>
        <v>Biospecimen  (C2347026)</v>
      </c>
      <c r="I110" s="160" t="s">
        <v>1695</v>
      </c>
      <c r="J110" s="160" t="s">
        <v>1658</v>
      </c>
      <c r="K110" s="160" t="s">
        <v>1416</v>
      </c>
      <c r="L110" s="160" t="s">
        <v>1639</v>
      </c>
    </row>
    <row r="111" spans="1:53" ht="25.5">
      <c r="B111" s="217"/>
      <c r="C111" s="160"/>
      <c r="D111" s="160"/>
      <c r="E111" s="160"/>
      <c r="F111" s="160"/>
      <c r="G111" s="160"/>
      <c r="H111" s="160"/>
      <c r="I111" s="160" t="s">
        <v>1694</v>
      </c>
      <c r="J111" s="160" t="s">
        <v>1690</v>
      </c>
      <c r="K111" s="160" t="s">
        <v>1417</v>
      </c>
      <c r="L111" s="160" t="s">
        <v>1677</v>
      </c>
    </row>
    <row r="112" spans="1:53" ht="26.25" thickBot="1">
      <c r="B112" s="218"/>
      <c r="C112" s="167"/>
      <c r="D112" s="167"/>
      <c r="E112" s="167"/>
      <c r="F112" s="167"/>
      <c r="G112" s="167"/>
      <c r="H112" s="167"/>
      <c r="I112" s="167" t="s">
        <v>1694</v>
      </c>
      <c r="J112" s="167"/>
      <c r="K112" s="167" t="s">
        <v>1073</v>
      </c>
      <c r="L112" s="167" t="s">
        <v>1639</v>
      </c>
    </row>
    <row r="113" spans="1:53" ht="25.5">
      <c r="B113" s="157"/>
      <c r="C113" s="156"/>
      <c r="D113" s="156">
        <v>617</v>
      </c>
      <c r="E113" s="156" t="s">
        <v>1584</v>
      </c>
      <c r="F113" s="156" t="s">
        <v>1630</v>
      </c>
      <c r="G113" s="156" t="s">
        <v>1610</v>
      </c>
      <c r="H113" s="156" t="str">
        <f>CONCATENATE(F113, " (", E113, ")")</f>
        <v>Specify  (C1521902)</v>
      </c>
      <c r="I113" s="156" t="s">
        <v>1695</v>
      </c>
      <c r="J113" s="156" t="s">
        <v>1654</v>
      </c>
      <c r="K113" s="156" t="s">
        <v>1416</v>
      </c>
      <c r="L113" s="156" t="s">
        <v>85</v>
      </c>
    </row>
    <row r="114" spans="1:53" ht="25.5">
      <c r="B114" s="157"/>
      <c r="C114" s="156"/>
      <c r="D114" s="156"/>
      <c r="E114" s="156"/>
      <c r="F114" s="156"/>
      <c r="G114" s="156"/>
      <c r="H114" s="156"/>
      <c r="I114" s="156" t="s">
        <v>1694</v>
      </c>
      <c r="J114" s="156" t="s">
        <v>1687</v>
      </c>
      <c r="K114" s="156" t="s">
        <v>1417</v>
      </c>
      <c r="L114" s="156" t="s">
        <v>1674</v>
      </c>
    </row>
    <row r="115" spans="1:53" ht="25.5">
      <c r="B115" s="157"/>
      <c r="C115" s="156"/>
      <c r="D115" s="156"/>
      <c r="E115" s="156"/>
      <c r="F115" s="156"/>
      <c r="G115" s="156"/>
      <c r="H115" s="156"/>
      <c r="I115" s="156" t="s">
        <v>1694</v>
      </c>
      <c r="J115" s="156"/>
      <c r="K115" s="156" t="s">
        <v>1073</v>
      </c>
      <c r="L115" s="156" t="s">
        <v>151</v>
      </c>
    </row>
    <row r="116" spans="1:53">
      <c r="B116" s="222"/>
      <c r="C116" s="210"/>
      <c r="D116" s="210"/>
      <c r="E116" s="210" t="s">
        <v>1418</v>
      </c>
      <c r="F116" s="210"/>
      <c r="G116" s="210"/>
      <c r="H116" s="210" t="str">
        <f>CONCATENATE(F116, " (", E116, ")")</f>
        <v xml:space="preserve"> ( )</v>
      </c>
      <c r="I116" s="210"/>
      <c r="J116" s="210"/>
      <c r="K116" s="210"/>
      <c r="L116" s="210"/>
    </row>
    <row r="117" spans="1:53" s="205" customFormat="1" ht="51">
      <c r="A117" s="226">
        <v>8</v>
      </c>
      <c r="B117" s="160" t="s">
        <v>1705</v>
      </c>
      <c r="C117" s="160" t="s">
        <v>1576</v>
      </c>
      <c r="D117" s="160">
        <v>795</v>
      </c>
      <c r="E117" s="160" t="s">
        <v>1359</v>
      </c>
      <c r="F117" s="160" t="s">
        <v>1623</v>
      </c>
      <c r="G117" s="160" t="s">
        <v>1601</v>
      </c>
      <c r="H117" s="160" t="str">
        <f>CONCATENATE(F117, " (", E117, ")")</f>
        <v>Clinical Events  (C2827664)</v>
      </c>
      <c r="I117" s="160" t="s">
        <v>1695</v>
      </c>
      <c r="J117" s="160" t="s">
        <v>1645</v>
      </c>
      <c r="K117" s="160" t="s">
        <v>1416</v>
      </c>
      <c r="L117" s="160" t="s">
        <v>33</v>
      </c>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row>
    <row r="118" spans="1:53" s="205" customFormat="1" ht="25.5">
      <c r="A118" s="226"/>
      <c r="B118" s="160"/>
      <c r="C118" s="160"/>
      <c r="D118" s="160"/>
      <c r="E118" s="160"/>
      <c r="F118" s="160"/>
      <c r="G118" s="160"/>
      <c r="H118" s="160"/>
      <c r="I118" s="160" t="s">
        <v>1694</v>
      </c>
      <c r="J118" s="160" t="s">
        <v>1387</v>
      </c>
      <c r="K118" s="160" t="s">
        <v>1417</v>
      </c>
      <c r="L118" s="160" t="s">
        <v>1664</v>
      </c>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row>
    <row r="119" spans="1:53" s="205" customFormat="1" ht="26.25" thickBot="1">
      <c r="A119" s="226"/>
      <c r="B119" s="167"/>
      <c r="C119" s="167"/>
      <c r="D119" s="167"/>
      <c r="E119" s="167"/>
      <c r="F119" s="167"/>
      <c r="G119" s="167"/>
      <c r="H119" s="167"/>
      <c r="I119" s="167" t="s">
        <v>1694</v>
      </c>
      <c r="J119" s="167" t="s">
        <v>1387</v>
      </c>
      <c r="K119" s="167" t="s">
        <v>1073</v>
      </c>
      <c r="L119" s="167" t="s">
        <v>182</v>
      </c>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row>
    <row r="120" spans="1:53" s="206" customFormat="1" ht="25.5">
      <c r="A120" s="227"/>
      <c r="B120" s="156"/>
      <c r="C120" s="156"/>
      <c r="D120" s="156">
        <v>619</v>
      </c>
      <c r="E120" s="156" t="s">
        <v>1363</v>
      </c>
      <c r="F120" s="156" t="s">
        <v>1624</v>
      </c>
      <c r="G120" s="156" t="s">
        <v>1602</v>
      </c>
      <c r="H120" s="156" t="str">
        <f>CONCATENATE(F120, " (", E120, ")")</f>
        <v>Monitoring  (C1283169)</v>
      </c>
      <c r="I120" s="156" t="s">
        <v>1695</v>
      </c>
      <c r="J120" s="156" t="s">
        <v>1646</v>
      </c>
      <c r="K120" s="156" t="s">
        <v>1416</v>
      </c>
      <c r="L120" s="156" t="s">
        <v>151</v>
      </c>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row>
    <row r="121" spans="1:53" s="206" customFormat="1" ht="25.5">
      <c r="A121" s="227"/>
      <c r="B121" s="156"/>
      <c r="C121" s="156"/>
      <c r="D121" s="156"/>
      <c r="E121" s="156"/>
      <c r="F121" s="156"/>
      <c r="G121" s="156"/>
      <c r="H121" s="156"/>
      <c r="I121" s="156" t="s">
        <v>1694</v>
      </c>
      <c r="J121" s="156" t="s">
        <v>1681</v>
      </c>
      <c r="K121" s="156" t="s">
        <v>1417</v>
      </c>
      <c r="L121" s="156" t="s">
        <v>1665</v>
      </c>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row>
    <row r="122" spans="1:53" s="206" customFormat="1" ht="26.25" thickBot="1">
      <c r="A122" s="227"/>
      <c r="B122" s="169"/>
      <c r="C122" s="169"/>
      <c r="D122" s="169"/>
      <c r="E122" s="169"/>
      <c r="F122" s="169"/>
      <c r="G122" s="169"/>
      <c r="H122" s="169"/>
      <c r="I122" s="169" t="s">
        <v>1694</v>
      </c>
      <c r="J122" s="169"/>
      <c r="K122" s="169" t="s">
        <v>1073</v>
      </c>
      <c r="L122" s="169" t="s">
        <v>151</v>
      </c>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row>
    <row r="123" spans="1:53" ht="25.5">
      <c r="B123" s="160"/>
      <c r="C123" s="160"/>
      <c r="D123" s="160">
        <v>629</v>
      </c>
      <c r="E123" s="160" t="s">
        <v>1589</v>
      </c>
      <c r="F123" s="160" t="s">
        <v>1599</v>
      </c>
      <c r="G123" s="160" t="s">
        <v>1615</v>
      </c>
      <c r="H123" s="160" t="str">
        <f t="shared" ref="H123:H134" si="2">CONCATENATE(F123, " (", E123, ")")</f>
        <v>Biospecimen Collection  (C2347027)</v>
      </c>
      <c r="I123" s="160" t="s">
        <v>1695</v>
      </c>
      <c r="J123" s="160" t="s">
        <v>1659</v>
      </c>
      <c r="K123" s="160" t="s">
        <v>1416</v>
      </c>
      <c r="L123" s="160" t="s">
        <v>321</v>
      </c>
    </row>
    <row r="124" spans="1:53" ht="25.5">
      <c r="B124" s="160"/>
      <c r="C124" s="160"/>
      <c r="D124" s="160"/>
      <c r="E124" s="160"/>
      <c r="F124" s="160"/>
      <c r="G124" s="160"/>
      <c r="H124" s="160"/>
      <c r="I124" s="160" t="s">
        <v>1694</v>
      </c>
      <c r="J124" s="160" t="s">
        <v>1691</v>
      </c>
      <c r="K124" s="160" t="s">
        <v>1417</v>
      </c>
      <c r="L124" s="160" t="s">
        <v>1678</v>
      </c>
    </row>
    <row r="125" spans="1:53" ht="26.25" thickBot="1">
      <c r="B125" s="167"/>
      <c r="C125" s="167"/>
      <c r="D125" s="167"/>
      <c r="E125" s="167"/>
      <c r="F125" s="167"/>
      <c r="G125" s="167"/>
      <c r="H125" s="167"/>
      <c r="I125" s="167" t="s">
        <v>1694</v>
      </c>
      <c r="J125" s="167"/>
      <c r="K125" s="167" t="s">
        <v>1073</v>
      </c>
      <c r="L125" s="167" t="s">
        <v>321</v>
      </c>
    </row>
    <row r="126" spans="1:53" ht="25.5">
      <c r="B126" s="156"/>
      <c r="C126" s="156"/>
      <c r="D126" s="156">
        <v>619</v>
      </c>
      <c r="E126" s="156" t="s">
        <v>1590</v>
      </c>
      <c r="F126" s="156" t="s">
        <v>1633</v>
      </c>
      <c r="G126" s="156" t="s">
        <v>1616</v>
      </c>
      <c r="H126" s="156" t="str">
        <f t="shared" si="2"/>
        <v>Vial  (C0184301)</v>
      </c>
      <c r="I126" s="156" t="s">
        <v>1695</v>
      </c>
      <c r="J126" s="156" t="s">
        <v>1660</v>
      </c>
      <c r="K126" s="156" t="s">
        <v>1416</v>
      </c>
      <c r="L126" s="156" t="s">
        <v>1642</v>
      </c>
    </row>
    <row r="127" spans="1:53" ht="25.5">
      <c r="B127" s="156"/>
      <c r="C127" s="156"/>
      <c r="D127" s="156"/>
      <c r="E127" s="156"/>
      <c r="F127" s="156"/>
      <c r="G127" s="156"/>
      <c r="H127" s="156"/>
      <c r="I127" s="156" t="s">
        <v>1694</v>
      </c>
      <c r="J127" s="156" t="s">
        <v>1692</v>
      </c>
      <c r="K127" s="156" t="s">
        <v>1417</v>
      </c>
      <c r="L127" s="156" t="s">
        <v>1679</v>
      </c>
    </row>
    <row r="128" spans="1:53" ht="26.25" thickBot="1">
      <c r="B128" s="169"/>
      <c r="C128" s="169"/>
      <c r="D128" s="169"/>
      <c r="E128" s="169"/>
      <c r="F128" s="169"/>
      <c r="G128" s="169"/>
      <c r="H128" s="169"/>
      <c r="I128" s="169" t="s">
        <v>1694</v>
      </c>
      <c r="J128" s="169"/>
      <c r="K128" s="169" t="s">
        <v>1073</v>
      </c>
      <c r="L128" s="169" t="s">
        <v>191</v>
      </c>
    </row>
    <row r="129" spans="1:53" ht="25.5" hidden="1">
      <c r="B129" s="230"/>
      <c r="C129" s="212"/>
      <c r="D129" s="212">
        <v>619</v>
      </c>
      <c r="E129" s="212" t="s">
        <v>1591</v>
      </c>
      <c r="F129" s="212" t="s">
        <v>1634</v>
      </c>
      <c r="G129" s="212" t="s">
        <v>1617</v>
      </c>
      <c r="H129" s="212" t="str">
        <f t="shared" si="2"/>
        <v>TUBE  (C0175730)</v>
      </c>
      <c r="I129" s="212"/>
      <c r="J129" s="212" t="s">
        <v>1661</v>
      </c>
      <c r="K129" s="211" t="s">
        <v>1416</v>
      </c>
      <c r="L129" s="166" t="s">
        <v>1642</v>
      </c>
    </row>
    <row r="130" spans="1:53" ht="38.25">
      <c r="B130" s="160"/>
      <c r="C130" s="160"/>
      <c r="D130" s="160">
        <v>619</v>
      </c>
      <c r="E130" s="160" t="s">
        <v>1581</v>
      </c>
      <c r="F130" s="160" t="s">
        <v>1596</v>
      </c>
      <c r="G130" s="160" t="s">
        <v>1607</v>
      </c>
      <c r="H130" s="160" t="str">
        <f t="shared" si="2"/>
        <v>Metabolomics  (C1328813)</v>
      </c>
      <c r="I130" s="160" t="s">
        <v>1695</v>
      </c>
      <c r="J130" s="160" t="s">
        <v>1651</v>
      </c>
      <c r="K130" s="160" t="s">
        <v>1416</v>
      </c>
      <c r="L130" s="160" t="s">
        <v>156</v>
      </c>
    </row>
    <row r="131" spans="1:53" ht="22.5" customHeight="1">
      <c r="B131" s="160"/>
      <c r="C131" s="160"/>
      <c r="D131" s="160"/>
      <c r="E131" s="160"/>
      <c r="F131" s="160"/>
      <c r="G131" s="160"/>
      <c r="H131" s="160"/>
      <c r="I131" s="160" t="s">
        <v>1694</v>
      </c>
      <c r="J131" s="160" t="s">
        <v>1684</v>
      </c>
      <c r="K131" s="160" t="s">
        <v>1417</v>
      </c>
      <c r="L131" s="160" t="s">
        <v>1666</v>
      </c>
    </row>
    <row r="132" spans="1:53" ht="36.75" customHeight="1">
      <c r="B132" s="160"/>
      <c r="C132" s="160"/>
      <c r="D132" s="160"/>
      <c r="E132" s="160"/>
      <c r="F132" s="160"/>
      <c r="G132" s="160"/>
      <c r="H132" s="160"/>
      <c r="I132" s="160" t="s">
        <v>1694</v>
      </c>
      <c r="J132" s="160"/>
      <c r="K132" s="160" t="s">
        <v>1073</v>
      </c>
      <c r="L132" s="160" t="s">
        <v>156</v>
      </c>
    </row>
    <row r="133" spans="1:53">
      <c r="B133" s="222"/>
      <c r="C133" s="210"/>
      <c r="D133" s="210"/>
      <c r="E133" s="210" t="s">
        <v>1418</v>
      </c>
      <c r="F133" s="210"/>
      <c r="G133" s="210"/>
      <c r="H133" s="210" t="str">
        <f t="shared" si="2"/>
        <v xml:space="preserve"> ( )</v>
      </c>
      <c r="I133" s="210"/>
      <c r="J133" s="210"/>
      <c r="K133" s="210"/>
      <c r="L133" s="210"/>
    </row>
    <row r="134" spans="1:53" s="205" customFormat="1" ht="63.75">
      <c r="A134" s="226">
        <v>9</v>
      </c>
      <c r="B134" s="156" t="s">
        <v>1706</v>
      </c>
      <c r="C134" s="156" t="s">
        <v>1573</v>
      </c>
      <c r="D134" s="156">
        <v>790</v>
      </c>
      <c r="E134" s="156" t="s">
        <v>1359</v>
      </c>
      <c r="F134" s="156" t="s">
        <v>1623</v>
      </c>
      <c r="G134" s="156" t="s">
        <v>1601</v>
      </c>
      <c r="H134" s="156" t="str">
        <f t="shared" si="2"/>
        <v>Clinical Events  (C2827664)</v>
      </c>
      <c r="I134" s="156" t="s">
        <v>1696</v>
      </c>
      <c r="J134" s="156" t="s">
        <v>1645</v>
      </c>
      <c r="K134" s="156" t="s">
        <v>1416</v>
      </c>
      <c r="L134" s="156" t="s">
        <v>33</v>
      </c>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row>
    <row r="135" spans="1:53" s="205" customFormat="1" ht="25.5">
      <c r="A135" s="226"/>
      <c r="B135" s="156"/>
      <c r="C135" s="156"/>
      <c r="D135" s="156"/>
      <c r="E135" s="156"/>
      <c r="F135" s="156"/>
      <c r="G135" s="156"/>
      <c r="H135" s="156"/>
      <c r="I135" s="156" t="s">
        <v>1694</v>
      </c>
      <c r="J135" s="156" t="s">
        <v>1387</v>
      </c>
      <c r="K135" s="156" t="s">
        <v>1417</v>
      </c>
      <c r="L135" s="156" t="s">
        <v>1664</v>
      </c>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row>
    <row r="136" spans="1:53" s="205" customFormat="1" ht="26.25" thickBot="1">
      <c r="A136" s="226"/>
      <c r="B136" s="169"/>
      <c r="C136" s="169"/>
      <c r="D136" s="169"/>
      <c r="E136" s="169"/>
      <c r="F136" s="169"/>
      <c r="G136" s="169"/>
      <c r="H136" s="169"/>
      <c r="I136" s="169" t="s">
        <v>1694</v>
      </c>
      <c r="J136" s="169" t="s">
        <v>1387</v>
      </c>
      <c r="K136" s="169" t="s">
        <v>1073</v>
      </c>
      <c r="L136" s="169" t="s">
        <v>182</v>
      </c>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row>
    <row r="137" spans="1:53" s="206" customFormat="1" ht="25.5">
      <c r="A137" s="227"/>
      <c r="B137" s="160"/>
      <c r="C137" s="160"/>
      <c r="D137" s="160">
        <v>616</v>
      </c>
      <c r="E137" s="160" t="s">
        <v>1363</v>
      </c>
      <c r="F137" s="160" t="s">
        <v>1624</v>
      </c>
      <c r="G137" s="160" t="s">
        <v>1602</v>
      </c>
      <c r="H137" s="160" t="str">
        <f>CONCATENATE(F137, " (", E137, ")")</f>
        <v>Monitoring  (C1283169)</v>
      </c>
      <c r="I137" s="160" t="s">
        <v>1695</v>
      </c>
      <c r="J137" s="160" t="s">
        <v>1646</v>
      </c>
      <c r="K137" s="160" t="s">
        <v>1416</v>
      </c>
      <c r="L137" s="160" t="s">
        <v>151</v>
      </c>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row>
    <row r="138" spans="1:53" s="206" customFormat="1" ht="25.5">
      <c r="A138" s="227"/>
      <c r="B138" s="160"/>
      <c r="C138" s="160"/>
      <c r="D138" s="160"/>
      <c r="E138" s="160"/>
      <c r="F138" s="160"/>
      <c r="G138" s="160"/>
      <c r="H138" s="160"/>
      <c r="I138" s="160" t="s">
        <v>1694</v>
      </c>
      <c r="J138" s="160" t="s">
        <v>1681</v>
      </c>
      <c r="K138" s="160" t="s">
        <v>1417</v>
      </c>
      <c r="L138" s="160" t="s">
        <v>1665</v>
      </c>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row>
    <row r="139" spans="1:53" s="206" customFormat="1" ht="26.25" thickBot="1">
      <c r="A139" s="227"/>
      <c r="B139" s="167"/>
      <c r="C139" s="167"/>
      <c r="D139" s="167"/>
      <c r="E139" s="167"/>
      <c r="F139" s="167"/>
      <c r="G139" s="167"/>
      <c r="H139" s="167"/>
      <c r="I139" s="167" t="s">
        <v>1694</v>
      </c>
      <c r="J139" s="167"/>
      <c r="K139" s="167" t="s">
        <v>1073</v>
      </c>
      <c r="L139" s="167" t="s">
        <v>151</v>
      </c>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row>
    <row r="140" spans="1:53" ht="25.5">
      <c r="B140" s="156"/>
      <c r="C140" s="156"/>
      <c r="D140" s="156">
        <v>633</v>
      </c>
      <c r="E140" s="156" t="s">
        <v>1592</v>
      </c>
      <c r="F140" s="156" t="s">
        <v>1635</v>
      </c>
      <c r="G140" s="156" t="s">
        <v>1618</v>
      </c>
      <c r="H140" s="156" t="str">
        <f t="shared" ref="H140:H156" si="3">CONCATENATE(F140, " (", E140, ")")</f>
        <v>biospecimen type  (C2826905)</v>
      </c>
      <c r="I140" s="156" t="s">
        <v>1695</v>
      </c>
      <c r="J140" s="156" t="s">
        <v>1659</v>
      </c>
      <c r="K140" s="156" t="s">
        <v>1416</v>
      </c>
      <c r="L140" s="156" t="s">
        <v>321</v>
      </c>
    </row>
    <row r="141" spans="1:53" ht="25.5">
      <c r="B141" s="156"/>
      <c r="C141" s="156"/>
      <c r="D141" s="156"/>
      <c r="E141" s="156"/>
      <c r="F141" s="156"/>
      <c r="G141" s="156"/>
      <c r="H141" s="156"/>
      <c r="I141" s="156" t="s">
        <v>1694</v>
      </c>
      <c r="J141" s="156" t="s">
        <v>1691</v>
      </c>
      <c r="K141" s="156" t="s">
        <v>1417</v>
      </c>
      <c r="L141" s="156" t="s">
        <v>1678</v>
      </c>
    </row>
    <row r="142" spans="1:53" ht="26.25" thickBot="1">
      <c r="B142" s="169"/>
      <c r="C142" s="169"/>
      <c r="D142" s="169"/>
      <c r="E142" s="169"/>
      <c r="F142" s="169"/>
      <c r="G142" s="169"/>
      <c r="H142" s="169"/>
      <c r="I142" s="169" t="s">
        <v>1694</v>
      </c>
      <c r="J142" s="169"/>
      <c r="K142" s="169" t="s">
        <v>1073</v>
      </c>
      <c r="L142" s="169" t="s">
        <v>321</v>
      </c>
    </row>
    <row r="143" spans="1:53" ht="25.5" hidden="1">
      <c r="B143" s="221"/>
      <c r="C143" s="211"/>
      <c r="D143" s="211">
        <v>616</v>
      </c>
      <c r="E143" s="211" t="s">
        <v>1593</v>
      </c>
      <c r="F143" s="211" t="s">
        <v>1636</v>
      </c>
      <c r="G143" s="211" t="s">
        <v>1619</v>
      </c>
      <c r="H143" s="211" t="str">
        <f t="shared" si="3"/>
        <v>Collection  (C1516698)</v>
      </c>
      <c r="I143" s="211"/>
      <c r="J143" s="211" t="s">
        <v>1662</v>
      </c>
      <c r="K143" s="211" t="s">
        <v>1416</v>
      </c>
      <c r="L143" s="166" t="s">
        <v>88</v>
      </c>
    </row>
    <row r="144" spans="1:53" ht="12.75" hidden="1">
      <c r="B144" s="224"/>
      <c r="C144" s="209"/>
      <c r="D144" s="209"/>
      <c r="E144" s="209"/>
      <c r="F144" s="209"/>
      <c r="G144" s="209"/>
      <c r="H144" s="209"/>
      <c r="I144" s="209"/>
      <c r="J144" s="209"/>
      <c r="K144" s="209"/>
      <c r="L144" s="155"/>
    </row>
    <row r="145" spans="1:53" ht="25.5">
      <c r="B145" s="160"/>
      <c r="C145" s="160"/>
      <c r="D145" s="160">
        <v>616</v>
      </c>
      <c r="E145" s="160" t="s">
        <v>1590</v>
      </c>
      <c r="F145" s="160" t="s">
        <v>1633</v>
      </c>
      <c r="G145" s="160" t="s">
        <v>1616</v>
      </c>
      <c r="H145" s="160" t="str">
        <f t="shared" si="3"/>
        <v>Vial  (C0184301)</v>
      </c>
      <c r="I145" s="160" t="s">
        <v>1695</v>
      </c>
      <c r="J145" s="160" t="s">
        <v>1660</v>
      </c>
      <c r="K145" s="160" t="s">
        <v>1416</v>
      </c>
      <c r="L145" s="160" t="s">
        <v>1642</v>
      </c>
    </row>
    <row r="146" spans="1:53" ht="25.5">
      <c r="B146" s="160"/>
      <c r="C146" s="160"/>
      <c r="D146" s="160"/>
      <c r="E146" s="160"/>
      <c r="F146" s="160"/>
      <c r="G146" s="160"/>
      <c r="H146" s="160"/>
      <c r="I146" s="160" t="s">
        <v>1694</v>
      </c>
      <c r="J146" s="160" t="s">
        <v>1692</v>
      </c>
      <c r="K146" s="160" t="s">
        <v>1417</v>
      </c>
      <c r="L146" s="160" t="s">
        <v>1679</v>
      </c>
    </row>
    <row r="147" spans="1:53" ht="26.25" thickBot="1">
      <c r="B147" s="167"/>
      <c r="C147" s="167"/>
      <c r="D147" s="167"/>
      <c r="E147" s="167"/>
      <c r="F147" s="167"/>
      <c r="G147" s="167"/>
      <c r="H147" s="167"/>
      <c r="I147" s="167" t="s">
        <v>1694</v>
      </c>
      <c r="J147" s="167"/>
      <c r="K147" s="167" t="s">
        <v>1073</v>
      </c>
      <c r="L147" s="167" t="s">
        <v>191</v>
      </c>
    </row>
    <row r="148" spans="1:53" ht="25.5">
      <c r="B148" s="156"/>
      <c r="C148" s="156"/>
      <c r="D148" s="156">
        <v>616</v>
      </c>
      <c r="E148" s="156" t="s">
        <v>1584</v>
      </c>
      <c r="F148" s="156" t="s">
        <v>1630</v>
      </c>
      <c r="G148" s="156" t="s">
        <v>1610</v>
      </c>
      <c r="H148" s="156" t="str">
        <f t="shared" si="3"/>
        <v>Specify  (C1521902)</v>
      </c>
      <c r="I148" s="156" t="s">
        <v>1695</v>
      </c>
      <c r="J148" s="156" t="s">
        <v>1654</v>
      </c>
      <c r="K148" s="156" t="s">
        <v>1416</v>
      </c>
      <c r="L148" s="156" t="s">
        <v>85</v>
      </c>
    </row>
    <row r="149" spans="1:53" ht="25.5">
      <c r="B149" s="156"/>
      <c r="C149" s="156"/>
      <c r="D149" s="156"/>
      <c r="E149" s="156"/>
      <c r="F149" s="156"/>
      <c r="G149" s="156"/>
      <c r="H149" s="156"/>
      <c r="I149" s="156" t="s">
        <v>1694</v>
      </c>
      <c r="J149" s="156" t="s">
        <v>1687</v>
      </c>
      <c r="K149" s="156" t="s">
        <v>1417</v>
      </c>
      <c r="L149" s="156" t="s">
        <v>1674</v>
      </c>
    </row>
    <row r="150" spans="1:53" ht="26.25" thickBot="1">
      <c r="B150" s="169"/>
      <c r="C150" s="169"/>
      <c r="D150" s="169"/>
      <c r="E150" s="169"/>
      <c r="F150" s="169"/>
      <c r="G150" s="169"/>
      <c r="H150" s="169"/>
      <c r="I150" s="169" t="s">
        <v>1694</v>
      </c>
      <c r="J150" s="169"/>
      <c r="K150" s="169" t="s">
        <v>1073</v>
      </c>
      <c r="L150" s="169" t="s">
        <v>151</v>
      </c>
    </row>
    <row r="151" spans="1:53" ht="25.5" hidden="1">
      <c r="B151" s="230"/>
      <c r="C151" s="212"/>
      <c r="D151" s="212">
        <v>616</v>
      </c>
      <c r="E151" s="212" t="s">
        <v>1591</v>
      </c>
      <c r="F151" s="212" t="s">
        <v>1634</v>
      </c>
      <c r="G151" s="212" t="s">
        <v>1617</v>
      </c>
      <c r="H151" s="212" t="str">
        <f t="shared" si="3"/>
        <v>TUBE  (C0175730)</v>
      </c>
      <c r="I151" s="212"/>
      <c r="J151" s="212" t="s">
        <v>1661</v>
      </c>
      <c r="K151" s="211" t="s">
        <v>1416</v>
      </c>
      <c r="L151" s="166" t="s">
        <v>1642</v>
      </c>
    </row>
    <row r="152" spans="1:53" ht="38.25">
      <c r="B152" s="160"/>
      <c r="C152" s="160"/>
      <c r="D152" s="160">
        <v>616</v>
      </c>
      <c r="E152" s="160" t="s">
        <v>1581</v>
      </c>
      <c r="F152" s="160" t="s">
        <v>1596</v>
      </c>
      <c r="G152" s="160" t="s">
        <v>1607</v>
      </c>
      <c r="H152" s="160" t="str">
        <f t="shared" si="3"/>
        <v>Metabolomics  (C1328813)</v>
      </c>
      <c r="I152" s="160" t="s">
        <v>1695</v>
      </c>
      <c r="J152" s="160" t="s">
        <v>1651</v>
      </c>
      <c r="K152" s="160" t="s">
        <v>1416</v>
      </c>
      <c r="L152" s="160" t="s">
        <v>156</v>
      </c>
    </row>
    <row r="153" spans="1:53" ht="38.25">
      <c r="B153" s="160"/>
      <c r="C153" s="160"/>
      <c r="D153" s="160"/>
      <c r="E153" s="160"/>
      <c r="F153" s="160"/>
      <c r="G153" s="160"/>
      <c r="H153" s="160"/>
      <c r="I153" s="160" t="s">
        <v>1694</v>
      </c>
      <c r="J153" s="160" t="s">
        <v>1684</v>
      </c>
      <c r="K153" s="160" t="s">
        <v>1417</v>
      </c>
      <c r="L153" s="160" t="s">
        <v>1666</v>
      </c>
    </row>
    <row r="154" spans="1:53" ht="38.25">
      <c r="B154" s="160"/>
      <c r="C154" s="160"/>
      <c r="D154" s="160"/>
      <c r="E154" s="160"/>
      <c r="F154" s="160"/>
      <c r="G154" s="160"/>
      <c r="H154" s="160"/>
      <c r="I154" s="160" t="s">
        <v>1694</v>
      </c>
      <c r="J154" s="160"/>
      <c r="K154" s="160" t="s">
        <v>1073</v>
      </c>
      <c r="L154" s="160" t="s">
        <v>156</v>
      </c>
    </row>
    <row r="155" spans="1:53">
      <c r="B155" s="222"/>
      <c r="C155" s="210"/>
      <c r="D155" s="210"/>
      <c r="E155" s="210" t="s">
        <v>1418</v>
      </c>
      <c r="F155" s="210"/>
      <c r="G155" s="210"/>
      <c r="H155" s="210" t="str">
        <f t="shared" si="3"/>
        <v xml:space="preserve"> ( )</v>
      </c>
      <c r="I155" s="210"/>
      <c r="J155" s="210"/>
      <c r="K155" s="210"/>
      <c r="L155" s="210"/>
    </row>
    <row r="156" spans="1:53" s="205" customFormat="1" ht="38.25">
      <c r="A156" s="226">
        <v>10</v>
      </c>
      <c r="B156" s="156" t="s">
        <v>1707</v>
      </c>
      <c r="C156" s="156" t="s">
        <v>1577</v>
      </c>
      <c r="D156" s="156">
        <v>797</v>
      </c>
      <c r="E156" s="156" t="s">
        <v>1359</v>
      </c>
      <c r="F156" s="156" t="s">
        <v>1623</v>
      </c>
      <c r="G156" s="156" t="s">
        <v>1601</v>
      </c>
      <c r="H156" s="156" t="str">
        <f t="shared" si="3"/>
        <v>Clinical Events  (C2827664)</v>
      </c>
      <c r="I156" s="156" t="s">
        <v>1695</v>
      </c>
      <c r="J156" s="156" t="s">
        <v>1645</v>
      </c>
      <c r="K156" s="156" t="s">
        <v>1416</v>
      </c>
      <c r="L156" s="156" t="s">
        <v>33</v>
      </c>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row>
    <row r="157" spans="1:53" s="205" customFormat="1" ht="25.5">
      <c r="A157" s="226"/>
      <c r="B157" s="156"/>
      <c r="C157" s="156"/>
      <c r="D157" s="156"/>
      <c r="E157" s="156"/>
      <c r="F157" s="156"/>
      <c r="G157" s="156"/>
      <c r="H157" s="156"/>
      <c r="I157" s="156" t="s">
        <v>1694</v>
      </c>
      <c r="J157" s="156" t="s">
        <v>1387</v>
      </c>
      <c r="K157" s="156" t="s">
        <v>1417</v>
      </c>
      <c r="L157" s="156" t="s">
        <v>1664</v>
      </c>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row>
    <row r="158" spans="1:53" s="205" customFormat="1" ht="25.5">
      <c r="A158" s="226"/>
      <c r="B158" s="156"/>
      <c r="C158" s="156"/>
      <c r="D158" s="156"/>
      <c r="E158" s="156"/>
      <c r="F158" s="156"/>
      <c r="G158" s="156"/>
      <c r="H158" s="156"/>
      <c r="I158" s="156" t="s">
        <v>1694</v>
      </c>
      <c r="J158" s="156" t="s">
        <v>1387</v>
      </c>
      <c r="K158" s="156" t="s">
        <v>1073</v>
      </c>
      <c r="L158" s="156" t="s">
        <v>182</v>
      </c>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row>
    <row r="159" spans="1:53" s="206" customFormat="1" ht="25.5">
      <c r="A159" s="227"/>
      <c r="B159" s="160"/>
      <c r="C159" s="160"/>
      <c r="D159" s="160">
        <v>620</v>
      </c>
      <c r="E159" s="160" t="s">
        <v>1363</v>
      </c>
      <c r="F159" s="160" t="s">
        <v>1624</v>
      </c>
      <c r="G159" s="160" t="s">
        <v>1602</v>
      </c>
      <c r="H159" s="160" t="str">
        <f>CONCATENATE(F159, " (", E159, ")")</f>
        <v>Monitoring  (C1283169)</v>
      </c>
      <c r="I159" s="160" t="s">
        <v>1695</v>
      </c>
      <c r="J159" s="160" t="s">
        <v>1646</v>
      </c>
      <c r="K159" s="160" t="s">
        <v>1416</v>
      </c>
      <c r="L159" s="160" t="s">
        <v>151</v>
      </c>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row>
    <row r="160" spans="1:53" s="206" customFormat="1" ht="25.5">
      <c r="A160" s="227"/>
      <c r="B160" s="160"/>
      <c r="C160" s="160"/>
      <c r="D160" s="160"/>
      <c r="E160" s="160"/>
      <c r="F160" s="160"/>
      <c r="G160" s="160"/>
      <c r="H160" s="160"/>
      <c r="I160" s="160" t="s">
        <v>1694</v>
      </c>
      <c r="J160" s="160" t="s">
        <v>1681</v>
      </c>
      <c r="K160" s="160" t="s">
        <v>1417</v>
      </c>
      <c r="L160" s="160" t="s">
        <v>1665</v>
      </c>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row>
    <row r="161" spans="1:53" s="206" customFormat="1" ht="25.5">
      <c r="A161" s="227"/>
      <c r="B161" s="160"/>
      <c r="C161" s="160"/>
      <c r="D161" s="160"/>
      <c r="E161" s="160"/>
      <c r="F161" s="160"/>
      <c r="G161" s="160"/>
      <c r="H161" s="160"/>
      <c r="I161" s="160" t="s">
        <v>1694</v>
      </c>
      <c r="J161" s="160"/>
      <c r="K161" s="160" t="s">
        <v>1073</v>
      </c>
      <c r="L161" s="160" t="s">
        <v>151</v>
      </c>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row>
    <row r="162" spans="1:53" ht="25.5">
      <c r="B162" s="156"/>
      <c r="C162" s="156"/>
      <c r="D162" s="156">
        <v>630</v>
      </c>
      <c r="E162" s="156" t="s">
        <v>1594</v>
      </c>
      <c r="F162" s="156" t="s">
        <v>1600</v>
      </c>
      <c r="G162" s="156" t="s">
        <v>1243</v>
      </c>
      <c r="H162" s="156" t="str">
        <f>CONCATENATE(F162, " (", E162, ")")</f>
        <v>Aliquot Volume  (C5419067)</v>
      </c>
      <c r="I162" s="156" t="s">
        <v>1695</v>
      </c>
      <c r="J162" s="156" t="s">
        <v>1663</v>
      </c>
      <c r="K162" s="156" t="s">
        <v>1416</v>
      </c>
      <c r="L162" s="156" t="s">
        <v>213</v>
      </c>
    </row>
    <row r="163" spans="1:53" ht="25.5">
      <c r="B163" s="156"/>
      <c r="C163" s="156"/>
      <c r="D163" s="156"/>
      <c r="E163" s="156"/>
      <c r="F163" s="156"/>
      <c r="G163" s="156"/>
      <c r="H163" s="156"/>
      <c r="I163" s="156" t="s">
        <v>1694</v>
      </c>
      <c r="J163" s="156" t="s">
        <v>1693</v>
      </c>
      <c r="K163" s="156" t="s">
        <v>1417</v>
      </c>
      <c r="L163" s="156" t="s">
        <v>1680</v>
      </c>
    </row>
    <row r="164" spans="1:53" ht="25.5">
      <c r="B164" s="156"/>
      <c r="C164" s="156"/>
      <c r="D164" s="156"/>
      <c r="E164" s="156"/>
      <c r="F164" s="156"/>
      <c r="G164" s="156"/>
      <c r="H164" s="156"/>
      <c r="I164" s="156" t="s">
        <v>1694</v>
      </c>
      <c r="J164" s="156"/>
      <c r="K164" s="156" t="s">
        <v>1073</v>
      </c>
      <c r="L164" s="156" t="s">
        <v>213</v>
      </c>
    </row>
    <row r="165" spans="1:53" ht="38.25">
      <c r="B165" s="160"/>
      <c r="C165" s="160"/>
      <c r="D165" s="160">
        <v>620</v>
      </c>
      <c r="E165" s="160" t="s">
        <v>1581</v>
      </c>
      <c r="F165" s="160" t="s">
        <v>1596</v>
      </c>
      <c r="G165" s="160" t="s">
        <v>1607</v>
      </c>
      <c r="H165" s="160" t="str">
        <f>CONCATENATE(F165, " (", E165, ")")</f>
        <v>Metabolomics  (C1328813)</v>
      </c>
      <c r="I165" s="160" t="s">
        <v>1695</v>
      </c>
      <c r="J165" s="160" t="s">
        <v>1651</v>
      </c>
      <c r="K165" s="160" t="s">
        <v>1416</v>
      </c>
      <c r="L165" s="160" t="s">
        <v>156</v>
      </c>
    </row>
    <row r="166" spans="1:53" ht="38.25">
      <c r="B166" s="160"/>
      <c r="C166" s="160"/>
      <c r="D166" s="160"/>
      <c r="E166" s="160" t="s">
        <v>1418</v>
      </c>
      <c r="F166" s="160"/>
      <c r="G166" s="160"/>
      <c r="H166" s="160"/>
      <c r="I166" s="160" t="s">
        <v>1694</v>
      </c>
      <c r="J166" s="160" t="s">
        <v>1684</v>
      </c>
      <c r="K166" s="160" t="s">
        <v>1417</v>
      </c>
      <c r="L166" s="160" t="s">
        <v>1666</v>
      </c>
    </row>
    <row r="167" spans="1:53" ht="38.25">
      <c r="B167" s="160"/>
      <c r="C167" s="160"/>
      <c r="D167" s="160"/>
      <c r="E167" s="160" t="s">
        <v>1418</v>
      </c>
      <c r="F167" s="160"/>
      <c r="G167" s="160"/>
      <c r="H167" s="160"/>
      <c r="I167" s="160" t="s">
        <v>1694</v>
      </c>
      <c r="J167" s="160"/>
      <c r="K167" s="160" t="s">
        <v>1073</v>
      </c>
      <c r="L167" s="160" t="s">
        <v>156</v>
      </c>
    </row>
    <row r="168" spans="1:53">
      <c r="E168" s="203" t="s">
        <v>1418</v>
      </c>
    </row>
    <row r="169" spans="1:53">
      <c r="E169" s="203" t="s">
        <v>1418</v>
      </c>
    </row>
    <row r="170" spans="1:53">
      <c r="E170" s="203" t="s">
        <v>1418</v>
      </c>
    </row>
    <row r="171" spans="1:53">
      <c r="E171" s="203" t="s">
        <v>1418</v>
      </c>
    </row>
    <row r="172" spans="1:53">
      <c r="E172" s="203" t="s">
        <v>1418</v>
      </c>
    </row>
    <row r="173" spans="1:53">
      <c r="E173" s="203" t="s">
        <v>1418</v>
      </c>
    </row>
    <row r="174" spans="1:53">
      <c r="E174" s="203" t="s">
        <v>1418</v>
      </c>
    </row>
    <row r="175" spans="1:53">
      <c r="E175" s="203" t="s">
        <v>1418</v>
      </c>
    </row>
    <row r="176" spans="1:53">
      <c r="E176" s="203" t="s">
        <v>1418</v>
      </c>
    </row>
    <row r="177" spans="5:5">
      <c r="E177" s="203" t="s">
        <v>1418</v>
      </c>
    </row>
    <row r="178" spans="5:5">
      <c r="E178" s="203" t="s">
        <v>1418</v>
      </c>
    </row>
    <row r="179" spans="5:5">
      <c r="E179" s="203" t="s">
        <v>1418</v>
      </c>
    </row>
    <row r="180" spans="5:5">
      <c r="E180" s="203" t="s">
        <v>1418</v>
      </c>
    </row>
    <row r="181" spans="5:5">
      <c r="E181" s="203" t="s">
        <v>1418</v>
      </c>
    </row>
    <row r="182" spans="5:5">
      <c r="E182" s="203" t="s">
        <v>1418</v>
      </c>
    </row>
    <row r="183" spans="5:5">
      <c r="E183" s="203" t="s">
        <v>1418</v>
      </c>
    </row>
    <row r="184" spans="5:5">
      <c r="E184" s="203" t="s">
        <v>1418</v>
      </c>
    </row>
    <row r="185" spans="5:5">
      <c r="E185" s="203" t="s">
        <v>1418</v>
      </c>
    </row>
    <row r="186" spans="5:5">
      <c r="E186" s="203" t="s">
        <v>1418</v>
      </c>
    </row>
    <row r="187" spans="5:5">
      <c r="E187" s="203" t="s">
        <v>1418</v>
      </c>
    </row>
    <row r="188" spans="5:5">
      <c r="E188" s="203" t="s">
        <v>1418</v>
      </c>
    </row>
    <row r="189" spans="5:5">
      <c r="E189" s="203" t="s">
        <v>1418</v>
      </c>
    </row>
    <row r="190" spans="5:5">
      <c r="E190" s="203" t="s">
        <v>1418</v>
      </c>
    </row>
    <row r="191" spans="5:5">
      <c r="E191" s="203" t="s">
        <v>1418</v>
      </c>
    </row>
    <row r="192" spans="5:5">
      <c r="E192" s="203" t="s">
        <v>1418</v>
      </c>
    </row>
    <row r="193" spans="5:5">
      <c r="E193" s="203" t="s">
        <v>1418</v>
      </c>
    </row>
    <row r="194" spans="5:5">
      <c r="E194" s="203" t="s">
        <v>1418</v>
      </c>
    </row>
    <row r="195" spans="5:5">
      <c r="E195" s="203" t="s">
        <v>1418</v>
      </c>
    </row>
    <row r="196" spans="5:5">
      <c r="E196" s="203" t="s">
        <v>1418</v>
      </c>
    </row>
    <row r="197" spans="5:5">
      <c r="E197" s="203" t="s">
        <v>1418</v>
      </c>
    </row>
    <row r="198" spans="5:5">
      <c r="E198" s="203" t="s">
        <v>1418</v>
      </c>
    </row>
    <row r="199" spans="5:5">
      <c r="E199" s="203" t="s">
        <v>1418</v>
      </c>
    </row>
    <row r="200" spans="5:5">
      <c r="E200" s="203" t="s">
        <v>1418</v>
      </c>
    </row>
    <row r="201" spans="5:5">
      <c r="E201" s="203" t="s">
        <v>1418</v>
      </c>
    </row>
    <row r="202" spans="5:5">
      <c r="E202" s="203" t="s">
        <v>1418</v>
      </c>
    </row>
    <row r="203" spans="5:5">
      <c r="E203" s="203" t="s">
        <v>1418</v>
      </c>
    </row>
    <row r="204" spans="5:5">
      <c r="E204" s="203" t="s">
        <v>1418</v>
      </c>
    </row>
    <row r="205" spans="5:5">
      <c r="E205" s="203" t="s">
        <v>1418</v>
      </c>
    </row>
    <row r="206" spans="5:5">
      <c r="E206" s="203" t="s">
        <v>1418</v>
      </c>
    </row>
    <row r="207" spans="5:5">
      <c r="E207" s="203" t="s">
        <v>1418</v>
      </c>
    </row>
    <row r="208" spans="5:5">
      <c r="E208" s="203" t="s">
        <v>1418</v>
      </c>
    </row>
    <row r="209" spans="5:5">
      <c r="E209" s="203" t="s">
        <v>1418</v>
      </c>
    </row>
    <row r="210" spans="5:5">
      <c r="E210" s="203" t="s">
        <v>1418</v>
      </c>
    </row>
    <row r="211" spans="5:5">
      <c r="E211" s="203" t="s">
        <v>1418</v>
      </c>
    </row>
    <row r="212" spans="5:5">
      <c r="E212" s="203" t="s">
        <v>1418</v>
      </c>
    </row>
    <row r="213" spans="5:5">
      <c r="E213" s="203" t="s">
        <v>1418</v>
      </c>
    </row>
    <row r="214" spans="5:5">
      <c r="E214" s="203" t="s">
        <v>1418</v>
      </c>
    </row>
    <row r="215" spans="5:5">
      <c r="E215" s="203" t="s">
        <v>1418</v>
      </c>
    </row>
  </sheetData>
  <autoFilter ref="B1:B215" xr:uid="{3AACCDB4-50EC-4226-A7D3-AFF92DDE0DB8}"/>
  <conditionalFormatting sqref="H1 H59:H64 H123:H129 H143:H144 H162:H164 H87 H97:H100 H110:H116 H46:H53 H3:H7 H20 H133 H151:H156 H168:H1048576">
    <cfRule type="containsText" dxfId="9" priority="7" operator="containsText" text="NCI">
      <formula>NOT(ISERROR(SEARCH("NCI",H1)))</formula>
    </cfRule>
  </conditionalFormatting>
  <conditionalFormatting sqref="H54:H55">
    <cfRule type="containsText" dxfId="8" priority="6" operator="containsText" text="NCI">
      <formula>NOT(ISERROR(SEARCH("NCI",H54)))</formula>
    </cfRule>
  </conditionalFormatting>
  <conditionalFormatting sqref="H157:H158">
    <cfRule type="containsText" dxfId="7" priority="5" operator="containsText" text="NCI">
      <formula>NOT(ISERROR(SEARCH("NCI",H157)))</formula>
    </cfRule>
  </conditionalFormatting>
  <conditionalFormatting sqref="H138:H139">
    <cfRule type="containsText" dxfId="6" priority="4" operator="containsText" text="NCI">
      <formula>NOT(ISERROR(SEARCH("NCI",H138)))</formula>
    </cfRule>
  </conditionalFormatting>
  <conditionalFormatting sqref="H160:H161">
    <cfRule type="containsText" dxfId="5" priority="3" operator="containsText" text="NCI">
      <formula>NOT(ISERROR(SEARCH("NCI",H160)))</formula>
    </cfRule>
  </conditionalFormatting>
  <conditionalFormatting sqref="H41:H42">
    <cfRule type="containsText" dxfId="4" priority="2" operator="containsText" text="NCI">
      <formula>NOT(ISERROR(SEARCH("NCI",H41)))</formula>
    </cfRule>
  </conditionalFormatting>
  <conditionalFormatting sqref="H44:H45">
    <cfRule type="containsText" dxfId="3" priority="1" operator="containsText" text="NCI">
      <formula>NOT(ISERROR(SEARCH("NCI",H44)))</formula>
    </cfRule>
  </conditionalFormatting>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498D-9DD9-4C1D-BDE1-19BA4CAB6791}">
  <sheetPr codeName="Sheet4"/>
  <dimension ref="A1:N35"/>
  <sheetViews>
    <sheetView workbookViewId="0">
      <selection activeCell="N11" sqref="N11"/>
    </sheetView>
  </sheetViews>
  <sheetFormatPr defaultColWidth="9.140625" defaultRowHeight="15"/>
  <cols>
    <col min="1" max="1" width="16.7109375" style="88" customWidth="1"/>
    <col min="2" max="2" width="21.28515625" style="88" customWidth="1"/>
    <col min="3" max="3" width="11.42578125" style="88" customWidth="1"/>
    <col min="4" max="4" width="8.85546875" style="88" hidden="1" customWidth="1"/>
    <col min="5" max="5" width="17.85546875" style="88" customWidth="1"/>
    <col min="6" max="6" width="30.7109375" style="88" customWidth="1"/>
    <col min="7" max="7" width="38" style="88" customWidth="1"/>
    <col min="8" max="8" width="19" style="88" customWidth="1"/>
    <col min="9" max="13" width="9.140625" style="88"/>
    <col min="14" max="14" width="35.85546875" style="88" customWidth="1"/>
    <col min="15" max="16384" width="9.140625" style="88"/>
  </cols>
  <sheetData>
    <row r="1" spans="1:14" s="186" customFormat="1" ht="30">
      <c r="A1" s="202" t="s">
        <v>1556</v>
      </c>
      <c r="B1" s="202" t="s">
        <v>1336</v>
      </c>
      <c r="C1" s="202" t="s">
        <v>1555</v>
      </c>
      <c r="D1" s="202" t="s">
        <v>1554</v>
      </c>
      <c r="E1" s="202" t="s">
        <v>1553</v>
      </c>
      <c r="F1" s="202" t="s">
        <v>1552</v>
      </c>
      <c r="G1" s="202" t="s">
        <v>1551</v>
      </c>
      <c r="H1" s="202" t="s">
        <v>1550</v>
      </c>
      <c r="N1" s="201" t="s">
        <v>1549</v>
      </c>
    </row>
    <row r="2" spans="1:14" ht="72">
      <c r="A2" s="199" t="s">
        <v>1548</v>
      </c>
      <c r="B2" s="199" t="s">
        <v>1547</v>
      </c>
      <c r="C2" s="199">
        <v>621</v>
      </c>
      <c r="D2" s="198"/>
      <c r="E2" s="198" t="s">
        <v>1520</v>
      </c>
      <c r="F2" s="198" t="s">
        <v>1546</v>
      </c>
      <c r="G2" s="198" t="s">
        <v>1518</v>
      </c>
      <c r="H2" s="198" t="s">
        <v>1517</v>
      </c>
      <c r="N2" s="194" t="s">
        <v>1463</v>
      </c>
    </row>
    <row r="3" spans="1:14" ht="45">
      <c r="A3" s="198"/>
      <c r="B3" s="198"/>
      <c r="C3" s="199">
        <v>621</v>
      </c>
      <c r="D3" s="198"/>
      <c r="E3" s="198" t="s">
        <v>1212</v>
      </c>
      <c r="F3" s="198" t="s">
        <v>1545</v>
      </c>
      <c r="G3" s="198" t="s">
        <v>1509</v>
      </c>
      <c r="H3" s="198" t="s">
        <v>1041</v>
      </c>
      <c r="N3" s="195" t="s">
        <v>5</v>
      </c>
    </row>
    <row r="4" spans="1:14" ht="45">
      <c r="A4" s="198"/>
      <c r="B4" s="198"/>
      <c r="C4" s="199">
        <v>621</v>
      </c>
      <c r="D4" s="198"/>
      <c r="E4" s="198" t="s">
        <v>1219</v>
      </c>
      <c r="F4" s="198" t="s">
        <v>1237</v>
      </c>
      <c r="G4" s="198" t="s">
        <v>1544</v>
      </c>
      <c r="H4" s="198" t="s">
        <v>1062</v>
      </c>
      <c r="N4" s="195" t="s">
        <v>1464</v>
      </c>
    </row>
    <row r="5" spans="1:14">
      <c r="A5" s="198"/>
      <c r="B5" s="198"/>
      <c r="C5" s="199">
        <v>621</v>
      </c>
      <c r="D5" s="198"/>
      <c r="E5" s="198" t="s">
        <v>1543</v>
      </c>
      <c r="F5" s="198" t="s">
        <v>1542</v>
      </c>
      <c r="G5" s="198" t="s">
        <v>1541</v>
      </c>
      <c r="H5" s="198" t="s">
        <v>1040</v>
      </c>
      <c r="N5" s="194" t="s">
        <v>1465</v>
      </c>
    </row>
    <row r="6" spans="1:14" ht="45">
      <c r="A6" s="198"/>
      <c r="B6" s="198"/>
      <c r="C6" s="199">
        <v>621</v>
      </c>
      <c r="D6" s="198"/>
      <c r="E6" s="198" t="s">
        <v>1218</v>
      </c>
      <c r="F6" s="198" t="s">
        <v>1540</v>
      </c>
      <c r="G6" s="198" t="s">
        <v>1539</v>
      </c>
      <c r="H6" s="198" t="s">
        <v>1062</v>
      </c>
      <c r="N6" s="195" t="s">
        <v>1466</v>
      </c>
    </row>
    <row r="7" spans="1:14" ht="30">
      <c r="A7" s="198"/>
      <c r="B7" s="198"/>
      <c r="C7" s="199">
        <v>621</v>
      </c>
      <c r="D7" s="198"/>
      <c r="E7" s="198" t="s">
        <v>1495</v>
      </c>
      <c r="F7" s="198" t="s">
        <v>1494</v>
      </c>
      <c r="G7" s="198" t="s">
        <v>1493</v>
      </c>
      <c r="H7" s="198" t="s">
        <v>1047</v>
      </c>
      <c r="N7" s="200" t="s">
        <v>1538</v>
      </c>
    </row>
    <row r="8" spans="1:14">
      <c r="A8" s="198"/>
      <c r="B8" s="198"/>
      <c r="C8" s="199">
        <v>621</v>
      </c>
      <c r="D8" s="198"/>
      <c r="E8" s="198" t="s">
        <v>1214</v>
      </c>
      <c r="F8" s="198" t="s">
        <v>1230</v>
      </c>
      <c r="G8" s="198" t="s">
        <v>1482</v>
      </c>
      <c r="H8" s="198" t="s">
        <v>1041</v>
      </c>
      <c r="N8" s="200" t="s">
        <v>1537</v>
      </c>
    </row>
    <row r="9" spans="1:14" ht="30">
      <c r="A9" s="198"/>
      <c r="B9" s="198"/>
      <c r="C9" s="199">
        <v>621</v>
      </c>
      <c r="D9" s="198"/>
      <c r="E9" s="198" t="s">
        <v>1221</v>
      </c>
      <c r="F9" s="198" t="s">
        <v>1240</v>
      </c>
      <c r="G9" s="198" t="s">
        <v>1536</v>
      </c>
      <c r="H9" s="198" t="s">
        <v>1040</v>
      </c>
      <c r="N9" s="200" t="s">
        <v>1067</v>
      </c>
    </row>
    <row r="10" spans="1:14">
      <c r="A10" s="198"/>
      <c r="B10" s="198"/>
      <c r="C10" s="199">
        <v>549</v>
      </c>
      <c r="D10" s="198" t="s">
        <v>1012</v>
      </c>
      <c r="E10" s="198" t="s">
        <v>1222</v>
      </c>
      <c r="F10" s="198" t="s">
        <v>1241</v>
      </c>
      <c r="G10" s="198" t="s">
        <v>1472</v>
      </c>
      <c r="H10" s="198" t="s">
        <v>1112</v>
      </c>
    </row>
    <row r="11" spans="1:14" ht="84">
      <c r="A11" s="197" t="s">
        <v>1535</v>
      </c>
      <c r="B11" s="197" t="s">
        <v>1534</v>
      </c>
      <c r="C11" s="197">
        <v>671</v>
      </c>
      <c r="D11" s="196"/>
      <c r="E11" s="196" t="s">
        <v>1533</v>
      </c>
      <c r="F11" s="196" t="s">
        <v>1532</v>
      </c>
      <c r="G11" s="196" t="s">
        <v>1531</v>
      </c>
      <c r="H11" s="196" t="s">
        <v>1264</v>
      </c>
    </row>
    <row r="12" spans="1:14" ht="30">
      <c r="A12" s="196"/>
      <c r="B12" s="196"/>
      <c r="C12" s="197">
        <v>636</v>
      </c>
      <c r="D12" s="196"/>
      <c r="E12" s="196" t="s">
        <v>1530</v>
      </c>
      <c r="F12" s="196" t="s">
        <v>1529</v>
      </c>
      <c r="G12" s="196" t="s">
        <v>1528</v>
      </c>
      <c r="H12" s="196" t="s">
        <v>1046</v>
      </c>
    </row>
    <row r="13" spans="1:14" ht="45">
      <c r="A13" s="196"/>
      <c r="B13" s="196"/>
      <c r="C13" s="197">
        <v>629</v>
      </c>
      <c r="D13" s="196"/>
      <c r="E13" s="196" t="s">
        <v>1527</v>
      </c>
      <c r="F13" s="196" t="s">
        <v>1526</v>
      </c>
      <c r="G13" s="196" t="s">
        <v>1525</v>
      </c>
      <c r="H13" s="196" t="s">
        <v>1524</v>
      </c>
    </row>
    <row r="14" spans="1:14" ht="30">
      <c r="A14" s="196"/>
      <c r="B14" s="196"/>
      <c r="C14" s="197">
        <v>629</v>
      </c>
      <c r="D14" s="196"/>
      <c r="E14" s="196" t="s">
        <v>1523</v>
      </c>
      <c r="F14" s="196" t="s">
        <v>1522</v>
      </c>
      <c r="G14" s="196" t="s">
        <v>1521</v>
      </c>
      <c r="H14" s="196" t="s">
        <v>1062</v>
      </c>
    </row>
    <row r="15" spans="1:14" ht="30">
      <c r="A15" s="196"/>
      <c r="B15" s="196"/>
      <c r="C15" s="197">
        <v>619</v>
      </c>
      <c r="D15" s="196"/>
      <c r="E15" s="196" t="s">
        <v>1520</v>
      </c>
      <c r="F15" s="196" t="s">
        <v>1519</v>
      </c>
      <c r="G15" s="196" t="s">
        <v>1518</v>
      </c>
      <c r="H15" s="196" t="s">
        <v>1517</v>
      </c>
    </row>
    <row r="16" spans="1:14" ht="30">
      <c r="A16" s="196"/>
      <c r="B16" s="196"/>
      <c r="C16" s="197">
        <v>619</v>
      </c>
      <c r="D16" s="196"/>
      <c r="E16" s="196" t="s">
        <v>1516</v>
      </c>
      <c r="F16" s="196" t="s">
        <v>1515</v>
      </c>
      <c r="G16" s="196" t="s">
        <v>1514</v>
      </c>
      <c r="H16" s="196" t="s">
        <v>1513</v>
      </c>
    </row>
    <row r="17" spans="1:8" ht="30">
      <c r="A17" s="196"/>
      <c r="B17" s="196"/>
      <c r="C17" s="197">
        <v>619</v>
      </c>
      <c r="D17" s="196"/>
      <c r="E17" s="196" t="s">
        <v>1512</v>
      </c>
      <c r="F17" s="196" t="s">
        <v>1511</v>
      </c>
      <c r="G17" s="196" t="s">
        <v>1510</v>
      </c>
      <c r="H17" s="196" t="s">
        <v>1058</v>
      </c>
    </row>
    <row r="18" spans="1:8" ht="45">
      <c r="A18" s="196"/>
      <c r="B18" s="196"/>
      <c r="C18" s="197">
        <v>619</v>
      </c>
      <c r="D18" s="196"/>
      <c r="E18" s="196" t="s">
        <v>1212</v>
      </c>
      <c r="F18" s="196" t="s">
        <v>1229</v>
      </c>
      <c r="G18" s="196" t="s">
        <v>1509</v>
      </c>
      <c r="H18" s="196" t="s">
        <v>1508</v>
      </c>
    </row>
    <row r="19" spans="1:8" ht="45">
      <c r="A19" s="196"/>
      <c r="B19" s="196"/>
      <c r="C19" s="197">
        <v>619</v>
      </c>
      <c r="D19" s="196"/>
      <c r="E19" s="196" t="s">
        <v>1507</v>
      </c>
      <c r="F19" s="196" t="s">
        <v>1506</v>
      </c>
      <c r="G19" s="196" t="s">
        <v>1505</v>
      </c>
      <c r="H19" s="196"/>
    </row>
    <row r="20" spans="1:8">
      <c r="A20" s="196"/>
      <c r="B20" s="196"/>
      <c r="C20" s="197">
        <v>619</v>
      </c>
      <c r="D20" s="196"/>
      <c r="E20" s="196" t="s">
        <v>1216</v>
      </c>
      <c r="F20" s="196" t="s">
        <v>1233</v>
      </c>
      <c r="G20" s="196" t="s">
        <v>1504</v>
      </c>
      <c r="H20" s="196" t="s">
        <v>1048</v>
      </c>
    </row>
    <row r="21" spans="1:8" ht="30">
      <c r="A21" s="196"/>
      <c r="B21" s="196"/>
      <c r="C21" s="197">
        <v>619</v>
      </c>
      <c r="D21" s="196"/>
      <c r="E21" s="196" t="s">
        <v>1217</v>
      </c>
      <c r="F21" s="196" t="s">
        <v>1234</v>
      </c>
      <c r="G21" s="196" t="s">
        <v>1503</v>
      </c>
      <c r="H21" s="196" t="s">
        <v>1502</v>
      </c>
    </row>
    <row r="22" spans="1:8" ht="30">
      <c r="A22" s="196"/>
      <c r="B22" s="196"/>
      <c r="C22" s="197">
        <v>619</v>
      </c>
      <c r="D22" s="196"/>
      <c r="E22" s="196" t="s">
        <v>1501</v>
      </c>
      <c r="F22" s="196" t="s">
        <v>1500</v>
      </c>
      <c r="G22" s="196" t="s">
        <v>1499</v>
      </c>
      <c r="H22" s="196" t="s">
        <v>1046</v>
      </c>
    </row>
    <row r="23" spans="1:8" ht="30">
      <c r="A23" s="196"/>
      <c r="B23" s="196"/>
      <c r="C23" s="197">
        <v>619</v>
      </c>
      <c r="D23" s="196"/>
      <c r="E23" s="196" t="s">
        <v>1498</v>
      </c>
      <c r="F23" s="196" t="s">
        <v>1497</v>
      </c>
      <c r="G23" s="196" t="s">
        <v>1496</v>
      </c>
      <c r="H23" s="196" t="s">
        <v>1051</v>
      </c>
    </row>
    <row r="24" spans="1:8" ht="30">
      <c r="A24" s="196"/>
      <c r="B24" s="196"/>
      <c r="C24" s="197">
        <v>619</v>
      </c>
      <c r="D24" s="196"/>
      <c r="E24" s="196" t="s">
        <v>1495</v>
      </c>
      <c r="F24" s="196" t="s">
        <v>1494</v>
      </c>
      <c r="G24" s="196" t="s">
        <v>1493</v>
      </c>
      <c r="H24" s="196" t="s">
        <v>1047</v>
      </c>
    </row>
    <row r="25" spans="1:8">
      <c r="A25" s="196"/>
      <c r="B25" s="196"/>
      <c r="C25" s="197">
        <v>619</v>
      </c>
      <c r="D25" s="196"/>
      <c r="E25" s="196" t="s">
        <v>1492</v>
      </c>
      <c r="F25" s="196" t="s">
        <v>1491</v>
      </c>
      <c r="G25" s="196" t="s">
        <v>1486</v>
      </c>
      <c r="H25" s="196" t="s">
        <v>1063</v>
      </c>
    </row>
    <row r="26" spans="1:8" ht="45">
      <c r="A26" s="196"/>
      <c r="B26" s="196"/>
      <c r="C26" s="197">
        <v>619</v>
      </c>
      <c r="D26" s="196"/>
      <c r="E26" s="196" t="s">
        <v>1490</v>
      </c>
      <c r="F26" s="196" t="s">
        <v>1489</v>
      </c>
      <c r="G26" s="196" t="s">
        <v>1486</v>
      </c>
      <c r="H26" s="196" t="s">
        <v>1061</v>
      </c>
    </row>
    <row r="27" spans="1:8">
      <c r="A27" s="196"/>
      <c r="B27" s="196"/>
      <c r="C27" s="197">
        <v>619</v>
      </c>
      <c r="D27" s="196"/>
      <c r="E27" s="196" t="s">
        <v>1488</v>
      </c>
      <c r="F27" s="196" t="s">
        <v>1487</v>
      </c>
      <c r="G27" s="196" t="s">
        <v>1486</v>
      </c>
      <c r="H27" s="196" t="s">
        <v>1051</v>
      </c>
    </row>
    <row r="28" spans="1:8" ht="30">
      <c r="A28" s="196"/>
      <c r="B28" s="196"/>
      <c r="C28" s="197">
        <v>619</v>
      </c>
      <c r="D28" s="196"/>
      <c r="E28" s="196" t="s">
        <v>1485</v>
      </c>
      <c r="F28" s="196" t="s">
        <v>1484</v>
      </c>
      <c r="G28" s="196" t="s">
        <v>1483</v>
      </c>
      <c r="H28" s="196" t="s">
        <v>1046</v>
      </c>
    </row>
    <row r="29" spans="1:8">
      <c r="A29" s="196"/>
      <c r="B29" s="196"/>
      <c r="C29" s="197">
        <v>619</v>
      </c>
      <c r="D29" s="196"/>
      <c r="E29" s="196" t="s">
        <v>1214</v>
      </c>
      <c r="F29" s="196" t="s">
        <v>1230</v>
      </c>
      <c r="G29" s="196" t="s">
        <v>1482</v>
      </c>
      <c r="H29" s="196" t="s">
        <v>1041</v>
      </c>
    </row>
    <row r="30" spans="1:8" ht="30">
      <c r="A30" s="196"/>
      <c r="B30" s="196"/>
      <c r="C30" s="197">
        <v>619</v>
      </c>
      <c r="D30" s="196"/>
      <c r="E30" s="196" t="s">
        <v>1481</v>
      </c>
      <c r="F30" s="196" t="s">
        <v>1480</v>
      </c>
      <c r="G30" s="196" t="s">
        <v>1479</v>
      </c>
      <c r="H30" s="196" t="s">
        <v>1049</v>
      </c>
    </row>
    <row r="31" spans="1:8" ht="30">
      <c r="A31" s="196"/>
      <c r="B31" s="196"/>
      <c r="C31" s="197">
        <v>548</v>
      </c>
      <c r="D31" s="196" t="s">
        <v>1012</v>
      </c>
      <c r="E31" s="196" t="s">
        <v>1478</v>
      </c>
      <c r="F31" s="196" t="s">
        <v>1477</v>
      </c>
      <c r="G31" s="196" t="s">
        <v>1476</v>
      </c>
      <c r="H31" s="196"/>
    </row>
    <row r="32" spans="1:8" ht="30">
      <c r="A32" s="196"/>
      <c r="B32" s="196"/>
      <c r="C32" s="197">
        <v>548</v>
      </c>
      <c r="D32" s="196" t="s">
        <v>1012</v>
      </c>
      <c r="E32" s="196" t="s">
        <v>1475</v>
      </c>
      <c r="F32" s="196" t="s">
        <v>1474</v>
      </c>
      <c r="G32" s="196" t="s">
        <v>1473</v>
      </c>
      <c r="H32" s="196" t="s">
        <v>1046</v>
      </c>
    </row>
    <row r="33" spans="1:8">
      <c r="A33" s="196"/>
      <c r="B33" s="196"/>
      <c r="C33" s="197">
        <v>548</v>
      </c>
      <c r="D33" s="196" t="s">
        <v>1012</v>
      </c>
      <c r="E33" s="196" t="s">
        <v>1222</v>
      </c>
      <c r="F33" s="196" t="s">
        <v>1241</v>
      </c>
      <c r="G33" s="196" t="s">
        <v>1472</v>
      </c>
      <c r="H33" s="196" t="s">
        <v>1112</v>
      </c>
    </row>
    <row r="34" spans="1:8" ht="30">
      <c r="A34" s="196"/>
      <c r="B34" s="196"/>
      <c r="C34" s="197">
        <v>548</v>
      </c>
      <c r="D34" s="196" t="s">
        <v>1012</v>
      </c>
      <c r="E34" s="196" t="s">
        <v>1471</v>
      </c>
      <c r="F34" s="196" t="s">
        <v>1470</v>
      </c>
      <c r="G34" s="196" t="s">
        <v>1467</v>
      </c>
      <c r="H34" s="196" t="s">
        <v>1062</v>
      </c>
    </row>
    <row r="35" spans="1:8">
      <c r="A35" s="196"/>
      <c r="B35" s="196"/>
      <c r="C35" s="197">
        <v>548</v>
      </c>
      <c r="D35" s="196" t="s">
        <v>1012</v>
      </c>
      <c r="E35" s="196" t="s">
        <v>1469</v>
      </c>
      <c r="F35" s="196" t="s">
        <v>1468</v>
      </c>
      <c r="G35" s="196" t="s">
        <v>1467</v>
      </c>
      <c r="H35" s="196" t="s">
        <v>1062</v>
      </c>
    </row>
  </sheetData>
  <conditionalFormatting sqref="N1">
    <cfRule type="containsText" dxfId="2" priority="1" operator="containsText" text="No">
      <formula>NOT(ISERROR(SEARCH("No",N1)))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0170-C6B2-46F2-8C9A-A898D82FD270}">
  <sheetPr>
    <tabColor theme="3" tint="0.79998168889431442"/>
  </sheetPr>
  <dimension ref="A1:C342"/>
  <sheetViews>
    <sheetView workbookViewId="0">
      <selection activeCell="C29" sqref="C29"/>
    </sheetView>
  </sheetViews>
  <sheetFormatPr defaultRowHeight="15"/>
  <cols>
    <col min="1" max="1" width="20.7109375" customWidth="1"/>
    <col min="2" max="2" width="17.28515625" customWidth="1"/>
  </cols>
  <sheetData>
    <row r="1" spans="1:3">
      <c r="A1" s="439" t="s">
        <v>5588</v>
      </c>
      <c r="B1" s="439" t="s">
        <v>454</v>
      </c>
      <c r="C1" t="s">
        <v>5589</v>
      </c>
    </row>
    <row r="2" spans="1:3">
      <c r="A2" s="717" t="s">
        <v>5590</v>
      </c>
      <c r="B2" t="s">
        <v>5591</v>
      </c>
    </row>
    <row r="3" spans="1:3">
      <c r="A3" s="717" t="s">
        <v>5590</v>
      </c>
      <c r="B3" t="s">
        <v>5592</v>
      </c>
    </row>
    <row r="4" spans="1:3">
      <c r="A4" s="717" t="s">
        <v>5590</v>
      </c>
      <c r="B4" t="s">
        <v>5593</v>
      </c>
    </row>
    <row r="5" spans="1:3">
      <c r="A5" s="717" t="s">
        <v>5590</v>
      </c>
      <c r="B5" t="s">
        <v>5594</v>
      </c>
    </row>
    <row r="6" spans="1:3">
      <c r="A6" s="717" t="s">
        <v>5590</v>
      </c>
      <c r="B6" t="s">
        <v>5595</v>
      </c>
    </row>
    <row r="7" spans="1:3">
      <c r="A7" s="717" t="s">
        <v>5590</v>
      </c>
      <c r="B7" t="s">
        <v>5596</v>
      </c>
    </row>
    <row r="8" spans="1:3">
      <c r="A8" s="717" t="s">
        <v>5590</v>
      </c>
      <c r="B8" t="s">
        <v>5597</v>
      </c>
    </row>
    <row r="9" spans="1:3">
      <c r="A9" s="717" t="s">
        <v>5590</v>
      </c>
      <c r="B9" t="s">
        <v>5598</v>
      </c>
    </row>
    <row r="10" spans="1:3">
      <c r="A10" s="717" t="s">
        <v>5590</v>
      </c>
      <c r="B10" t="s">
        <v>5599</v>
      </c>
    </row>
    <row r="11" spans="1:3">
      <c r="A11" s="717" t="s">
        <v>5590</v>
      </c>
      <c r="B11" t="s">
        <v>5600</v>
      </c>
    </row>
    <row r="12" spans="1:3">
      <c r="A12" s="717" t="s">
        <v>5590</v>
      </c>
      <c r="B12" t="s">
        <v>5601</v>
      </c>
    </row>
    <row r="13" spans="1:3">
      <c r="A13" s="717" t="s">
        <v>5590</v>
      </c>
      <c r="B13" t="s">
        <v>5602</v>
      </c>
    </row>
    <row r="14" spans="1:3">
      <c r="A14" s="717" t="s">
        <v>5590</v>
      </c>
      <c r="B14" t="s">
        <v>5603</v>
      </c>
    </row>
    <row r="15" spans="1:3">
      <c r="A15" s="717" t="s">
        <v>5590</v>
      </c>
      <c r="B15" t="s">
        <v>5604</v>
      </c>
    </row>
    <row r="16" spans="1:3">
      <c r="A16" s="717" t="s">
        <v>5590</v>
      </c>
      <c r="B16" t="s">
        <v>5605</v>
      </c>
    </row>
    <row r="17" spans="1:2">
      <c r="A17" s="717" t="s">
        <v>5590</v>
      </c>
      <c r="B17" t="s">
        <v>5606</v>
      </c>
    </row>
    <row r="18" spans="1:2">
      <c r="A18" s="717" t="s">
        <v>5590</v>
      </c>
      <c r="B18" t="s">
        <v>5607</v>
      </c>
    </row>
    <row r="19" spans="1:2">
      <c r="A19" s="717" t="s">
        <v>5590</v>
      </c>
      <c r="B19" t="s">
        <v>5608</v>
      </c>
    </row>
    <row r="20" spans="1:2">
      <c r="A20" s="717" t="s">
        <v>5590</v>
      </c>
      <c r="B20" t="s">
        <v>5609</v>
      </c>
    </row>
    <row r="21" spans="1:2">
      <c r="A21" s="717" t="s">
        <v>5590</v>
      </c>
      <c r="B21" t="s">
        <v>5610</v>
      </c>
    </row>
    <row r="22" spans="1:2">
      <c r="A22" s="717" t="s">
        <v>5590</v>
      </c>
      <c r="B22" t="s">
        <v>5611</v>
      </c>
    </row>
    <row r="23" spans="1:2">
      <c r="A23" s="717" t="s">
        <v>5590</v>
      </c>
      <c r="B23" t="s">
        <v>5612</v>
      </c>
    </row>
    <row r="24" spans="1:2">
      <c r="A24" s="717" t="s">
        <v>5590</v>
      </c>
      <c r="B24" t="s">
        <v>5613</v>
      </c>
    </row>
    <row r="25" spans="1:2">
      <c r="A25" s="717" t="s">
        <v>5590</v>
      </c>
      <c r="B25" t="s">
        <v>5614</v>
      </c>
    </row>
    <row r="26" spans="1:2">
      <c r="A26" s="717" t="s">
        <v>5590</v>
      </c>
      <c r="B26" t="s">
        <v>5615</v>
      </c>
    </row>
    <row r="27" spans="1:2">
      <c r="A27" s="717" t="s">
        <v>5590</v>
      </c>
      <c r="B27" t="s">
        <v>5616</v>
      </c>
    </row>
    <row r="28" spans="1:2">
      <c r="A28" s="717" t="s">
        <v>5590</v>
      </c>
      <c r="B28" t="s">
        <v>5617</v>
      </c>
    </row>
    <row r="29" spans="1:2">
      <c r="A29" s="717" t="s">
        <v>5590</v>
      </c>
      <c r="B29" t="s">
        <v>5618</v>
      </c>
    </row>
    <row r="30" spans="1:2">
      <c r="A30" s="717" t="s">
        <v>5590</v>
      </c>
      <c r="B30" t="s">
        <v>5619</v>
      </c>
    </row>
    <row r="31" spans="1:2">
      <c r="A31" s="717" t="s">
        <v>5590</v>
      </c>
      <c r="B31" t="s">
        <v>5620</v>
      </c>
    </row>
    <row r="32" spans="1:2">
      <c r="A32" s="717" t="s">
        <v>5590</v>
      </c>
      <c r="B32" t="s">
        <v>5621</v>
      </c>
    </row>
    <row r="33" spans="1:2">
      <c r="A33" s="717" t="s">
        <v>5590</v>
      </c>
      <c r="B33" t="s">
        <v>5622</v>
      </c>
    </row>
    <row r="34" spans="1:2">
      <c r="A34" s="717" t="s">
        <v>5590</v>
      </c>
      <c r="B34" t="s">
        <v>5623</v>
      </c>
    </row>
    <row r="35" spans="1:2">
      <c r="A35" s="717" t="s">
        <v>5590</v>
      </c>
      <c r="B35" t="s">
        <v>5624</v>
      </c>
    </row>
    <row r="36" spans="1:2">
      <c r="A36" s="717" t="s">
        <v>5590</v>
      </c>
      <c r="B36" t="s">
        <v>1793</v>
      </c>
    </row>
    <row r="37" spans="1:2">
      <c r="A37" s="717" t="s">
        <v>5590</v>
      </c>
      <c r="B37" t="s">
        <v>5625</v>
      </c>
    </row>
    <row r="38" spans="1:2">
      <c r="A38" s="717" t="s">
        <v>5590</v>
      </c>
      <c r="B38" t="s">
        <v>5626</v>
      </c>
    </row>
    <row r="39" spans="1:2">
      <c r="A39" s="717" t="s">
        <v>5590</v>
      </c>
      <c r="B39" t="s">
        <v>5627</v>
      </c>
    </row>
    <row r="40" spans="1:2">
      <c r="A40" s="717" t="s">
        <v>5590</v>
      </c>
      <c r="B40" t="s">
        <v>5628</v>
      </c>
    </row>
    <row r="41" spans="1:2">
      <c r="A41" s="717" t="s">
        <v>5590</v>
      </c>
      <c r="B41" t="s">
        <v>5629</v>
      </c>
    </row>
    <row r="42" spans="1:2">
      <c r="A42" s="717" t="s">
        <v>5590</v>
      </c>
      <c r="B42" t="s">
        <v>5630</v>
      </c>
    </row>
    <row r="43" spans="1:2">
      <c r="A43" s="717" t="s">
        <v>5590</v>
      </c>
      <c r="B43" t="s">
        <v>5631</v>
      </c>
    </row>
    <row r="44" spans="1:2">
      <c r="A44" s="717" t="s">
        <v>5590</v>
      </c>
      <c r="B44" t="s">
        <v>5632</v>
      </c>
    </row>
    <row r="45" spans="1:2">
      <c r="A45" s="717" t="s">
        <v>5590</v>
      </c>
      <c r="B45" t="s">
        <v>5633</v>
      </c>
    </row>
    <row r="46" spans="1:2">
      <c r="A46" s="717" t="s">
        <v>5590</v>
      </c>
      <c r="B46" t="s">
        <v>5634</v>
      </c>
    </row>
    <row r="47" spans="1:2">
      <c r="A47" s="717" t="s">
        <v>5590</v>
      </c>
      <c r="B47" t="s">
        <v>5635</v>
      </c>
    </row>
    <row r="48" spans="1:2">
      <c r="A48" s="717" t="s">
        <v>5590</v>
      </c>
      <c r="B48" t="s">
        <v>5636</v>
      </c>
    </row>
    <row r="49" spans="1:2">
      <c r="A49" s="717" t="s">
        <v>5590</v>
      </c>
      <c r="B49" t="s">
        <v>5637</v>
      </c>
    </row>
    <row r="50" spans="1:2">
      <c r="A50" s="717" t="s">
        <v>5590</v>
      </c>
      <c r="B50" t="s">
        <v>1192</v>
      </c>
    </row>
    <row r="51" spans="1:2">
      <c r="A51" s="717" t="s">
        <v>5590</v>
      </c>
      <c r="B51" t="s">
        <v>5638</v>
      </c>
    </row>
    <row r="52" spans="1:2">
      <c r="A52" s="717" t="s">
        <v>5590</v>
      </c>
      <c r="B52" t="s">
        <v>5639</v>
      </c>
    </row>
    <row r="53" spans="1:2">
      <c r="A53" s="717" t="s">
        <v>5590</v>
      </c>
      <c r="B53" t="s">
        <v>5640</v>
      </c>
    </row>
    <row r="54" spans="1:2">
      <c r="A54" s="717" t="s">
        <v>5590</v>
      </c>
      <c r="B54" t="s">
        <v>5641</v>
      </c>
    </row>
    <row r="55" spans="1:2">
      <c r="A55" s="717" t="s">
        <v>5590</v>
      </c>
      <c r="B55" t="s">
        <v>5642</v>
      </c>
    </row>
    <row r="56" spans="1:2">
      <c r="A56" s="717" t="s">
        <v>5590</v>
      </c>
      <c r="B56" t="s">
        <v>5643</v>
      </c>
    </row>
    <row r="57" spans="1:2">
      <c r="A57" s="717" t="s">
        <v>5590</v>
      </c>
      <c r="B57" t="s">
        <v>5644</v>
      </c>
    </row>
    <row r="58" spans="1:2">
      <c r="A58" s="717" t="s">
        <v>5590</v>
      </c>
      <c r="B58" t="s">
        <v>5645</v>
      </c>
    </row>
    <row r="59" spans="1:2">
      <c r="A59" s="717" t="s">
        <v>5590</v>
      </c>
      <c r="B59" t="s">
        <v>5646</v>
      </c>
    </row>
    <row r="60" spans="1:2">
      <c r="A60" s="717" t="s">
        <v>5590</v>
      </c>
      <c r="B60" t="s">
        <v>5647</v>
      </c>
    </row>
    <row r="61" spans="1:2">
      <c r="A61" s="717" t="s">
        <v>5590</v>
      </c>
      <c r="B61" t="s">
        <v>5648</v>
      </c>
    </row>
    <row r="62" spans="1:2">
      <c r="A62" s="717" t="s">
        <v>5590</v>
      </c>
      <c r="B62" t="s">
        <v>5649</v>
      </c>
    </row>
    <row r="63" spans="1:2">
      <c r="A63" s="717" t="s">
        <v>5590</v>
      </c>
      <c r="B63" t="s">
        <v>5650</v>
      </c>
    </row>
    <row r="64" spans="1:2">
      <c r="A64" s="717" t="s">
        <v>5590</v>
      </c>
      <c r="B64" t="s">
        <v>5651</v>
      </c>
    </row>
    <row r="65" spans="1:2">
      <c r="A65" s="717" t="s">
        <v>5590</v>
      </c>
      <c r="B65" t="s">
        <v>5652</v>
      </c>
    </row>
    <row r="66" spans="1:2">
      <c r="A66" s="717" t="s">
        <v>5590</v>
      </c>
      <c r="B66" t="s">
        <v>5653</v>
      </c>
    </row>
    <row r="67" spans="1:2">
      <c r="A67" s="717" t="s">
        <v>5590</v>
      </c>
      <c r="B67" t="s">
        <v>5654</v>
      </c>
    </row>
    <row r="68" spans="1:2">
      <c r="A68" s="717" t="s">
        <v>5590</v>
      </c>
      <c r="B68" t="s">
        <v>5655</v>
      </c>
    </row>
    <row r="69" spans="1:2">
      <c r="A69" s="717" t="s">
        <v>5590</v>
      </c>
      <c r="B69" t="s">
        <v>5656</v>
      </c>
    </row>
    <row r="70" spans="1:2">
      <c r="A70" s="717" t="s">
        <v>5590</v>
      </c>
      <c r="B70" t="s">
        <v>5657</v>
      </c>
    </row>
    <row r="71" spans="1:2">
      <c r="A71" s="717" t="s">
        <v>5590</v>
      </c>
      <c r="B71" t="s">
        <v>5658</v>
      </c>
    </row>
    <row r="72" spans="1:2">
      <c r="A72" s="717" t="s">
        <v>5590</v>
      </c>
      <c r="B72" t="s">
        <v>5659</v>
      </c>
    </row>
    <row r="73" spans="1:2">
      <c r="A73" s="717" t="s">
        <v>5590</v>
      </c>
      <c r="B73" t="s">
        <v>5660</v>
      </c>
    </row>
    <row r="74" spans="1:2">
      <c r="A74" s="717" t="s">
        <v>5590</v>
      </c>
      <c r="B74" t="s">
        <v>5661</v>
      </c>
    </row>
    <row r="75" spans="1:2">
      <c r="A75" s="717" t="s">
        <v>5590</v>
      </c>
      <c r="B75" t="s">
        <v>5662</v>
      </c>
    </row>
    <row r="76" spans="1:2">
      <c r="A76" s="717" t="s">
        <v>5590</v>
      </c>
      <c r="B76" t="s">
        <v>5663</v>
      </c>
    </row>
    <row r="77" spans="1:2">
      <c r="A77" s="717" t="s">
        <v>5590</v>
      </c>
      <c r="B77" t="s">
        <v>5664</v>
      </c>
    </row>
    <row r="78" spans="1:2">
      <c r="A78" s="717" t="s">
        <v>5590</v>
      </c>
      <c r="B78" t="s">
        <v>5665</v>
      </c>
    </row>
    <row r="79" spans="1:2">
      <c r="A79" s="717" t="s">
        <v>5590</v>
      </c>
      <c r="B79" t="s">
        <v>5666</v>
      </c>
    </row>
    <row r="80" spans="1:2">
      <c r="A80" s="717" t="s">
        <v>5590</v>
      </c>
      <c r="B80" t="s">
        <v>5667</v>
      </c>
    </row>
    <row r="81" spans="1:2">
      <c r="A81" s="717" t="s">
        <v>5590</v>
      </c>
      <c r="B81" t="s">
        <v>5668</v>
      </c>
    </row>
    <row r="82" spans="1:2">
      <c r="A82" s="717" t="s">
        <v>5590</v>
      </c>
      <c r="B82" t="s">
        <v>5669</v>
      </c>
    </row>
    <row r="83" spans="1:2">
      <c r="A83" s="717" t="s">
        <v>5590</v>
      </c>
      <c r="B83" t="s">
        <v>5670</v>
      </c>
    </row>
    <row r="84" spans="1:2">
      <c r="A84" s="717" t="s">
        <v>5590</v>
      </c>
      <c r="B84" t="s">
        <v>5671</v>
      </c>
    </row>
    <row r="85" spans="1:2">
      <c r="A85" s="717" t="s">
        <v>5590</v>
      </c>
      <c r="B85" t="s">
        <v>5672</v>
      </c>
    </row>
    <row r="86" spans="1:2">
      <c r="A86" s="717" t="s">
        <v>5590</v>
      </c>
      <c r="B86" t="s">
        <v>5673</v>
      </c>
    </row>
    <row r="87" spans="1:2">
      <c r="A87" s="717" t="s">
        <v>5590</v>
      </c>
      <c r="B87" t="s">
        <v>5674</v>
      </c>
    </row>
    <row r="88" spans="1:2">
      <c r="A88" s="717" t="s">
        <v>5590</v>
      </c>
      <c r="B88" t="s">
        <v>5675</v>
      </c>
    </row>
    <row r="89" spans="1:2">
      <c r="A89" s="717" t="s">
        <v>5590</v>
      </c>
      <c r="B89" t="s">
        <v>5676</v>
      </c>
    </row>
    <row r="90" spans="1:2">
      <c r="A90" s="717" t="s">
        <v>5590</v>
      </c>
      <c r="B90" t="s">
        <v>5677</v>
      </c>
    </row>
    <row r="91" spans="1:2">
      <c r="A91" s="717" t="s">
        <v>5590</v>
      </c>
      <c r="B91" t="s">
        <v>5678</v>
      </c>
    </row>
    <row r="92" spans="1:2">
      <c r="A92" s="717" t="s">
        <v>5590</v>
      </c>
      <c r="B92" t="s">
        <v>5679</v>
      </c>
    </row>
    <row r="93" spans="1:2">
      <c r="A93" s="717" t="s">
        <v>5590</v>
      </c>
      <c r="B93" t="s">
        <v>5680</v>
      </c>
    </row>
    <row r="94" spans="1:2">
      <c r="A94" s="717" t="s">
        <v>5590</v>
      </c>
      <c r="B94" t="s">
        <v>5681</v>
      </c>
    </row>
    <row r="95" spans="1:2">
      <c r="A95" s="717" t="s">
        <v>5590</v>
      </c>
      <c r="B95" t="s">
        <v>5682</v>
      </c>
    </row>
    <row r="96" spans="1:2">
      <c r="A96" s="717" t="s">
        <v>5590</v>
      </c>
      <c r="B96" t="s">
        <v>5683</v>
      </c>
    </row>
    <row r="97" spans="1:2">
      <c r="A97" s="717" t="s">
        <v>5590</v>
      </c>
      <c r="B97" t="s">
        <v>5684</v>
      </c>
    </row>
    <row r="98" spans="1:2">
      <c r="A98" s="717" t="s">
        <v>5590</v>
      </c>
      <c r="B98" t="s">
        <v>5685</v>
      </c>
    </row>
    <row r="99" spans="1:2">
      <c r="A99" s="717" t="s">
        <v>5590</v>
      </c>
      <c r="B99" t="s">
        <v>5686</v>
      </c>
    </row>
    <row r="100" spans="1:2">
      <c r="A100" s="717" t="s">
        <v>5590</v>
      </c>
      <c r="B100" t="s">
        <v>5687</v>
      </c>
    </row>
    <row r="101" spans="1:2">
      <c r="A101" s="717" t="s">
        <v>5590</v>
      </c>
      <c r="B101" t="s">
        <v>5688</v>
      </c>
    </row>
    <row r="102" spans="1:2">
      <c r="A102" s="717" t="s">
        <v>5590</v>
      </c>
      <c r="B102" t="s">
        <v>5689</v>
      </c>
    </row>
    <row r="103" spans="1:2">
      <c r="A103" s="717" t="s">
        <v>5590</v>
      </c>
      <c r="B103" t="s">
        <v>5690</v>
      </c>
    </row>
    <row r="104" spans="1:2">
      <c r="A104" s="717" t="s">
        <v>5590</v>
      </c>
      <c r="B104" t="s">
        <v>5691</v>
      </c>
    </row>
    <row r="105" spans="1:2">
      <c r="A105" s="717" t="s">
        <v>5590</v>
      </c>
      <c r="B105" t="s">
        <v>5692</v>
      </c>
    </row>
    <row r="106" spans="1:2">
      <c r="A106" s="717" t="s">
        <v>5590</v>
      </c>
      <c r="B106" t="s">
        <v>5693</v>
      </c>
    </row>
    <row r="107" spans="1:2">
      <c r="A107" s="717" t="s">
        <v>5590</v>
      </c>
      <c r="B107" t="s">
        <v>5694</v>
      </c>
    </row>
    <row r="108" spans="1:2">
      <c r="A108" s="717" t="s">
        <v>5590</v>
      </c>
      <c r="B108" t="s">
        <v>5695</v>
      </c>
    </row>
    <row r="109" spans="1:2">
      <c r="A109" s="717" t="s">
        <v>5590</v>
      </c>
      <c r="B109" t="s">
        <v>5696</v>
      </c>
    </row>
    <row r="110" spans="1:2">
      <c r="A110" s="717" t="s">
        <v>5590</v>
      </c>
      <c r="B110" t="s">
        <v>5697</v>
      </c>
    </row>
    <row r="111" spans="1:2">
      <c r="A111" s="717" t="s">
        <v>5590</v>
      </c>
      <c r="B111" t="s">
        <v>5698</v>
      </c>
    </row>
    <row r="112" spans="1:2">
      <c r="A112" s="717" t="s">
        <v>5590</v>
      </c>
      <c r="B112" t="s">
        <v>5699</v>
      </c>
    </row>
    <row r="113" spans="1:2">
      <c r="A113" s="717" t="s">
        <v>5590</v>
      </c>
      <c r="B113" t="s">
        <v>5700</v>
      </c>
    </row>
    <row r="114" spans="1:2">
      <c r="A114" s="717" t="s">
        <v>5590</v>
      </c>
      <c r="B114" t="s">
        <v>5701</v>
      </c>
    </row>
    <row r="115" spans="1:2">
      <c r="A115" s="717" t="s">
        <v>5590</v>
      </c>
      <c r="B115" t="s">
        <v>5702</v>
      </c>
    </row>
    <row r="116" spans="1:2">
      <c r="A116" s="717" t="s">
        <v>5590</v>
      </c>
      <c r="B116" t="s">
        <v>5703</v>
      </c>
    </row>
    <row r="117" spans="1:2">
      <c r="A117" s="717" t="s">
        <v>5590</v>
      </c>
      <c r="B117" t="s">
        <v>5704</v>
      </c>
    </row>
    <row r="118" spans="1:2">
      <c r="A118" s="717" t="s">
        <v>5590</v>
      </c>
      <c r="B118" t="s">
        <v>5705</v>
      </c>
    </row>
    <row r="119" spans="1:2">
      <c r="A119" s="717" t="s">
        <v>5590</v>
      </c>
      <c r="B119" t="s">
        <v>5706</v>
      </c>
    </row>
    <row r="120" spans="1:2">
      <c r="A120" s="717" t="s">
        <v>5590</v>
      </c>
      <c r="B120" t="s">
        <v>5707</v>
      </c>
    </row>
    <row r="121" spans="1:2">
      <c r="A121" s="717" t="s">
        <v>5590</v>
      </c>
      <c r="B121" t="s">
        <v>5708</v>
      </c>
    </row>
    <row r="122" spans="1:2">
      <c r="A122" s="717" t="s">
        <v>5590</v>
      </c>
      <c r="B122" t="s">
        <v>5709</v>
      </c>
    </row>
    <row r="123" spans="1:2">
      <c r="A123" s="717" t="s">
        <v>5590</v>
      </c>
      <c r="B123" t="s">
        <v>5710</v>
      </c>
    </row>
    <row r="124" spans="1:2">
      <c r="A124" s="717" t="s">
        <v>5590</v>
      </c>
      <c r="B124" t="s">
        <v>5711</v>
      </c>
    </row>
    <row r="125" spans="1:2">
      <c r="A125" s="717" t="s">
        <v>5590</v>
      </c>
      <c r="B125" t="s">
        <v>5712</v>
      </c>
    </row>
    <row r="126" spans="1:2">
      <c r="A126" s="717" t="s">
        <v>5590</v>
      </c>
      <c r="B126" t="s">
        <v>5713</v>
      </c>
    </row>
    <row r="127" spans="1:2">
      <c r="A127" s="717" t="s">
        <v>5590</v>
      </c>
      <c r="B127" t="s">
        <v>5714</v>
      </c>
    </row>
    <row r="128" spans="1:2">
      <c r="A128" s="717" t="s">
        <v>5590</v>
      </c>
      <c r="B128" t="s">
        <v>5715</v>
      </c>
    </row>
    <row r="129" spans="1:2">
      <c r="A129" s="717" t="s">
        <v>5590</v>
      </c>
      <c r="B129" t="s">
        <v>5716</v>
      </c>
    </row>
    <row r="130" spans="1:2">
      <c r="A130" s="717" t="s">
        <v>5590</v>
      </c>
      <c r="B130" t="s">
        <v>5717</v>
      </c>
    </row>
    <row r="131" spans="1:2">
      <c r="A131" s="717" t="s">
        <v>5590</v>
      </c>
      <c r="B131" t="s">
        <v>5718</v>
      </c>
    </row>
    <row r="132" spans="1:2">
      <c r="A132" s="717" t="s">
        <v>5590</v>
      </c>
      <c r="B132" t="s">
        <v>5719</v>
      </c>
    </row>
    <row r="133" spans="1:2">
      <c r="A133" s="717" t="s">
        <v>5590</v>
      </c>
      <c r="B133" t="s">
        <v>5720</v>
      </c>
    </row>
    <row r="134" spans="1:2">
      <c r="A134" s="717" t="s">
        <v>5590</v>
      </c>
      <c r="B134" t="s">
        <v>5721</v>
      </c>
    </row>
    <row r="135" spans="1:2">
      <c r="A135" s="717" t="s">
        <v>5590</v>
      </c>
      <c r="B135" t="s">
        <v>5722</v>
      </c>
    </row>
    <row r="136" spans="1:2">
      <c r="A136" s="717" t="s">
        <v>5590</v>
      </c>
      <c r="B136" t="s">
        <v>5723</v>
      </c>
    </row>
    <row r="137" spans="1:2">
      <c r="A137" s="717" t="s">
        <v>5590</v>
      </c>
      <c r="B137" t="s">
        <v>5724</v>
      </c>
    </row>
    <row r="138" spans="1:2">
      <c r="A138" s="717" t="s">
        <v>5590</v>
      </c>
      <c r="B138" t="s">
        <v>5725</v>
      </c>
    </row>
    <row r="139" spans="1:2">
      <c r="A139" s="717" t="s">
        <v>5590</v>
      </c>
      <c r="B139" t="s">
        <v>5726</v>
      </c>
    </row>
    <row r="140" spans="1:2">
      <c r="A140" s="717" t="s">
        <v>5590</v>
      </c>
      <c r="B140" t="s">
        <v>5727</v>
      </c>
    </row>
    <row r="141" spans="1:2">
      <c r="A141" s="717" t="s">
        <v>5590</v>
      </c>
      <c r="B141" t="s">
        <v>5728</v>
      </c>
    </row>
    <row r="142" spans="1:2">
      <c r="A142" s="717" t="s">
        <v>5590</v>
      </c>
      <c r="B142" t="s">
        <v>5729</v>
      </c>
    </row>
    <row r="143" spans="1:2">
      <c r="A143" s="717" t="s">
        <v>5590</v>
      </c>
      <c r="B143" t="s">
        <v>5730</v>
      </c>
    </row>
    <row r="144" spans="1:2">
      <c r="A144" s="717" t="s">
        <v>5590</v>
      </c>
      <c r="B144" t="s">
        <v>5731</v>
      </c>
    </row>
    <row r="145" spans="1:2">
      <c r="A145" s="717" t="s">
        <v>5590</v>
      </c>
      <c r="B145" t="s">
        <v>5732</v>
      </c>
    </row>
    <row r="146" spans="1:2">
      <c r="A146" s="717" t="s">
        <v>5590</v>
      </c>
      <c r="B146" t="s">
        <v>5733</v>
      </c>
    </row>
    <row r="147" spans="1:2">
      <c r="A147" s="717" t="s">
        <v>5590</v>
      </c>
      <c r="B147" t="s">
        <v>5734</v>
      </c>
    </row>
    <row r="148" spans="1:2">
      <c r="A148" s="717" t="s">
        <v>5590</v>
      </c>
      <c r="B148" t="s">
        <v>5735</v>
      </c>
    </row>
    <row r="149" spans="1:2">
      <c r="A149" s="717" t="s">
        <v>5590</v>
      </c>
      <c r="B149" t="s">
        <v>5736</v>
      </c>
    </row>
    <row r="150" spans="1:2">
      <c r="A150" s="717" t="s">
        <v>5590</v>
      </c>
      <c r="B150" t="s">
        <v>5737</v>
      </c>
    </row>
    <row r="151" spans="1:2">
      <c r="A151" s="717" t="s">
        <v>5590</v>
      </c>
      <c r="B151" t="s">
        <v>5738</v>
      </c>
    </row>
    <row r="152" spans="1:2">
      <c r="A152" s="717" t="s">
        <v>5590</v>
      </c>
      <c r="B152" t="s">
        <v>5739</v>
      </c>
    </row>
    <row r="153" spans="1:2">
      <c r="A153" s="717" t="s">
        <v>5590</v>
      </c>
      <c r="B153" t="s">
        <v>5740</v>
      </c>
    </row>
    <row r="154" spans="1:2">
      <c r="A154" s="717" t="s">
        <v>5590</v>
      </c>
      <c r="B154" t="s">
        <v>5741</v>
      </c>
    </row>
    <row r="155" spans="1:2">
      <c r="A155" s="717" t="s">
        <v>5590</v>
      </c>
      <c r="B155" t="s">
        <v>5742</v>
      </c>
    </row>
    <row r="156" spans="1:2">
      <c r="A156" s="717" t="s">
        <v>5590</v>
      </c>
      <c r="B156" t="s">
        <v>5743</v>
      </c>
    </row>
    <row r="157" spans="1:2">
      <c r="A157" s="717" t="s">
        <v>5590</v>
      </c>
      <c r="B157" t="s">
        <v>5744</v>
      </c>
    </row>
    <row r="158" spans="1:2">
      <c r="A158" s="717" t="s">
        <v>5590</v>
      </c>
      <c r="B158" t="s">
        <v>5745</v>
      </c>
    </row>
    <row r="159" spans="1:2">
      <c r="A159" s="717" t="s">
        <v>5590</v>
      </c>
      <c r="B159" t="s">
        <v>5746</v>
      </c>
    </row>
    <row r="160" spans="1:2">
      <c r="A160" s="717" t="s">
        <v>5590</v>
      </c>
      <c r="B160" t="s">
        <v>5747</v>
      </c>
    </row>
    <row r="161" spans="1:2">
      <c r="A161" s="717" t="s">
        <v>5590</v>
      </c>
      <c r="B161" t="s">
        <v>5748</v>
      </c>
    </row>
    <row r="162" spans="1:2">
      <c r="A162" s="717" t="s">
        <v>5590</v>
      </c>
      <c r="B162" t="s">
        <v>5749</v>
      </c>
    </row>
    <row r="163" spans="1:2">
      <c r="A163" s="717" t="s">
        <v>5590</v>
      </c>
      <c r="B163" t="s">
        <v>5750</v>
      </c>
    </row>
    <row r="164" spans="1:2">
      <c r="A164" s="717" t="s">
        <v>5590</v>
      </c>
      <c r="B164" t="s">
        <v>5751</v>
      </c>
    </row>
    <row r="165" spans="1:2">
      <c r="A165" s="717" t="s">
        <v>5590</v>
      </c>
      <c r="B165" t="s">
        <v>5752</v>
      </c>
    </row>
    <row r="166" spans="1:2">
      <c r="A166" s="717" t="s">
        <v>5590</v>
      </c>
      <c r="B166" t="s">
        <v>5753</v>
      </c>
    </row>
    <row r="167" spans="1:2">
      <c r="A167" s="717" t="s">
        <v>5590</v>
      </c>
      <c r="B167" t="s">
        <v>5754</v>
      </c>
    </row>
    <row r="168" spans="1:2">
      <c r="A168" s="717" t="s">
        <v>5590</v>
      </c>
      <c r="B168" t="s">
        <v>5755</v>
      </c>
    </row>
    <row r="169" spans="1:2">
      <c r="A169" s="717" t="s">
        <v>5590</v>
      </c>
      <c r="B169" t="s">
        <v>5756</v>
      </c>
    </row>
    <row r="170" spans="1:2">
      <c r="A170" s="717" t="s">
        <v>5590</v>
      </c>
      <c r="B170" t="s">
        <v>5757</v>
      </c>
    </row>
    <row r="171" spans="1:2">
      <c r="A171" s="717" t="s">
        <v>5590</v>
      </c>
      <c r="B171" t="s">
        <v>5758</v>
      </c>
    </row>
    <row r="172" spans="1:2">
      <c r="A172" s="717" t="s">
        <v>5590</v>
      </c>
      <c r="B172" t="s">
        <v>5759</v>
      </c>
    </row>
    <row r="173" spans="1:2">
      <c r="A173" s="717" t="s">
        <v>5590</v>
      </c>
      <c r="B173" t="s">
        <v>5760</v>
      </c>
    </row>
    <row r="174" spans="1:2">
      <c r="A174" s="717" t="s">
        <v>5590</v>
      </c>
      <c r="B174" t="s">
        <v>5761</v>
      </c>
    </row>
    <row r="175" spans="1:2">
      <c r="A175" s="717" t="s">
        <v>5590</v>
      </c>
      <c r="B175" t="s">
        <v>5761</v>
      </c>
    </row>
    <row r="176" spans="1:2">
      <c r="A176" s="717" t="s">
        <v>5590</v>
      </c>
      <c r="B176" t="s">
        <v>5762</v>
      </c>
    </row>
    <row r="177" spans="1:2">
      <c r="A177" s="717" t="s">
        <v>5590</v>
      </c>
      <c r="B177" t="s">
        <v>5763</v>
      </c>
    </row>
    <row r="178" spans="1:2">
      <c r="A178" s="717" t="s">
        <v>5590</v>
      </c>
      <c r="B178" t="s">
        <v>5764</v>
      </c>
    </row>
    <row r="179" spans="1:2">
      <c r="A179" s="717" t="s">
        <v>5590</v>
      </c>
      <c r="B179" t="s">
        <v>5765</v>
      </c>
    </row>
    <row r="180" spans="1:2">
      <c r="A180" s="717" t="s">
        <v>5590</v>
      </c>
      <c r="B180" t="s">
        <v>5766</v>
      </c>
    </row>
    <row r="181" spans="1:2">
      <c r="A181" s="717" t="s">
        <v>5590</v>
      </c>
      <c r="B181" t="s">
        <v>5767</v>
      </c>
    </row>
    <row r="182" spans="1:2">
      <c r="A182" s="717" t="s">
        <v>5590</v>
      </c>
      <c r="B182" t="s">
        <v>5768</v>
      </c>
    </row>
    <row r="183" spans="1:2">
      <c r="A183" s="717" t="s">
        <v>5590</v>
      </c>
      <c r="B183" t="s">
        <v>5769</v>
      </c>
    </row>
    <row r="184" spans="1:2">
      <c r="A184" s="717" t="s">
        <v>5590</v>
      </c>
      <c r="B184" t="s">
        <v>5770</v>
      </c>
    </row>
    <row r="185" spans="1:2">
      <c r="A185" s="717" t="s">
        <v>5590</v>
      </c>
      <c r="B185" t="s">
        <v>5771</v>
      </c>
    </row>
    <row r="186" spans="1:2">
      <c r="A186" s="717" t="s">
        <v>5590</v>
      </c>
      <c r="B186" t="s">
        <v>5772</v>
      </c>
    </row>
    <row r="187" spans="1:2">
      <c r="A187" s="717" t="s">
        <v>5590</v>
      </c>
      <c r="B187" t="s">
        <v>5773</v>
      </c>
    </row>
    <row r="188" spans="1:2">
      <c r="A188" s="717" t="s">
        <v>5590</v>
      </c>
      <c r="B188" t="s">
        <v>5774</v>
      </c>
    </row>
    <row r="189" spans="1:2">
      <c r="A189" s="717" t="s">
        <v>5590</v>
      </c>
      <c r="B189" t="s">
        <v>5775</v>
      </c>
    </row>
    <row r="190" spans="1:2">
      <c r="A190" s="717" t="s">
        <v>5590</v>
      </c>
      <c r="B190" t="s">
        <v>5776</v>
      </c>
    </row>
    <row r="191" spans="1:2">
      <c r="A191" s="717" t="s">
        <v>5590</v>
      </c>
      <c r="B191" t="s">
        <v>5777</v>
      </c>
    </row>
    <row r="192" spans="1:2">
      <c r="A192" s="717" t="s">
        <v>5590</v>
      </c>
      <c r="B192" t="s">
        <v>5778</v>
      </c>
    </row>
    <row r="193" spans="1:2">
      <c r="A193" s="717" t="s">
        <v>5590</v>
      </c>
      <c r="B193" t="s">
        <v>5779</v>
      </c>
    </row>
    <row r="194" spans="1:2">
      <c r="A194" s="717" t="s">
        <v>5590</v>
      </c>
      <c r="B194" t="s">
        <v>5780</v>
      </c>
    </row>
    <row r="195" spans="1:2">
      <c r="A195" s="717" t="s">
        <v>5590</v>
      </c>
      <c r="B195" t="s">
        <v>5781</v>
      </c>
    </row>
    <row r="196" spans="1:2">
      <c r="A196" s="717" t="s">
        <v>5590</v>
      </c>
      <c r="B196" t="s">
        <v>5782</v>
      </c>
    </row>
    <row r="197" spans="1:2">
      <c r="A197" s="717" t="s">
        <v>5590</v>
      </c>
      <c r="B197" t="s">
        <v>5783</v>
      </c>
    </row>
    <row r="198" spans="1:2">
      <c r="A198" s="717" t="s">
        <v>5590</v>
      </c>
      <c r="B198" t="s">
        <v>5784</v>
      </c>
    </row>
    <row r="199" spans="1:2">
      <c r="A199" s="717" t="s">
        <v>5590</v>
      </c>
      <c r="B199" t="s">
        <v>5785</v>
      </c>
    </row>
    <row r="200" spans="1:2">
      <c r="A200" s="717" t="s">
        <v>5590</v>
      </c>
      <c r="B200" t="s">
        <v>5786</v>
      </c>
    </row>
    <row r="201" spans="1:2">
      <c r="A201" s="717" t="s">
        <v>5590</v>
      </c>
      <c r="B201" t="s">
        <v>5787</v>
      </c>
    </row>
    <row r="202" spans="1:2">
      <c r="A202" s="717" t="s">
        <v>5590</v>
      </c>
      <c r="B202" t="s">
        <v>5788</v>
      </c>
    </row>
    <row r="203" spans="1:2">
      <c r="A203" s="717" t="s">
        <v>5590</v>
      </c>
      <c r="B203" t="s">
        <v>5789</v>
      </c>
    </row>
    <row r="204" spans="1:2">
      <c r="A204" s="717" t="s">
        <v>5590</v>
      </c>
      <c r="B204" t="s">
        <v>5790</v>
      </c>
    </row>
    <row r="205" spans="1:2">
      <c r="A205" s="717" t="s">
        <v>5590</v>
      </c>
      <c r="B205" t="s">
        <v>5791</v>
      </c>
    </row>
    <row r="206" spans="1:2">
      <c r="A206" s="717" t="s">
        <v>5590</v>
      </c>
      <c r="B206" t="s">
        <v>5792</v>
      </c>
    </row>
    <row r="207" spans="1:2">
      <c r="A207" s="717" t="s">
        <v>5590</v>
      </c>
      <c r="B207" t="s">
        <v>5793</v>
      </c>
    </row>
    <row r="208" spans="1:2">
      <c r="A208" s="717" t="s">
        <v>5590</v>
      </c>
      <c r="B208" t="s">
        <v>5794</v>
      </c>
    </row>
    <row r="209" spans="1:2">
      <c r="A209" s="717" t="s">
        <v>5590</v>
      </c>
      <c r="B209" t="s">
        <v>5795</v>
      </c>
    </row>
    <row r="210" spans="1:2">
      <c r="A210" s="717" t="s">
        <v>5590</v>
      </c>
      <c r="B210" t="s">
        <v>5796</v>
      </c>
    </row>
    <row r="211" spans="1:2">
      <c r="A211" s="717" t="s">
        <v>5590</v>
      </c>
      <c r="B211" t="s">
        <v>5797</v>
      </c>
    </row>
    <row r="212" spans="1:2">
      <c r="A212" s="717" t="s">
        <v>5590</v>
      </c>
      <c r="B212" t="s">
        <v>5798</v>
      </c>
    </row>
    <row r="213" spans="1:2">
      <c r="A213" s="717" t="s">
        <v>5590</v>
      </c>
      <c r="B213" t="s">
        <v>5799</v>
      </c>
    </row>
    <row r="214" spans="1:2">
      <c r="A214" s="717" t="s">
        <v>5590</v>
      </c>
      <c r="B214" t="s">
        <v>1179</v>
      </c>
    </row>
    <row r="215" spans="1:2">
      <c r="A215" s="717" t="s">
        <v>5590</v>
      </c>
      <c r="B215" t="s">
        <v>5800</v>
      </c>
    </row>
    <row r="216" spans="1:2">
      <c r="A216" s="717" t="s">
        <v>5590</v>
      </c>
      <c r="B216" t="s">
        <v>5801</v>
      </c>
    </row>
    <row r="217" spans="1:2">
      <c r="A217" s="717" t="s">
        <v>5590</v>
      </c>
      <c r="B217" t="s">
        <v>5802</v>
      </c>
    </row>
    <row r="218" spans="1:2">
      <c r="A218" s="717" t="s">
        <v>5590</v>
      </c>
      <c r="B218" t="s">
        <v>5803</v>
      </c>
    </row>
    <row r="219" spans="1:2">
      <c r="A219" s="717" t="s">
        <v>5590</v>
      </c>
      <c r="B219" t="s">
        <v>5804</v>
      </c>
    </row>
    <row r="220" spans="1:2">
      <c r="A220" s="717" t="s">
        <v>5590</v>
      </c>
      <c r="B220" t="s">
        <v>5805</v>
      </c>
    </row>
    <row r="221" spans="1:2">
      <c r="A221" s="717" t="s">
        <v>5590</v>
      </c>
      <c r="B221" t="s">
        <v>5806</v>
      </c>
    </row>
    <row r="222" spans="1:2">
      <c r="A222" s="717" t="s">
        <v>5590</v>
      </c>
      <c r="B222" t="s">
        <v>5807</v>
      </c>
    </row>
    <row r="223" spans="1:2">
      <c r="A223" s="717" t="s">
        <v>5590</v>
      </c>
      <c r="B223" t="s">
        <v>5808</v>
      </c>
    </row>
    <row r="224" spans="1:2">
      <c r="A224" s="717" t="s">
        <v>5590</v>
      </c>
      <c r="B224" t="s">
        <v>5809</v>
      </c>
    </row>
    <row r="225" spans="1:2">
      <c r="A225" s="717" t="s">
        <v>5590</v>
      </c>
      <c r="B225" t="s">
        <v>5810</v>
      </c>
    </row>
    <row r="226" spans="1:2">
      <c r="A226" s="717" t="s">
        <v>5590</v>
      </c>
      <c r="B226" t="s">
        <v>5811</v>
      </c>
    </row>
    <row r="227" spans="1:2">
      <c r="A227" s="717" t="s">
        <v>5590</v>
      </c>
      <c r="B227" t="s">
        <v>5812</v>
      </c>
    </row>
    <row r="228" spans="1:2">
      <c r="A228" s="717" t="s">
        <v>5590</v>
      </c>
      <c r="B228" t="s">
        <v>5813</v>
      </c>
    </row>
    <row r="229" spans="1:2">
      <c r="A229" s="717" t="s">
        <v>5590</v>
      </c>
      <c r="B229" t="s">
        <v>5814</v>
      </c>
    </row>
    <row r="230" spans="1:2">
      <c r="A230" s="717" t="s">
        <v>5590</v>
      </c>
      <c r="B230" t="s">
        <v>5815</v>
      </c>
    </row>
    <row r="231" spans="1:2">
      <c r="A231" s="717" t="s">
        <v>5590</v>
      </c>
      <c r="B231" t="s">
        <v>5816</v>
      </c>
    </row>
    <row r="232" spans="1:2">
      <c r="A232" s="717" t="s">
        <v>5590</v>
      </c>
      <c r="B232" t="s">
        <v>5817</v>
      </c>
    </row>
    <row r="233" spans="1:2">
      <c r="A233" s="717" t="s">
        <v>5590</v>
      </c>
      <c r="B233" t="s">
        <v>5818</v>
      </c>
    </row>
    <row r="234" spans="1:2">
      <c r="A234" s="717" t="s">
        <v>5590</v>
      </c>
      <c r="B234" t="s">
        <v>5819</v>
      </c>
    </row>
    <row r="235" spans="1:2">
      <c r="A235" s="717" t="s">
        <v>5590</v>
      </c>
      <c r="B235" t="s">
        <v>5820</v>
      </c>
    </row>
    <row r="236" spans="1:2">
      <c r="A236" s="717" t="s">
        <v>5590</v>
      </c>
      <c r="B236" t="s">
        <v>5821</v>
      </c>
    </row>
    <row r="237" spans="1:2">
      <c r="A237" s="717" t="s">
        <v>5590</v>
      </c>
      <c r="B237" t="s">
        <v>5822</v>
      </c>
    </row>
    <row r="238" spans="1:2">
      <c r="A238" s="717" t="s">
        <v>5590</v>
      </c>
      <c r="B238" t="s">
        <v>5823</v>
      </c>
    </row>
    <row r="239" spans="1:2">
      <c r="A239" s="717" t="s">
        <v>5590</v>
      </c>
      <c r="B239" t="s">
        <v>5824</v>
      </c>
    </row>
    <row r="240" spans="1:2">
      <c r="A240" s="717" t="s">
        <v>5590</v>
      </c>
      <c r="B240" t="s">
        <v>5825</v>
      </c>
    </row>
    <row r="241" spans="1:2">
      <c r="A241" s="717" t="s">
        <v>5590</v>
      </c>
      <c r="B241" t="s">
        <v>5826</v>
      </c>
    </row>
    <row r="242" spans="1:2">
      <c r="A242" s="717" t="s">
        <v>5590</v>
      </c>
      <c r="B242" t="s">
        <v>5827</v>
      </c>
    </row>
    <row r="243" spans="1:2">
      <c r="A243" s="717" t="s">
        <v>5590</v>
      </c>
      <c r="B243" t="s">
        <v>5828</v>
      </c>
    </row>
    <row r="244" spans="1:2">
      <c r="A244" s="717" t="s">
        <v>5590</v>
      </c>
      <c r="B244" t="s">
        <v>5829</v>
      </c>
    </row>
    <row r="245" spans="1:2">
      <c r="A245" s="717" t="s">
        <v>5590</v>
      </c>
      <c r="B245" t="s">
        <v>5830</v>
      </c>
    </row>
    <row r="246" spans="1:2">
      <c r="A246" s="717" t="s">
        <v>5590</v>
      </c>
      <c r="B246" t="s">
        <v>5831</v>
      </c>
    </row>
    <row r="247" spans="1:2">
      <c r="A247" s="717" t="s">
        <v>5590</v>
      </c>
      <c r="B247" t="s">
        <v>5832</v>
      </c>
    </row>
    <row r="248" spans="1:2">
      <c r="A248" s="717" t="s">
        <v>5590</v>
      </c>
      <c r="B248" t="s">
        <v>5833</v>
      </c>
    </row>
    <row r="249" spans="1:2">
      <c r="A249" s="717" t="s">
        <v>5590</v>
      </c>
      <c r="B249" t="s">
        <v>5834</v>
      </c>
    </row>
    <row r="250" spans="1:2">
      <c r="A250" s="717" t="s">
        <v>5590</v>
      </c>
      <c r="B250" t="s">
        <v>5835</v>
      </c>
    </row>
    <row r="251" spans="1:2">
      <c r="A251" s="717" t="s">
        <v>5590</v>
      </c>
      <c r="B251" t="s">
        <v>5836</v>
      </c>
    </row>
    <row r="252" spans="1:2">
      <c r="A252" s="717" t="s">
        <v>5590</v>
      </c>
      <c r="B252" t="s">
        <v>5837</v>
      </c>
    </row>
    <row r="253" spans="1:2">
      <c r="A253" s="717" t="s">
        <v>5590</v>
      </c>
      <c r="B253" t="s">
        <v>5838</v>
      </c>
    </row>
    <row r="254" spans="1:2">
      <c r="A254" s="717" t="s">
        <v>5590</v>
      </c>
      <c r="B254" t="s">
        <v>5839</v>
      </c>
    </row>
    <row r="255" spans="1:2">
      <c r="A255" s="717" t="s">
        <v>5590</v>
      </c>
      <c r="B255" t="s">
        <v>5840</v>
      </c>
    </row>
    <row r="256" spans="1:2">
      <c r="A256" s="717" t="s">
        <v>5590</v>
      </c>
      <c r="B256" t="s">
        <v>5841</v>
      </c>
    </row>
    <row r="257" spans="1:2">
      <c r="A257" s="717" t="s">
        <v>5590</v>
      </c>
      <c r="B257" t="s">
        <v>5842</v>
      </c>
    </row>
    <row r="258" spans="1:2">
      <c r="A258" s="717" t="s">
        <v>5590</v>
      </c>
      <c r="B258" t="s">
        <v>5843</v>
      </c>
    </row>
    <row r="259" spans="1:2">
      <c r="A259" s="717" t="s">
        <v>5590</v>
      </c>
      <c r="B259" t="s">
        <v>5844</v>
      </c>
    </row>
    <row r="260" spans="1:2">
      <c r="A260" s="717" t="s">
        <v>5590</v>
      </c>
      <c r="B260" t="s">
        <v>5845</v>
      </c>
    </row>
    <row r="261" spans="1:2">
      <c r="A261" s="717" t="s">
        <v>5590</v>
      </c>
      <c r="B261" t="s">
        <v>5846</v>
      </c>
    </row>
    <row r="262" spans="1:2">
      <c r="A262" s="717" t="s">
        <v>5590</v>
      </c>
      <c r="B262" t="s">
        <v>5847</v>
      </c>
    </row>
    <row r="263" spans="1:2">
      <c r="A263" s="717" t="s">
        <v>5590</v>
      </c>
      <c r="B263" t="s">
        <v>5848</v>
      </c>
    </row>
    <row r="264" spans="1:2">
      <c r="A264" s="717" t="s">
        <v>5590</v>
      </c>
      <c r="B264" t="s">
        <v>5849</v>
      </c>
    </row>
    <row r="265" spans="1:2">
      <c r="A265" s="717" t="s">
        <v>5590</v>
      </c>
      <c r="B265" t="s">
        <v>5850</v>
      </c>
    </row>
    <row r="266" spans="1:2">
      <c r="A266" s="717" t="s">
        <v>5590</v>
      </c>
      <c r="B266" t="s">
        <v>5851</v>
      </c>
    </row>
    <row r="267" spans="1:2">
      <c r="A267" s="717" t="s">
        <v>5590</v>
      </c>
      <c r="B267" t="s">
        <v>5852</v>
      </c>
    </row>
    <row r="268" spans="1:2">
      <c r="A268" s="717" t="s">
        <v>5590</v>
      </c>
      <c r="B268" t="s">
        <v>5853</v>
      </c>
    </row>
    <row r="269" spans="1:2">
      <c r="A269" s="717" t="s">
        <v>5590</v>
      </c>
      <c r="B269" t="s">
        <v>5854</v>
      </c>
    </row>
    <row r="270" spans="1:2">
      <c r="A270" s="717" t="s">
        <v>5590</v>
      </c>
      <c r="B270" t="s">
        <v>2048</v>
      </c>
    </row>
    <row r="271" spans="1:2">
      <c r="A271" s="717" t="s">
        <v>5590</v>
      </c>
      <c r="B271" t="s">
        <v>5855</v>
      </c>
    </row>
    <row r="272" spans="1:2">
      <c r="A272" s="717" t="s">
        <v>5590</v>
      </c>
      <c r="B272" t="s">
        <v>5856</v>
      </c>
    </row>
    <row r="273" spans="1:2">
      <c r="A273" s="717" t="s">
        <v>5590</v>
      </c>
      <c r="B273" t="s">
        <v>5857</v>
      </c>
    </row>
    <row r="274" spans="1:2">
      <c r="A274" s="717" t="s">
        <v>5590</v>
      </c>
      <c r="B274" t="s">
        <v>5858</v>
      </c>
    </row>
    <row r="275" spans="1:2">
      <c r="A275" s="717" t="s">
        <v>5590</v>
      </c>
      <c r="B275" t="s">
        <v>5859</v>
      </c>
    </row>
    <row r="276" spans="1:2">
      <c r="A276" s="717" t="s">
        <v>5590</v>
      </c>
      <c r="B276" t="s">
        <v>5860</v>
      </c>
    </row>
    <row r="277" spans="1:2">
      <c r="A277" s="717" t="s">
        <v>5590</v>
      </c>
      <c r="B277" t="s">
        <v>5861</v>
      </c>
    </row>
    <row r="278" spans="1:2">
      <c r="A278" s="717" t="s">
        <v>5590</v>
      </c>
      <c r="B278" t="s">
        <v>5862</v>
      </c>
    </row>
    <row r="279" spans="1:2">
      <c r="A279" s="717" t="s">
        <v>5590</v>
      </c>
      <c r="B279" t="s">
        <v>5863</v>
      </c>
    </row>
    <row r="280" spans="1:2">
      <c r="A280" s="717" t="s">
        <v>5590</v>
      </c>
      <c r="B280" t="s">
        <v>5864</v>
      </c>
    </row>
    <row r="281" spans="1:2">
      <c r="A281" s="717" t="s">
        <v>5590</v>
      </c>
      <c r="B281" t="s">
        <v>5865</v>
      </c>
    </row>
    <row r="282" spans="1:2">
      <c r="A282" s="717" t="s">
        <v>5590</v>
      </c>
      <c r="B282" t="s">
        <v>5866</v>
      </c>
    </row>
    <row r="283" spans="1:2">
      <c r="A283" s="717" t="s">
        <v>5590</v>
      </c>
      <c r="B283" t="s">
        <v>5867</v>
      </c>
    </row>
    <row r="284" spans="1:2">
      <c r="A284" s="717" t="s">
        <v>5590</v>
      </c>
      <c r="B284" t="s">
        <v>5868</v>
      </c>
    </row>
    <row r="285" spans="1:2">
      <c r="A285" s="717" t="s">
        <v>5590</v>
      </c>
      <c r="B285" t="s">
        <v>5869</v>
      </c>
    </row>
    <row r="286" spans="1:2">
      <c r="A286" s="717" t="s">
        <v>5590</v>
      </c>
      <c r="B286" t="s">
        <v>5870</v>
      </c>
    </row>
    <row r="287" spans="1:2">
      <c r="A287" s="717" t="s">
        <v>5590</v>
      </c>
      <c r="B287" t="s">
        <v>5871</v>
      </c>
    </row>
    <row r="288" spans="1:2">
      <c r="A288" s="717" t="s">
        <v>5590</v>
      </c>
      <c r="B288" t="s">
        <v>5872</v>
      </c>
    </row>
    <row r="289" spans="1:2">
      <c r="A289" s="717" t="s">
        <v>5590</v>
      </c>
      <c r="B289" t="s">
        <v>5873</v>
      </c>
    </row>
    <row r="290" spans="1:2">
      <c r="A290" s="717" t="s">
        <v>5590</v>
      </c>
      <c r="B290" t="s">
        <v>5874</v>
      </c>
    </row>
    <row r="291" spans="1:2">
      <c r="A291" s="717" t="s">
        <v>5590</v>
      </c>
      <c r="B291" t="s">
        <v>5875</v>
      </c>
    </row>
    <row r="292" spans="1:2">
      <c r="A292" s="717" t="s">
        <v>5590</v>
      </c>
      <c r="B292" t="s">
        <v>5876</v>
      </c>
    </row>
    <row r="293" spans="1:2">
      <c r="A293" s="717" t="s">
        <v>5590</v>
      </c>
      <c r="B293" t="s">
        <v>5877</v>
      </c>
    </row>
    <row r="294" spans="1:2">
      <c r="A294" s="717" t="s">
        <v>5590</v>
      </c>
      <c r="B294" t="s">
        <v>5878</v>
      </c>
    </row>
    <row r="295" spans="1:2">
      <c r="A295" s="717" t="s">
        <v>5590</v>
      </c>
      <c r="B295" t="s">
        <v>5879</v>
      </c>
    </row>
    <row r="296" spans="1:2">
      <c r="A296" s="717" t="s">
        <v>5590</v>
      </c>
      <c r="B296" t="s">
        <v>5880</v>
      </c>
    </row>
    <row r="297" spans="1:2">
      <c r="A297" s="717" t="s">
        <v>5590</v>
      </c>
      <c r="B297" t="s">
        <v>5587</v>
      </c>
    </row>
    <row r="298" spans="1:2">
      <c r="A298" s="717" t="s">
        <v>5590</v>
      </c>
      <c r="B298" t="s">
        <v>5881</v>
      </c>
    </row>
    <row r="299" spans="1:2">
      <c r="A299" s="717" t="s">
        <v>5590</v>
      </c>
      <c r="B299" t="s">
        <v>5882</v>
      </c>
    </row>
    <row r="300" spans="1:2">
      <c r="A300" s="717" t="s">
        <v>5590</v>
      </c>
      <c r="B300" t="s">
        <v>5883</v>
      </c>
    </row>
    <row r="301" spans="1:2">
      <c r="A301" s="717" t="s">
        <v>5590</v>
      </c>
      <c r="B301" t="s">
        <v>5884</v>
      </c>
    </row>
    <row r="302" spans="1:2">
      <c r="A302" s="717" t="s">
        <v>5590</v>
      </c>
      <c r="B302" t="s">
        <v>5885</v>
      </c>
    </row>
    <row r="303" spans="1:2">
      <c r="A303" s="717" t="s">
        <v>5590</v>
      </c>
      <c r="B303" t="s">
        <v>5886</v>
      </c>
    </row>
    <row r="304" spans="1:2">
      <c r="A304" s="717" t="s">
        <v>5590</v>
      </c>
      <c r="B304" t="s">
        <v>5887</v>
      </c>
    </row>
    <row r="305" spans="1:2">
      <c r="A305" s="717" t="s">
        <v>5590</v>
      </c>
      <c r="B305" t="s">
        <v>5888</v>
      </c>
    </row>
    <row r="306" spans="1:2">
      <c r="A306" s="717" t="s">
        <v>5590</v>
      </c>
      <c r="B306" t="s">
        <v>5889</v>
      </c>
    </row>
    <row r="307" spans="1:2">
      <c r="A307" s="717" t="s">
        <v>5590</v>
      </c>
      <c r="B307" t="s">
        <v>5889</v>
      </c>
    </row>
    <row r="308" spans="1:2">
      <c r="A308" s="717" t="s">
        <v>5590</v>
      </c>
      <c r="B308" t="s">
        <v>5890</v>
      </c>
    </row>
    <row r="309" spans="1:2">
      <c r="A309" s="717" t="s">
        <v>5590</v>
      </c>
      <c r="B309" t="s">
        <v>5891</v>
      </c>
    </row>
    <row r="310" spans="1:2">
      <c r="A310" s="717" t="s">
        <v>5590</v>
      </c>
      <c r="B310" t="s">
        <v>5892</v>
      </c>
    </row>
    <row r="311" spans="1:2">
      <c r="A311" s="717" t="s">
        <v>5590</v>
      </c>
      <c r="B311" t="s">
        <v>2094</v>
      </c>
    </row>
    <row r="312" spans="1:2">
      <c r="A312" s="717" t="s">
        <v>5590</v>
      </c>
      <c r="B312" t="s">
        <v>5893</v>
      </c>
    </row>
    <row r="313" spans="1:2">
      <c r="A313" s="717" t="s">
        <v>5590</v>
      </c>
      <c r="B313" t="s">
        <v>5894</v>
      </c>
    </row>
    <row r="314" spans="1:2">
      <c r="A314" s="717" t="s">
        <v>5590</v>
      </c>
      <c r="B314" t="s">
        <v>5895</v>
      </c>
    </row>
    <row r="315" spans="1:2">
      <c r="A315" s="717" t="s">
        <v>5590</v>
      </c>
      <c r="B315" t="s">
        <v>2339</v>
      </c>
    </row>
    <row r="316" spans="1:2">
      <c r="A316" s="717" t="s">
        <v>5590</v>
      </c>
      <c r="B316" t="s">
        <v>5896</v>
      </c>
    </row>
    <row r="317" spans="1:2">
      <c r="A317" s="717" t="s">
        <v>5590</v>
      </c>
      <c r="B317" t="s">
        <v>5897</v>
      </c>
    </row>
    <row r="318" spans="1:2">
      <c r="A318" s="717" t="s">
        <v>5590</v>
      </c>
      <c r="B318" t="s">
        <v>5898</v>
      </c>
    </row>
    <row r="319" spans="1:2">
      <c r="A319" s="717" t="s">
        <v>5590</v>
      </c>
      <c r="B319" t="s">
        <v>5899</v>
      </c>
    </row>
    <row r="320" spans="1:2">
      <c r="A320" s="717" t="s">
        <v>5590</v>
      </c>
      <c r="B320" t="s">
        <v>5900</v>
      </c>
    </row>
    <row r="321" spans="1:2">
      <c r="A321" s="717" t="s">
        <v>5590</v>
      </c>
      <c r="B321" t="s">
        <v>5901</v>
      </c>
    </row>
    <row r="322" spans="1:2">
      <c r="A322" s="717" t="s">
        <v>5590</v>
      </c>
      <c r="B322" t="s">
        <v>5902</v>
      </c>
    </row>
    <row r="323" spans="1:2">
      <c r="A323" s="717" t="s">
        <v>5590</v>
      </c>
      <c r="B323" t="s">
        <v>5903</v>
      </c>
    </row>
    <row r="324" spans="1:2">
      <c r="A324" s="717" t="s">
        <v>5590</v>
      </c>
      <c r="B324" t="s">
        <v>5904</v>
      </c>
    </row>
    <row r="325" spans="1:2">
      <c r="A325" s="717" t="s">
        <v>5590</v>
      </c>
      <c r="B325" t="s">
        <v>5905</v>
      </c>
    </row>
    <row r="326" spans="1:2">
      <c r="A326" s="717" t="s">
        <v>5590</v>
      </c>
      <c r="B326" t="s">
        <v>5906</v>
      </c>
    </row>
    <row r="327" spans="1:2">
      <c r="A327" s="717" t="s">
        <v>5590</v>
      </c>
      <c r="B327" t="s">
        <v>5907</v>
      </c>
    </row>
    <row r="328" spans="1:2">
      <c r="A328" s="717" t="s">
        <v>5590</v>
      </c>
      <c r="B328" t="s">
        <v>5908</v>
      </c>
    </row>
    <row r="329" spans="1:2">
      <c r="A329" s="717" t="s">
        <v>5590</v>
      </c>
      <c r="B329" t="s">
        <v>5909</v>
      </c>
    </row>
    <row r="330" spans="1:2">
      <c r="A330" s="717" t="s">
        <v>5590</v>
      </c>
      <c r="B330" t="s">
        <v>5910</v>
      </c>
    </row>
    <row r="331" spans="1:2">
      <c r="A331" s="717" t="s">
        <v>5590</v>
      </c>
      <c r="B331" t="s">
        <v>5911</v>
      </c>
    </row>
    <row r="332" spans="1:2">
      <c r="A332" s="717" t="s">
        <v>5590</v>
      </c>
      <c r="B332" t="s">
        <v>5912</v>
      </c>
    </row>
    <row r="333" spans="1:2">
      <c r="A333" s="717" t="s">
        <v>5590</v>
      </c>
      <c r="B333" t="s">
        <v>5913</v>
      </c>
    </row>
    <row r="334" spans="1:2">
      <c r="A334" s="717" t="s">
        <v>5590</v>
      </c>
      <c r="B334" t="s">
        <v>5914</v>
      </c>
    </row>
    <row r="335" spans="1:2">
      <c r="A335" s="717" t="s">
        <v>5590</v>
      </c>
      <c r="B335" t="s">
        <v>5915</v>
      </c>
    </row>
    <row r="336" spans="1:2">
      <c r="A336" s="717" t="s">
        <v>5590</v>
      </c>
      <c r="B336" t="s">
        <v>5916</v>
      </c>
    </row>
    <row r="337" spans="1:2">
      <c r="A337" s="717" t="s">
        <v>5590</v>
      </c>
      <c r="B337" t="s">
        <v>5917</v>
      </c>
    </row>
    <row r="338" spans="1:2">
      <c r="A338" s="717" t="s">
        <v>5590</v>
      </c>
      <c r="B338" t="s">
        <v>5918</v>
      </c>
    </row>
    <row r="339" spans="1:2">
      <c r="A339" s="717" t="s">
        <v>5590</v>
      </c>
      <c r="B339" t="s">
        <v>5919</v>
      </c>
    </row>
    <row r="340" spans="1:2">
      <c r="A340" s="717" t="s">
        <v>5590</v>
      </c>
      <c r="B340" t="s">
        <v>5920</v>
      </c>
    </row>
    <row r="341" spans="1:2">
      <c r="A341" s="717" t="s">
        <v>5590</v>
      </c>
      <c r="B341" t="s">
        <v>5921</v>
      </c>
    </row>
    <row r="342" spans="1:2">
      <c r="A342" s="717" t="s">
        <v>5590</v>
      </c>
      <c r="B342" t="s">
        <v>5922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2541-4D5F-43D3-AC5F-9F89D7E84502}">
  <dimension ref="A1:D1"/>
  <sheetViews>
    <sheetView workbookViewId="0">
      <selection activeCell="I10" sqref="I10"/>
    </sheetView>
  </sheetViews>
  <sheetFormatPr defaultRowHeight="15"/>
  <sheetData>
    <row r="1" spans="1:4">
      <c r="A1" t="s">
        <v>1273</v>
      </c>
      <c r="B1" t="s">
        <v>1274</v>
      </c>
      <c r="C1">
        <v>3</v>
      </c>
      <c r="D1" t="s">
        <v>1275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727A0-A667-4D2C-A8B6-5724D7FA9D17}">
  <sheetPr codeName="Sheet11" filterMode="1">
    <tabColor rgb="FF00B0F0"/>
  </sheetPr>
  <dimension ref="A1:J96"/>
  <sheetViews>
    <sheetView zoomScale="200" zoomScaleNormal="200" workbookViewId="0">
      <pane ySplit="1" topLeftCell="A84" activePane="bottomLeft" state="frozen"/>
      <selection pane="bottomLeft" activeCell="F102" sqref="F102"/>
    </sheetView>
  </sheetViews>
  <sheetFormatPr defaultColWidth="12.42578125" defaultRowHeight="11.25"/>
  <cols>
    <col min="1" max="1" width="4" style="111" customWidth="1"/>
    <col min="2" max="2" width="14.7109375" style="111" customWidth="1"/>
    <col min="3" max="3" width="7.5703125" style="111" customWidth="1"/>
    <col min="4" max="4" width="10.5703125" style="111" customWidth="1"/>
    <col min="5" max="5" width="44.85546875" style="110" customWidth="1"/>
    <col min="6" max="6" width="23.28515625" style="110" customWidth="1"/>
    <col min="7" max="16384" width="12.42578125" style="110"/>
  </cols>
  <sheetData>
    <row r="1" spans="1:10">
      <c r="A1" s="575" t="s">
        <v>1412</v>
      </c>
      <c r="B1" s="576" t="s">
        <v>454</v>
      </c>
      <c r="C1" s="576" t="s">
        <v>441</v>
      </c>
      <c r="D1" s="576" t="s">
        <v>1413</v>
      </c>
      <c r="E1" s="576" t="s">
        <v>4732</v>
      </c>
      <c r="F1" s="576" t="s">
        <v>4741</v>
      </c>
      <c r="I1" s="110" t="s">
        <v>3913</v>
      </c>
      <c r="J1" s="532">
        <f ca="1">TODAY()</f>
        <v>44971</v>
      </c>
    </row>
    <row r="2" spans="1:10">
      <c r="A2" s="193">
        <v>1</v>
      </c>
      <c r="B2" s="193" t="s">
        <v>2629</v>
      </c>
      <c r="C2" s="193" t="s">
        <v>458</v>
      </c>
      <c r="D2" s="193" t="s">
        <v>453</v>
      </c>
      <c r="E2" s="193"/>
      <c r="F2" s="193"/>
    </row>
    <row r="3" spans="1:10">
      <c r="A3" s="193">
        <f t="shared" ref="A3:A34" si="0">A2+1</f>
        <v>2</v>
      </c>
      <c r="B3" s="193" t="s">
        <v>2625</v>
      </c>
      <c r="C3" s="193" t="s">
        <v>458</v>
      </c>
      <c r="D3" s="193" t="s">
        <v>453</v>
      </c>
      <c r="E3" s="193"/>
      <c r="F3" s="193"/>
    </row>
    <row r="4" spans="1:10">
      <c r="A4" s="193">
        <f t="shared" si="0"/>
        <v>3</v>
      </c>
      <c r="B4" s="193" t="s">
        <v>1193</v>
      </c>
      <c r="C4" s="193" t="s">
        <v>458</v>
      </c>
      <c r="D4" s="193" t="s">
        <v>453</v>
      </c>
      <c r="E4" s="193"/>
      <c r="F4" s="193"/>
    </row>
    <row r="5" spans="1:10">
      <c r="A5" s="193">
        <f t="shared" si="0"/>
        <v>4</v>
      </c>
      <c r="B5" s="193" t="s">
        <v>2050</v>
      </c>
      <c r="C5" s="193" t="s">
        <v>458</v>
      </c>
      <c r="D5" s="193" t="s">
        <v>453</v>
      </c>
      <c r="E5" s="193"/>
      <c r="F5" s="193"/>
    </row>
    <row r="6" spans="1:10">
      <c r="A6" s="193">
        <f t="shared" si="0"/>
        <v>5</v>
      </c>
      <c r="B6" s="193" t="s">
        <v>1991</v>
      </c>
      <c r="C6" s="193" t="s">
        <v>458</v>
      </c>
      <c r="D6" s="193" t="s">
        <v>453</v>
      </c>
      <c r="E6" s="193" t="s">
        <v>4733</v>
      </c>
      <c r="F6" s="193"/>
    </row>
    <row r="7" spans="1:10" hidden="1">
      <c r="A7" s="193">
        <f t="shared" si="0"/>
        <v>6</v>
      </c>
      <c r="B7" s="193" t="s">
        <v>418</v>
      </c>
      <c r="C7" s="193" t="s">
        <v>451</v>
      </c>
      <c r="D7" s="193" t="s">
        <v>452</v>
      </c>
      <c r="E7" s="193"/>
      <c r="F7" s="193"/>
    </row>
    <row r="8" spans="1:10">
      <c r="A8" s="193">
        <f t="shared" si="0"/>
        <v>7</v>
      </c>
      <c r="B8" s="193" t="s">
        <v>852</v>
      </c>
      <c r="C8" s="193" t="s">
        <v>458</v>
      </c>
      <c r="D8" s="193" t="s">
        <v>453</v>
      </c>
      <c r="E8" s="193"/>
      <c r="F8" s="193"/>
    </row>
    <row r="9" spans="1:10">
      <c r="A9" s="193">
        <f t="shared" si="0"/>
        <v>8</v>
      </c>
      <c r="B9" s="193" t="s">
        <v>2109</v>
      </c>
      <c r="C9" s="193" t="s">
        <v>458</v>
      </c>
      <c r="D9" s="193" t="s">
        <v>453</v>
      </c>
      <c r="E9" s="193"/>
      <c r="F9" s="193"/>
    </row>
    <row r="10" spans="1:10">
      <c r="A10" s="193">
        <f t="shared" si="0"/>
        <v>9</v>
      </c>
      <c r="B10" s="193" t="s">
        <v>1793</v>
      </c>
      <c r="C10" s="193" t="s">
        <v>458</v>
      </c>
      <c r="D10" s="193" t="s">
        <v>453</v>
      </c>
      <c r="E10" s="193"/>
      <c r="F10" s="193"/>
    </row>
    <row r="11" spans="1:10">
      <c r="A11" s="193">
        <f t="shared" si="0"/>
        <v>10</v>
      </c>
      <c r="B11" s="193" t="s">
        <v>1192</v>
      </c>
      <c r="C11" s="193" t="s">
        <v>458</v>
      </c>
      <c r="D11" s="193" t="s">
        <v>453</v>
      </c>
      <c r="E11" s="193"/>
      <c r="F11" s="193"/>
    </row>
    <row r="12" spans="1:10">
      <c r="A12" s="193">
        <f t="shared" si="0"/>
        <v>11</v>
      </c>
      <c r="B12" s="193" t="s">
        <v>1775</v>
      </c>
      <c r="C12" s="193" t="s">
        <v>458</v>
      </c>
      <c r="D12" s="193" t="s">
        <v>453</v>
      </c>
      <c r="E12" s="193" t="s">
        <v>4755</v>
      </c>
      <c r="F12" s="193"/>
    </row>
    <row r="13" spans="1:10" hidden="1">
      <c r="A13" s="193">
        <f t="shared" si="0"/>
        <v>12</v>
      </c>
      <c r="B13" s="193" t="s">
        <v>419</v>
      </c>
      <c r="C13" s="193" t="s">
        <v>451</v>
      </c>
      <c r="D13" s="193" t="s">
        <v>453</v>
      </c>
      <c r="E13" s="193"/>
      <c r="F13" s="193"/>
    </row>
    <row r="14" spans="1:10">
      <c r="A14" s="193">
        <f t="shared" si="0"/>
        <v>13</v>
      </c>
      <c r="B14" s="193" t="s">
        <v>3708</v>
      </c>
      <c r="C14" s="193" t="s">
        <v>458</v>
      </c>
      <c r="D14" s="193" t="s">
        <v>453</v>
      </c>
      <c r="E14" s="193" t="s">
        <v>4745</v>
      </c>
      <c r="F14" s="193" t="s">
        <v>4748</v>
      </c>
    </row>
    <row r="15" spans="1:10" hidden="1">
      <c r="A15" s="193">
        <f t="shared" si="0"/>
        <v>14</v>
      </c>
      <c r="B15" s="193" t="s">
        <v>420</v>
      </c>
      <c r="C15" s="193" t="s">
        <v>451</v>
      </c>
      <c r="D15" s="193" t="s">
        <v>453</v>
      </c>
      <c r="E15" s="193"/>
      <c r="F15" s="193"/>
    </row>
    <row r="16" spans="1:10">
      <c r="A16" s="193">
        <f t="shared" si="0"/>
        <v>15</v>
      </c>
      <c r="B16" s="193" t="s">
        <v>1780</v>
      </c>
      <c r="C16" s="193" t="s">
        <v>458</v>
      </c>
      <c r="D16" s="193" t="s">
        <v>453</v>
      </c>
      <c r="E16" s="193" t="s">
        <v>4734</v>
      </c>
      <c r="F16" s="193" t="s">
        <v>4749</v>
      </c>
    </row>
    <row r="17" spans="1:6">
      <c r="A17" s="193">
        <f t="shared" si="0"/>
        <v>16</v>
      </c>
      <c r="B17" s="193" t="s">
        <v>1772</v>
      </c>
      <c r="C17" s="193" t="s">
        <v>458</v>
      </c>
      <c r="D17" s="193" t="s">
        <v>453</v>
      </c>
      <c r="E17" s="193"/>
      <c r="F17" s="193"/>
    </row>
    <row r="18" spans="1:6" hidden="1">
      <c r="A18" s="193">
        <f t="shared" si="0"/>
        <v>17</v>
      </c>
      <c r="B18" s="193" t="s">
        <v>421</v>
      </c>
      <c r="C18" s="193" t="s">
        <v>451</v>
      </c>
      <c r="D18" s="193" t="s">
        <v>453</v>
      </c>
      <c r="E18" s="193"/>
      <c r="F18" s="193"/>
    </row>
    <row r="19" spans="1:6">
      <c r="A19" s="193">
        <f t="shared" si="0"/>
        <v>18</v>
      </c>
      <c r="B19" s="193" t="s">
        <v>1792</v>
      </c>
      <c r="C19" s="193" t="s">
        <v>458</v>
      </c>
      <c r="D19" s="193" t="s">
        <v>453</v>
      </c>
      <c r="E19" s="193" t="s">
        <v>4756</v>
      </c>
      <c r="F19" s="193" t="s">
        <v>4759</v>
      </c>
    </row>
    <row r="20" spans="1:6" hidden="1">
      <c r="A20" s="193">
        <f t="shared" si="0"/>
        <v>19</v>
      </c>
      <c r="B20" s="193" t="s">
        <v>422</v>
      </c>
      <c r="C20" s="193" t="s">
        <v>451</v>
      </c>
      <c r="D20" s="193" t="s">
        <v>452</v>
      </c>
      <c r="E20" s="193"/>
      <c r="F20" s="193"/>
    </row>
    <row r="21" spans="1:6" hidden="1">
      <c r="A21" s="193">
        <f t="shared" si="0"/>
        <v>20</v>
      </c>
      <c r="B21" s="193" t="s">
        <v>423</v>
      </c>
      <c r="C21" s="193" t="s">
        <v>451</v>
      </c>
      <c r="D21" s="193" t="s">
        <v>452</v>
      </c>
      <c r="E21" s="193"/>
      <c r="F21" s="193"/>
    </row>
    <row r="22" spans="1:6">
      <c r="A22" s="193">
        <f t="shared" si="0"/>
        <v>21</v>
      </c>
      <c r="B22" s="193" t="s">
        <v>480</v>
      </c>
      <c r="C22" s="193" t="s">
        <v>458</v>
      </c>
      <c r="D22" s="193" t="s">
        <v>452</v>
      </c>
      <c r="E22" s="193"/>
      <c r="F22" s="193"/>
    </row>
    <row r="23" spans="1:6" hidden="1">
      <c r="A23" s="193">
        <f t="shared" si="0"/>
        <v>22</v>
      </c>
      <c r="B23" s="193" t="s">
        <v>424</v>
      </c>
      <c r="C23" s="193" t="s">
        <v>451</v>
      </c>
      <c r="D23" s="193" t="s">
        <v>452</v>
      </c>
      <c r="E23" s="193"/>
      <c r="F23" s="193"/>
    </row>
    <row r="24" spans="1:6">
      <c r="A24" s="193">
        <f t="shared" si="0"/>
        <v>23</v>
      </c>
      <c r="B24" s="193" t="s">
        <v>2074</v>
      </c>
      <c r="C24" s="193" t="s">
        <v>458</v>
      </c>
      <c r="D24" s="193" t="s">
        <v>453</v>
      </c>
      <c r="E24" s="193"/>
      <c r="F24" s="193"/>
    </row>
    <row r="25" spans="1:6" hidden="1">
      <c r="A25" s="193">
        <f t="shared" si="0"/>
        <v>24</v>
      </c>
      <c r="B25" s="193" t="s">
        <v>425</v>
      </c>
      <c r="C25" s="193" t="s">
        <v>451</v>
      </c>
      <c r="D25" s="193" t="s">
        <v>453</v>
      </c>
      <c r="E25" s="193"/>
      <c r="F25" s="193"/>
    </row>
    <row r="26" spans="1:6">
      <c r="A26" s="193">
        <f t="shared" si="0"/>
        <v>25</v>
      </c>
      <c r="B26" s="193" t="s">
        <v>1773</v>
      </c>
      <c r="C26" s="193" t="s">
        <v>458</v>
      </c>
      <c r="D26" s="193" t="s">
        <v>453</v>
      </c>
      <c r="E26" s="193"/>
      <c r="F26" s="193"/>
    </row>
    <row r="27" spans="1:6">
      <c r="A27" s="193">
        <f t="shared" si="0"/>
        <v>26</v>
      </c>
      <c r="B27" s="193" t="s">
        <v>3405</v>
      </c>
      <c r="C27" s="193" t="s">
        <v>458</v>
      </c>
      <c r="D27" s="193" t="s">
        <v>453</v>
      </c>
      <c r="E27" s="193" t="s">
        <v>4735</v>
      </c>
      <c r="F27" s="193"/>
    </row>
    <row r="28" spans="1:6" hidden="1">
      <c r="A28" s="193">
        <f t="shared" si="0"/>
        <v>27</v>
      </c>
      <c r="B28" s="193" t="s">
        <v>426</v>
      </c>
      <c r="C28" s="193" t="s">
        <v>451</v>
      </c>
      <c r="D28" s="193" t="s">
        <v>453</v>
      </c>
      <c r="E28" s="193"/>
      <c r="F28" s="193"/>
    </row>
    <row r="29" spans="1:6">
      <c r="A29" s="193">
        <f t="shared" si="0"/>
        <v>28</v>
      </c>
      <c r="B29" s="193" t="s">
        <v>112</v>
      </c>
      <c r="C29" s="193" t="s">
        <v>458</v>
      </c>
      <c r="D29" s="193" t="s">
        <v>453</v>
      </c>
      <c r="E29" s="193"/>
      <c r="F29" s="193"/>
    </row>
    <row r="30" spans="1:6">
      <c r="A30" s="193">
        <f t="shared" si="0"/>
        <v>29</v>
      </c>
      <c r="B30" s="193" t="s">
        <v>1778</v>
      </c>
      <c r="C30" s="193" t="s">
        <v>458</v>
      </c>
      <c r="D30" s="111" t="s">
        <v>453</v>
      </c>
      <c r="E30" s="193"/>
      <c r="F30" s="193"/>
    </row>
    <row r="31" spans="1:6">
      <c r="A31" s="193">
        <f t="shared" si="0"/>
        <v>30</v>
      </c>
      <c r="B31" s="193" t="s">
        <v>2093</v>
      </c>
      <c r="C31" s="193" t="s">
        <v>458</v>
      </c>
      <c r="D31" s="193" t="s">
        <v>453</v>
      </c>
      <c r="E31" s="193" t="s">
        <v>4736</v>
      </c>
      <c r="F31" s="193"/>
    </row>
    <row r="32" spans="1:6" hidden="1">
      <c r="A32" s="193">
        <f t="shared" si="0"/>
        <v>31</v>
      </c>
      <c r="B32" s="193" t="s">
        <v>427</v>
      </c>
      <c r="C32" s="193" t="s">
        <v>451</v>
      </c>
      <c r="D32" s="193" t="s">
        <v>453</v>
      </c>
      <c r="E32" s="193"/>
      <c r="F32" s="193"/>
    </row>
    <row r="33" spans="1:6" hidden="1">
      <c r="A33" s="193">
        <f t="shared" si="0"/>
        <v>32</v>
      </c>
      <c r="B33" s="193" t="s">
        <v>428</v>
      </c>
      <c r="C33" s="193" t="s">
        <v>451</v>
      </c>
      <c r="D33" s="193" t="s">
        <v>453</v>
      </c>
      <c r="E33" s="193"/>
      <c r="F33" s="193"/>
    </row>
    <row r="34" spans="1:6">
      <c r="A34" s="193">
        <f t="shared" si="0"/>
        <v>33</v>
      </c>
      <c r="B34" s="193" t="s">
        <v>2092</v>
      </c>
      <c r="C34" s="193" t="s">
        <v>458</v>
      </c>
      <c r="D34" s="193" t="s">
        <v>453</v>
      </c>
      <c r="E34" s="193"/>
      <c r="F34" s="193"/>
    </row>
    <row r="35" spans="1:6">
      <c r="A35" s="193">
        <f t="shared" ref="A35:A54" si="1">A34+1</f>
        <v>34</v>
      </c>
      <c r="B35" s="193" t="s">
        <v>456</v>
      </c>
      <c r="C35" s="193" t="s">
        <v>458</v>
      </c>
      <c r="D35" s="193" t="s">
        <v>453</v>
      </c>
      <c r="E35" s="193" t="s">
        <v>4737</v>
      </c>
      <c r="F35" s="193"/>
    </row>
    <row r="36" spans="1:6">
      <c r="A36" s="193">
        <f t="shared" si="1"/>
        <v>35</v>
      </c>
      <c r="B36" s="193" t="s">
        <v>2810</v>
      </c>
      <c r="C36" s="193" t="s">
        <v>458</v>
      </c>
      <c r="D36" s="193" t="s">
        <v>453</v>
      </c>
      <c r="E36" s="193"/>
      <c r="F36" s="193"/>
    </row>
    <row r="37" spans="1:6">
      <c r="A37" s="193">
        <f t="shared" si="1"/>
        <v>36</v>
      </c>
      <c r="B37" s="193" t="s">
        <v>1810</v>
      </c>
      <c r="C37" s="193" t="s">
        <v>458</v>
      </c>
      <c r="D37" s="193" t="s">
        <v>453</v>
      </c>
      <c r="E37" s="193"/>
      <c r="F37" s="193"/>
    </row>
    <row r="38" spans="1:6" hidden="1">
      <c r="A38" s="193">
        <f t="shared" si="1"/>
        <v>37</v>
      </c>
      <c r="B38" s="193" t="s">
        <v>429</v>
      </c>
      <c r="C38" s="193" t="s">
        <v>451</v>
      </c>
      <c r="D38" s="193" t="s">
        <v>453</v>
      </c>
      <c r="E38" s="193"/>
      <c r="F38" s="193"/>
    </row>
    <row r="39" spans="1:6" hidden="1">
      <c r="A39" s="193">
        <f t="shared" si="1"/>
        <v>38</v>
      </c>
      <c r="B39" s="193" t="s">
        <v>430</v>
      </c>
      <c r="C39" s="193" t="s">
        <v>451</v>
      </c>
      <c r="D39" s="193" t="s">
        <v>453</v>
      </c>
      <c r="E39" s="193"/>
      <c r="F39" s="193"/>
    </row>
    <row r="40" spans="1:6" hidden="1">
      <c r="A40" s="193">
        <f t="shared" si="1"/>
        <v>39</v>
      </c>
      <c r="B40" s="193" t="s">
        <v>431</v>
      </c>
      <c r="C40" s="193" t="s">
        <v>451</v>
      </c>
      <c r="D40" s="193" t="s">
        <v>453</v>
      </c>
      <c r="E40" s="193"/>
      <c r="F40" s="193"/>
    </row>
    <row r="41" spans="1:6">
      <c r="A41" s="193">
        <f t="shared" si="1"/>
        <v>40</v>
      </c>
      <c r="B41" s="193" t="s">
        <v>455</v>
      </c>
      <c r="C41" s="193" t="s">
        <v>458</v>
      </c>
      <c r="D41" s="193" t="s">
        <v>453</v>
      </c>
      <c r="E41" s="193"/>
      <c r="F41" s="193"/>
    </row>
    <row r="42" spans="1:6">
      <c r="A42" s="193">
        <f t="shared" si="1"/>
        <v>41</v>
      </c>
      <c r="B42" s="193" t="s">
        <v>1992</v>
      </c>
      <c r="C42" s="193" t="s">
        <v>458</v>
      </c>
      <c r="D42" s="193" t="s">
        <v>453</v>
      </c>
      <c r="E42" s="193" t="s">
        <v>4746</v>
      </c>
      <c r="F42" s="193" t="s">
        <v>4751</v>
      </c>
    </row>
    <row r="43" spans="1:6">
      <c r="A43" s="193">
        <f t="shared" si="1"/>
        <v>42</v>
      </c>
      <c r="B43" s="193" t="s">
        <v>1812</v>
      </c>
      <c r="C43" s="193" t="s">
        <v>458</v>
      </c>
      <c r="D43" s="193" t="s">
        <v>453</v>
      </c>
      <c r="E43" s="193"/>
      <c r="F43" s="193"/>
    </row>
    <row r="44" spans="1:6">
      <c r="A44" s="193">
        <f t="shared" si="1"/>
        <v>43</v>
      </c>
      <c r="B44" s="193" t="s">
        <v>1811</v>
      </c>
      <c r="C44" s="193" t="s">
        <v>458</v>
      </c>
      <c r="D44" s="193" t="s">
        <v>453</v>
      </c>
      <c r="E44" s="193"/>
      <c r="F44" s="193"/>
    </row>
    <row r="45" spans="1:6" hidden="1">
      <c r="A45" s="193">
        <f t="shared" si="1"/>
        <v>44</v>
      </c>
      <c r="B45" s="193" t="s">
        <v>432</v>
      </c>
      <c r="C45" s="193" t="s">
        <v>451</v>
      </c>
      <c r="D45" s="193" t="s">
        <v>453</v>
      </c>
      <c r="E45" s="193"/>
      <c r="F45" s="193"/>
    </row>
    <row r="46" spans="1:6" hidden="1">
      <c r="A46" s="193">
        <f t="shared" si="1"/>
        <v>45</v>
      </c>
      <c r="B46" s="193" t="s">
        <v>433</v>
      </c>
      <c r="C46" s="193" t="s">
        <v>451</v>
      </c>
      <c r="D46" s="111" t="s">
        <v>452</v>
      </c>
      <c r="E46" s="193"/>
      <c r="F46" s="193"/>
    </row>
    <row r="47" spans="1:6">
      <c r="A47" s="193">
        <f t="shared" si="1"/>
        <v>46</v>
      </c>
      <c r="B47" s="193" t="s">
        <v>452</v>
      </c>
      <c r="C47" s="193" t="s">
        <v>458</v>
      </c>
      <c r="D47" s="193" t="s">
        <v>453</v>
      </c>
      <c r="E47" s="193"/>
      <c r="F47" s="193"/>
    </row>
    <row r="48" spans="1:6">
      <c r="A48" s="193">
        <f t="shared" si="1"/>
        <v>47</v>
      </c>
      <c r="B48" s="193" t="s">
        <v>1791</v>
      </c>
      <c r="C48" s="193" t="s">
        <v>458</v>
      </c>
      <c r="D48" s="671" t="s">
        <v>453</v>
      </c>
      <c r="E48" s="193" t="s">
        <v>4738</v>
      </c>
      <c r="F48" s="193" t="s">
        <v>4750</v>
      </c>
    </row>
    <row r="49" spans="1:6" hidden="1">
      <c r="A49" s="193">
        <f t="shared" si="1"/>
        <v>48</v>
      </c>
      <c r="B49" s="193" t="s">
        <v>434</v>
      </c>
      <c r="C49" s="193" t="s">
        <v>451</v>
      </c>
      <c r="D49" s="193" t="s">
        <v>453</v>
      </c>
      <c r="E49" s="193" t="s">
        <v>4757</v>
      </c>
      <c r="F49" s="193"/>
    </row>
    <row r="50" spans="1:6">
      <c r="A50" s="193">
        <f t="shared" si="1"/>
        <v>49</v>
      </c>
      <c r="B50" s="193" t="s">
        <v>1179</v>
      </c>
      <c r="C50" s="193" t="s">
        <v>458</v>
      </c>
      <c r="D50" s="193" t="s">
        <v>453</v>
      </c>
      <c r="E50" s="193"/>
      <c r="F50" s="193"/>
    </row>
    <row r="51" spans="1:6">
      <c r="A51" s="193">
        <f t="shared" si="1"/>
        <v>50</v>
      </c>
      <c r="B51" s="193" t="s">
        <v>472</v>
      </c>
      <c r="C51" s="193" t="s">
        <v>458</v>
      </c>
      <c r="D51" s="193" t="s">
        <v>453</v>
      </c>
      <c r="E51" s="193"/>
      <c r="F51" s="193"/>
    </row>
    <row r="52" spans="1:6">
      <c r="A52" s="193">
        <f t="shared" si="1"/>
        <v>51</v>
      </c>
      <c r="B52" s="193" t="s">
        <v>1777</v>
      </c>
      <c r="C52" s="193" t="s">
        <v>458</v>
      </c>
      <c r="D52" s="193" t="s">
        <v>453</v>
      </c>
      <c r="E52" s="193"/>
      <c r="F52" s="193"/>
    </row>
    <row r="53" spans="1:6">
      <c r="A53" s="193">
        <f t="shared" si="1"/>
        <v>52</v>
      </c>
      <c r="B53" s="193" t="s">
        <v>1285</v>
      </c>
      <c r="C53" s="193" t="s">
        <v>458</v>
      </c>
      <c r="D53" s="193" t="s">
        <v>453</v>
      </c>
      <c r="E53" s="193"/>
      <c r="F53" s="193"/>
    </row>
    <row r="54" spans="1:6" hidden="1">
      <c r="A54" s="193">
        <f t="shared" si="1"/>
        <v>53</v>
      </c>
      <c r="B54" s="193" t="s">
        <v>435</v>
      </c>
      <c r="C54" s="193" t="s">
        <v>451</v>
      </c>
      <c r="D54" s="193" t="s">
        <v>453</v>
      </c>
      <c r="E54" s="193"/>
      <c r="F54" s="193"/>
    </row>
    <row r="55" spans="1:6">
      <c r="A55" s="193">
        <f t="shared" ref="A55:A60" si="2">A54+1</f>
        <v>54</v>
      </c>
      <c r="B55" s="193" t="s">
        <v>2045</v>
      </c>
      <c r="C55" s="193" t="s">
        <v>458</v>
      </c>
      <c r="D55" s="193" t="s">
        <v>453</v>
      </c>
      <c r="E55" s="193"/>
      <c r="F55" s="193"/>
    </row>
    <row r="56" spans="1:6">
      <c r="A56" s="193">
        <f t="shared" si="2"/>
        <v>55</v>
      </c>
      <c r="B56" s="193" t="s">
        <v>1771</v>
      </c>
      <c r="C56" s="193" t="s">
        <v>458</v>
      </c>
      <c r="D56" s="110" t="s">
        <v>453</v>
      </c>
      <c r="E56" s="193" t="s">
        <v>4747</v>
      </c>
      <c r="F56" s="193" t="s">
        <v>4758</v>
      </c>
    </row>
    <row r="57" spans="1:6">
      <c r="A57" s="193">
        <f t="shared" si="2"/>
        <v>56</v>
      </c>
      <c r="B57" s="193" t="s">
        <v>1776</v>
      </c>
      <c r="C57" s="193" t="s">
        <v>458</v>
      </c>
      <c r="D57" s="193" t="s">
        <v>453</v>
      </c>
      <c r="E57" s="193" t="s">
        <v>4742</v>
      </c>
      <c r="F57" s="193" t="s">
        <v>4753</v>
      </c>
    </row>
    <row r="58" spans="1:6">
      <c r="A58" s="193">
        <f t="shared" si="2"/>
        <v>57</v>
      </c>
      <c r="B58" s="193" t="s">
        <v>1774</v>
      </c>
      <c r="C58" s="193" t="s">
        <v>458</v>
      </c>
      <c r="D58" s="193" t="s">
        <v>453</v>
      </c>
      <c r="E58" s="193"/>
      <c r="F58" s="193"/>
    </row>
    <row r="59" spans="1:6" hidden="1">
      <c r="A59" s="193">
        <f t="shared" si="2"/>
        <v>58</v>
      </c>
      <c r="B59" s="193" t="s">
        <v>436</v>
      </c>
      <c r="C59" s="193" t="s">
        <v>451</v>
      </c>
      <c r="D59" s="193" t="s">
        <v>453</v>
      </c>
      <c r="E59" s="193"/>
      <c r="F59" s="193"/>
    </row>
    <row r="60" spans="1:6" hidden="1">
      <c r="A60" s="193">
        <f t="shared" si="2"/>
        <v>59</v>
      </c>
      <c r="B60" s="193" t="s">
        <v>437</v>
      </c>
      <c r="C60" s="193" t="s">
        <v>451</v>
      </c>
      <c r="D60" s="193" t="s">
        <v>453</v>
      </c>
      <c r="E60" s="193"/>
      <c r="F60" s="193"/>
    </row>
    <row r="61" spans="1:6" hidden="1">
      <c r="A61" s="193">
        <f t="shared" ref="A61:A88" si="3">A60+1</f>
        <v>60</v>
      </c>
      <c r="B61" s="193" t="s">
        <v>438</v>
      </c>
      <c r="C61" s="193" t="s">
        <v>451</v>
      </c>
      <c r="D61" s="193" t="s">
        <v>453</v>
      </c>
      <c r="E61" s="193"/>
      <c r="F61" s="193"/>
    </row>
    <row r="62" spans="1:6" hidden="1">
      <c r="A62" s="193">
        <f t="shared" si="3"/>
        <v>61</v>
      </c>
      <c r="B62" s="193" t="s">
        <v>439</v>
      </c>
      <c r="C62" s="193" t="s">
        <v>451</v>
      </c>
      <c r="D62" s="193" t="s">
        <v>453</v>
      </c>
      <c r="E62" s="193"/>
      <c r="F62" s="193"/>
    </row>
    <row r="63" spans="1:6" hidden="1">
      <c r="A63" s="193">
        <f t="shared" si="3"/>
        <v>62</v>
      </c>
      <c r="B63" s="193" t="s">
        <v>440</v>
      </c>
      <c r="C63" s="193" t="s">
        <v>451</v>
      </c>
      <c r="D63" s="193" t="s">
        <v>453</v>
      </c>
      <c r="E63" s="193"/>
      <c r="F63" s="193"/>
    </row>
    <row r="64" spans="1:6">
      <c r="A64" s="193">
        <f t="shared" si="3"/>
        <v>63</v>
      </c>
      <c r="B64" s="193" t="s">
        <v>1779</v>
      </c>
      <c r="C64" s="193" t="s">
        <v>458</v>
      </c>
      <c r="D64" s="193" t="s">
        <v>453</v>
      </c>
      <c r="E64" s="193" t="s">
        <v>4739</v>
      </c>
      <c r="F64" s="193" t="s">
        <v>4752</v>
      </c>
    </row>
    <row r="65" spans="1:6" hidden="1">
      <c r="A65" s="193">
        <f t="shared" si="3"/>
        <v>64</v>
      </c>
      <c r="B65" s="193" t="s">
        <v>441</v>
      </c>
      <c r="C65" s="193" t="s">
        <v>451</v>
      </c>
      <c r="D65" s="193" t="s">
        <v>453</v>
      </c>
      <c r="E65" s="193"/>
      <c r="F65" s="193"/>
    </row>
    <row r="66" spans="1:6">
      <c r="A66" s="193">
        <f t="shared" si="3"/>
        <v>65</v>
      </c>
      <c r="B66" s="193" t="s">
        <v>3086</v>
      </c>
      <c r="C66" s="193" t="s">
        <v>458</v>
      </c>
      <c r="D66" s="193" t="s">
        <v>453</v>
      </c>
      <c r="E66" s="193"/>
      <c r="F66" s="193"/>
    </row>
    <row r="67" spans="1:6" hidden="1">
      <c r="A67" s="193">
        <f t="shared" si="3"/>
        <v>66</v>
      </c>
      <c r="B67" s="193" t="s">
        <v>442</v>
      </c>
      <c r="C67" s="193" t="s">
        <v>451</v>
      </c>
      <c r="D67" s="193" t="s">
        <v>453</v>
      </c>
      <c r="E67" s="193"/>
      <c r="F67" s="193"/>
    </row>
    <row r="68" spans="1:6" hidden="1">
      <c r="A68" s="193">
        <f t="shared" si="3"/>
        <v>67</v>
      </c>
      <c r="B68" s="193" t="s">
        <v>443</v>
      </c>
      <c r="C68" s="193" t="s">
        <v>451</v>
      </c>
      <c r="D68" s="193" t="s">
        <v>453</v>
      </c>
      <c r="E68" s="193"/>
      <c r="F68" s="193"/>
    </row>
    <row r="69" spans="1:6" hidden="1">
      <c r="A69" s="193">
        <f t="shared" si="3"/>
        <v>68</v>
      </c>
      <c r="B69" s="193" t="s">
        <v>444</v>
      </c>
      <c r="C69" s="193" t="s">
        <v>451</v>
      </c>
      <c r="D69" s="193" t="s">
        <v>453</v>
      </c>
      <c r="E69" s="193"/>
      <c r="F69" s="193"/>
    </row>
    <row r="70" spans="1:6">
      <c r="A70" s="193">
        <f t="shared" si="3"/>
        <v>69</v>
      </c>
      <c r="B70" s="193" t="s">
        <v>2627</v>
      </c>
      <c r="C70" s="193" t="s">
        <v>458</v>
      </c>
      <c r="D70" s="193" t="s">
        <v>453</v>
      </c>
      <c r="E70" s="193"/>
      <c r="F70" s="193"/>
    </row>
    <row r="71" spans="1:6" hidden="1">
      <c r="A71" s="193">
        <f t="shared" si="3"/>
        <v>70</v>
      </c>
      <c r="B71" s="193" t="s">
        <v>445</v>
      </c>
      <c r="C71" s="193" t="s">
        <v>451</v>
      </c>
      <c r="D71" s="193" t="s">
        <v>453</v>
      </c>
      <c r="E71" s="193"/>
      <c r="F71" s="193"/>
    </row>
    <row r="72" spans="1:6" hidden="1">
      <c r="A72" s="193">
        <f t="shared" si="3"/>
        <v>71</v>
      </c>
      <c r="B72" s="193" t="s">
        <v>446</v>
      </c>
      <c r="C72" s="193" t="s">
        <v>451</v>
      </c>
      <c r="D72" s="193" t="s">
        <v>453</v>
      </c>
      <c r="E72" s="193"/>
      <c r="F72" s="193"/>
    </row>
    <row r="73" spans="1:6">
      <c r="A73" s="193">
        <f t="shared" si="3"/>
        <v>72</v>
      </c>
      <c r="B73" s="193" t="s">
        <v>2048</v>
      </c>
      <c r="C73" s="193" t="s">
        <v>458</v>
      </c>
      <c r="D73" s="193" t="s">
        <v>453</v>
      </c>
      <c r="E73" s="193"/>
      <c r="F73" s="193"/>
    </row>
    <row r="74" spans="1:6">
      <c r="A74" s="193">
        <f t="shared" si="3"/>
        <v>73</v>
      </c>
      <c r="B74" s="193" t="s">
        <v>2048</v>
      </c>
      <c r="C74" s="193" t="s">
        <v>458</v>
      </c>
      <c r="D74" s="193" t="s">
        <v>453</v>
      </c>
      <c r="E74" s="193"/>
      <c r="F74" s="193"/>
    </row>
    <row r="75" spans="1:6">
      <c r="A75" s="193">
        <f t="shared" si="3"/>
        <v>74</v>
      </c>
      <c r="B75" s="193" t="s">
        <v>2197</v>
      </c>
      <c r="C75" s="193" t="s">
        <v>458</v>
      </c>
      <c r="D75" s="193" t="s">
        <v>453</v>
      </c>
      <c r="E75" s="193"/>
      <c r="F75" s="193"/>
    </row>
    <row r="76" spans="1:6">
      <c r="A76" s="193">
        <f t="shared" si="3"/>
        <v>75</v>
      </c>
      <c r="B76" s="193" t="s">
        <v>2076</v>
      </c>
      <c r="C76" s="193" t="s">
        <v>458</v>
      </c>
      <c r="D76" s="193" t="s">
        <v>453</v>
      </c>
      <c r="E76" s="193"/>
      <c r="F76" s="193"/>
    </row>
    <row r="77" spans="1:6" hidden="1">
      <c r="A77" s="193">
        <f t="shared" si="3"/>
        <v>76</v>
      </c>
      <c r="B77" s="193" t="s">
        <v>447</v>
      </c>
      <c r="C77" s="193" t="s">
        <v>451</v>
      </c>
      <c r="D77" s="193" t="s">
        <v>453</v>
      </c>
      <c r="E77" s="193"/>
      <c r="F77" s="193"/>
    </row>
    <row r="78" spans="1:6">
      <c r="A78" s="193">
        <f t="shared" si="3"/>
        <v>77</v>
      </c>
      <c r="B78" s="193" t="s">
        <v>457</v>
      </c>
      <c r="C78" s="193" t="s">
        <v>458</v>
      </c>
      <c r="D78" s="193" t="s">
        <v>453</v>
      </c>
      <c r="E78" s="193"/>
      <c r="F78" s="193"/>
    </row>
    <row r="79" spans="1:6" hidden="1">
      <c r="A79" s="193">
        <f t="shared" si="3"/>
        <v>78</v>
      </c>
      <c r="B79" s="193" t="s">
        <v>448</v>
      </c>
      <c r="C79" s="193" t="s">
        <v>451</v>
      </c>
      <c r="D79" s="193" t="s">
        <v>453</v>
      </c>
      <c r="E79" s="193"/>
      <c r="F79" s="193"/>
    </row>
    <row r="80" spans="1:6" hidden="1">
      <c r="A80" s="193">
        <f t="shared" si="3"/>
        <v>79</v>
      </c>
      <c r="B80" s="193" t="s">
        <v>449</v>
      </c>
      <c r="C80" s="193" t="s">
        <v>451</v>
      </c>
      <c r="D80" s="193" t="s">
        <v>452</v>
      </c>
      <c r="E80" s="193"/>
      <c r="F80" s="193"/>
    </row>
    <row r="81" spans="1:6">
      <c r="A81" s="193">
        <f t="shared" si="3"/>
        <v>80</v>
      </c>
      <c r="B81" s="193" t="s">
        <v>4743</v>
      </c>
      <c r="C81" s="193" t="s">
        <v>458</v>
      </c>
      <c r="D81" s="193" t="s">
        <v>453</v>
      </c>
      <c r="E81" s="193" t="s">
        <v>4744</v>
      </c>
      <c r="F81" s="193" t="s">
        <v>4754</v>
      </c>
    </row>
    <row r="82" spans="1:6" hidden="1">
      <c r="A82" s="193">
        <f t="shared" si="3"/>
        <v>81</v>
      </c>
      <c r="B82" s="193" t="s">
        <v>450</v>
      </c>
      <c r="C82" s="193" t="s">
        <v>451</v>
      </c>
      <c r="D82" s="193" t="s">
        <v>453</v>
      </c>
      <c r="E82" s="193"/>
      <c r="F82" s="193"/>
    </row>
    <row r="83" spans="1:6">
      <c r="A83" s="193">
        <f t="shared" si="3"/>
        <v>82</v>
      </c>
      <c r="B83" s="193" t="s">
        <v>2094</v>
      </c>
      <c r="C83" s="193" t="s">
        <v>458</v>
      </c>
      <c r="D83" s="193" t="s">
        <v>453</v>
      </c>
      <c r="E83" s="193" t="s">
        <v>4740</v>
      </c>
      <c r="F83" s="193"/>
    </row>
    <row r="84" spans="1:6">
      <c r="A84" s="193">
        <f t="shared" si="3"/>
        <v>83</v>
      </c>
      <c r="B84" s="193" t="s">
        <v>2339</v>
      </c>
      <c r="C84" s="193" t="s">
        <v>458</v>
      </c>
      <c r="D84" s="193" t="s">
        <v>453</v>
      </c>
      <c r="E84" s="193"/>
      <c r="F84" s="193"/>
    </row>
    <row r="85" spans="1:6">
      <c r="A85" s="193">
        <f t="shared" si="3"/>
        <v>84</v>
      </c>
      <c r="B85" s="193" t="s">
        <v>2075</v>
      </c>
      <c r="C85" s="193" t="s">
        <v>458</v>
      </c>
      <c r="D85" s="193" t="s">
        <v>453</v>
      </c>
      <c r="E85" s="193"/>
      <c r="F85" s="193"/>
    </row>
    <row r="86" spans="1:6">
      <c r="A86" s="193">
        <f t="shared" si="3"/>
        <v>85</v>
      </c>
      <c r="B86" s="193" t="s">
        <v>453</v>
      </c>
      <c r="C86" s="193" t="s">
        <v>458</v>
      </c>
      <c r="D86" s="193" t="s">
        <v>453</v>
      </c>
      <c r="E86" s="193"/>
      <c r="F86" s="193"/>
    </row>
    <row r="87" spans="1:6">
      <c r="A87" s="193">
        <f t="shared" si="3"/>
        <v>86</v>
      </c>
      <c r="B87" s="193" t="s">
        <v>1790</v>
      </c>
      <c r="C87" s="193" t="s">
        <v>458</v>
      </c>
      <c r="D87" s="193" t="s">
        <v>453</v>
      </c>
      <c r="E87" s="193"/>
      <c r="F87" s="193"/>
    </row>
    <row r="88" spans="1:6">
      <c r="A88" s="193">
        <f t="shared" si="3"/>
        <v>87</v>
      </c>
      <c r="B88" s="193" t="s">
        <v>2073</v>
      </c>
      <c r="C88" s="193" t="s">
        <v>458</v>
      </c>
      <c r="D88" s="193" t="s">
        <v>453</v>
      </c>
      <c r="E88" s="193"/>
      <c r="F88" s="193"/>
    </row>
    <row r="89" spans="1:6">
      <c r="B89" s="111" t="s">
        <v>2109</v>
      </c>
      <c r="C89" s="193" t="s">
        <v>458</v>
      </c>
      <c r="D89" s="193" t="s">
        <v>453</v>
      </c>
    </row>
    <row r="90" spans="1:6">
      <c r="B90" s="111" t="s">
        <v>5287</v>
      </c>
    </row>
    <row r="91" spans="1:6">
      <c r="B91" s="111" t="s">
        <v>5288</v>
      </c>
    </row>
    <row r="92" spans="1:6">
      <c r="B92" s="111" t="s">
        <v>5289</v>
      </c>
    </row>
    <row r="93" spans="1:6">
      <c r="B93" s="111" t="s">
        <v>5290</v>
      </c>
    </row>
    <row r="94" spans="1:6">
      <c r="B94" s="111" t="s">
        <v>5291</v>
      </c>
    </row>
    <row r="95" spans="1:6">
      <c r="B95" s="111" t="s">
        <v>5292</v>
      </c>
    </row>
    <row r="96" spans="1:6">
      <c r="B96" s="111" t="s">
        <v>5293</v>
      </c>
    </row>
  </sheetData>
  <autoFilter ref="C1:C88" xr:uid="{541727A0-A667-4D2C-A8B6-5724D7FA9D17}">
    <filterColumn colId="0">
      <filters>
        <filter val="mapping"/>
      </filters>
    </filterColumn>
  </autoFilter>
  <sortState xmlns:xlrd2="http://schemas.microsoft.com/office/spreadsheetml/2017/richdata2" ref="A2:G90">
    <sortCondition ref="B1:B90"/>
  </sortState>
  <conditionalFormatting sqref="D1:D1048576">
    <cfRule type="containsText" dxfId="1" priority="1" operator="containsText" text="NO">
      <formula>NOT(ISERROR(SEARCH("NO",D1)))</formula>
    </cfRule>
  </conditionalFormatting>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299-2687-4983-8A28-6E2E37BCC53F}">
  <sheetPr codeName="Sheet16">
    <tabColor rgb="FFFFC000"/>
  </sheetPr>
  <dimension ref="A1:I13"/>
  <sheetViews>
    <sheetView zoomScale="110" zoomScaleNormal="110" workbookViewId="0">
      <pane ySplit="2" topLeftCell="A3" activePane="bottomLeft" state="frozen"/>
      <selection pane="bottomLeft" activeCell="H10" sqref="H10"/>
    </sheetView>
  </sheetViews>
  <sheetFormatPr defaultColWidth="8.85546875" defaultRowHeight="15"/>
  <cols>
    <col min="1" max="1" width="8.85546875" style="35"/>
    <col min="2" max="2" width="18.140625" customWidth="1"/>
    <col min="3" max="3" width="21.7109375" customWidth="1"/>
    <col min="4" max="4" width="30" customWidth="1"/>
    <col min="5" max="5" width="28.28515625" customWidth="1"/>
    <col min="6" max="6" width="37.7109375" customWidth="1"/>
    <col min="7" max="7" width="19.28515625" customWidth="1"/>
    <col min="8" max="8" width="98.85546875" customWidth="1"/>
    <col min="9" max="9" width="59.28515625" customWidth="1"/>
  </cols>
  <sheetData>
    <row r="1" spans="1:9" s="1" customFormat="1" ht="35.450000000000003" customHeight="1">
      <c r="A1" s="37"/>
      <c r="B1" s="1015" t="s">
        <v>0</v>
      </c>
      <c r="C1" s="1016"/>
      <c r="D1" s="1016"/>
      <c r="E1" s="1016"/>
      <c r="F1" s="1016"/>
      <c r="G1" s="1017"/>
      <c r="H1" s="42" t="s">
        <v>3</v>
      </c>
      <c r="I1" s="38" t="s">
        <v>346</v>
      </c>
    </row>
    <row r="2" spans="1:9" s="2" customFormat="1" ht="57" customHeight="1">
      <c r="A2" s="39" t="s">
        <v>337</v>
      </c>
      <c r="B2" s="40" t="s">
        <v>4</v>
      </c>
      <c r="C2" s="40" t="s">
        <v>5</v>
      </c>
      <c r="D2" s="40" t="s">
        <v>6</v>
      </c>
      <c r="E2" s="40" t="s">
        <v>7</v>
      </c>
      <c r="F2" s="40" t="s">
        <v>8</v>
      </c>
      <c r="G2" s="40" t="s">
        <v>9</v>
      </c>
      <c r="H2" s="41" t="s">
        <v>21</v>
      </c>
      <c r="I2" s="30"/>
    </row>
    <row r="3" spans="1:9" ht="84" customHeight="1">
      <c r="A3" s="4">
        <v>6</v>
      </c>
      <c r="B3" s="3" t="s">
        <v>96</v>
      </c>
      <c r="C3" s="3" t="s">
        <v>97</v>
      </c>
      <c r="D3" s="3" t="s">
        <v>98</v>
      </c>
      <c r="E3" s="3" t="s">
        <v>99</v>
      </c>
      <c r="F3" s="3" t="s">
        <v>100</v>
      </c>
      <c r="G3" s="3" t="s">
        <v>101</v>
      </c>
      <c r="H3" s="3" t="s">
        <v>310</v>
      </c>
      <c r="I3" s="6"/>
    </row>
    <row r="4" spans="1:9" ht="103.5" customHeight="1">
      <c r="A4" s="28">
        <v>5</v>
      </c>
      <c r="B4" s="27" t="s">
        <v>96</v>
      </c>
      <c r="C4" s="27" t="s">
        <v>97</v>
      </c>
      <c r="D4" s="27" t="s">
        <v>98</v>
      </c>
      <c r="E4" s="29"/>
      <c r="F4" s="27" t="s">
        <v>338</v>
      </c>
      <c r="G4" s="27" t="s">
        <v>101</v>
      </c>
      <c r="H4" s="27" t="s">
        <v>345</v>
      </c>
      <c r="I4" s="27" t="s">
        <v>380</v>
      </c>
    </row>
    <row r="5" spans="1:9" ht="82.5" customHeight="1">
      <c r="A5" s="4">
        <v>6</v>
      </c>
      <c r="B5" s="3" t="s">
        <v>96</v>
      </c>
      <c r="C5" s="3" t="s">
        <v>111</v>
      </c>
      <c r="D5" s="3" t="s">
        <v>112</v>
      </c>
      <c r="E5" s="3" t="s">
        <v>113</v>
      </c>
      <c r="F5" s="3" t="s">
        <v>114</v>
      </c>
      <c r="G5" s="3" t="s">
        <v>115</v>
      </c>
      <c r="H5" s="3" t="s">
        <v>311</v>
      </c>
      <c r="I5" s="6"/>
    </row>
    <row r="6" spans="1:9" ht="81" customHeight="1">
      <c r="A6" s="28">
        <v>5</v>
      </c>
      <c r="B6" s="27" t="s">
        <v>96</v>
      </c>
      <c r="C6" s="27" t="s">
        <v>111</v>
      </c>
      <c r="D6" s="27" t="s">
        <v>112</v>
      </c>
      <c r="E6" s="29"/>
      <c r="F6" s="27" t="s">
        <v>347</v>
      </c>
      <c r="G6" s="27" t="s">
        <v>115</v>
      </c>
      <c r="H6" s="27" t="s">
        <v>345</v>
      </c>
      <c r="I6" s="27" t="s">
        <v>381</v>
      </c>
    </row>
    <row r="7" spans="1:9">
      <c r="A7" s="36"/>
      <c r="B7" s="5"/>
      <c r="C7" s="5"/>
      <c r="D7" s="5"/>
      <c r="E7" s="5"/>
      <c r="F7" s="5"/>
      <c r="G7" s="5"/>
      <c r="H7" s="5"/>
      <c r="I7" s="5"/>
    </row>
    <row r="8" spans="1:9" s="2" customFormat="1" ht="96.75" customHeight="1">
      <c r="A8" s="4">
        <v>6</v>
      </c>
      <c r="B8" s="3" t="s">
        <v>22</v>
      </c>
      <c r="C8" s="3" t="s">
        <v>23</v>
      </c>
      <c r="D8" s="3" t="s">
        <v>24</v>
      </c>
      <c r="E8" s="3" t="s">
        <v>25</v>
      </c>
      <c r="F8" s="3" t="s">
        <v>26</v>
      </c>
      <c r="G8" s="3" t="s">
        <v>27</v>
      </c>
      <c r="H8" s="3" t="s">
        <v>306</v>
      </c>
      <c r="I8" s="6"/>
    </row>
    <row r="9" spans="1:9" s="2" customFormat="1" ht="71.25" customHeight="1">
      <c r="A9" s="33">
        <v>5</v>
      </c>
      <c r="B9" s="32" t="s">
        <v>22</v>
      </c>
      <c r="C9" s="32" t="s">
        <v>23</v>
      </c>
      <c r="D9" s="32" t="s">
        <v>354</v>
      </c>
      <c r="E9" s="32"/>
      <c r="F9" s="32" t="s">
        <v>355</v>
      </c>
      <c r="G9" s="32" t="s">
        <v>27</v>
      </c>
      <c r="H9" s="32" t="s">
        <v>364</v>
      </c>
      <c r="I9" s="32" t="s">
        <v>382</v>
      </c>
    </row>
    <row r="10" spans="1:9" s="2" customFormat="1" ht="67.5" customHeight="1">
      <c r="A10" s="34" t="s">
        <v>365</v>
      </c>
      <c r="B10" s="27" t="s">
        <v>22</v>
      </c>
      <c r="C10" s="27" t="s">
        <v>366</v>
      </c>
      <c r="D10" s="27" t="s">
        <v>366</v>
      </c>
      <c r="E10" s="29"/>
      <c r="F10" s="27" t="s">
        <v>26</v>
      </c>
      <c r="G10" s="27" t="s">
        <v>27</v>
      </c>
      <c r="H10" s="27" t="s">
        <v>306</v>
      </c>
      <c r="I10" s="31" t="s">
        <v>373</v>
      </c>
    </row>
    <row r="11" spans="1:9" s="2" customFormat="1" ht="67.5" customHeight="1">
      <c r="A11" s="4">
        <v>6</v>
      </c>
      <c r="B11" s="3" t="s">
        <v>22</v>
      </c>
      <c r="C11" s="3" t="s">
        <v>37</v>
      </c>
      <c r="D11" s="3" t="s">
        <v>38</v>
      </c>
      <c r="E11" s="3" t="s">
        <v>39</v>
      </c>
      <c r="F11" s="3" t="s">
        <v>40</v>
      </c>
      <c r="G11" s="3" t="s">
        <v>27</v>
      </c>
      <c r="H11" s="3" t="s">
        <v>307</v>
      </c>
      <c r="I11" s="6"/>
    </row>
    <row r="12" spans="1:9" s="2" customFormat="1" ht="68.25" customHeight="1">
      <c r="A12" s="28">
        <v>5</v>
      </c>
      <c r="B12" s="27" t="s">
        <v>22</v>
      </c>
      <c r="C12" s="27" t="s">
        <v>37</v>
      </c>
      <c r="D12" s="27" t="s">
        <v>38</v>
      </c>
      <c r="E12" s="27"/>
      <c r="F12" s="27" t="s">
        <v>40</v>
      </c>
      <c r="G12" s="27" t="s">
        <v>27</v>
      </c>
      <c r="H12" s="27" t="s">
        <v>307</v>
      </c>
      <c r="I12" s="27"/>
    </row>
    <row r="13" spans="1:9">
      <c r="A13" s="36"/>
      <c r="B13" s="36"/>
      <c r="C13" s="36"/>
      <c r="D13" s="36"/>
      <c r="E13" s="36"/>
      <c r="F13" s="36"/>
      <c r="G13" s="36"/>
      <c r="H13" s="36"/>
      <c r="I13" s="36"/>
    </row>
  </sheetData>
  <mergeCells count="1">
    <mergeCell ref="B1:G1"/>
  </mergeCells>
  <conditionalFormatting sqref="D8:E8">
    <cfRule type="cellIs" dxfId="0" priority="3" operator="equal">
      <formula>"_"</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3515-38A8-488A-8EF1-235067127E22}">
  <sheetPr>
    <tabColor rgb="FF00B0F0"/>
  </sheetPr>
  <dimension ref="A1:AN514"/>
  <sheetViews>
    <sheetView workbookViewId="0">
      <pane ySplit="3" topLeftCell="A4" activePane="bottomLeft" state="frozen"/>
      <selection pane="bottomLeft" activeCell="M71" sqref="M71"/>
    </sheetView>
  </sheetViews>
  <sheetFormatPr defaultRowHeight="15"/>
  <cols>
    <col min="1" max="1" width="14" style="2" customWidth="1"/>
    <col min="2" max="2" width="32.42578125" style="2" customWidth="1"/>
    <col min="3" max="3" width="59.5703125" style="2" customWidth="1"/>
    <col min="4" max="4" width="31.42578125" customWidth="1"/>
    <col min="5" max="5" width="15.5703125" customWidth="1"/>
    <col min="6" max="6" width="13.7109375" style="653" customWidth="1"/>
    <col min="7" max="7" width="20.42578125" style="694" customWidth="1"/>
    <col min="8" max="8" width="14.7109375" customWidth="1"/>
    <col min="11" max="11" width="18.42578125" customWidth="1"/>
    <col min="12" max="12" width="20" customWidth="1"/>
    <col min="13" max="13" width="21.42578125" customWidth="1"/>
    <col min="15" max="15" width="38.42578125" customWidth="1"/>
  </cols>
  <sheetData>
    <row r="1" spans="1:40" ht="29.25" customHeight="1">
      <c r="A1" s="936" t="s">
        <v>5476</v>
      </c>
      <c r="B1" s="937"/>
      <c r="C1" s="937"/>
      <c r="D1" s="937"/>
      <c r="E1" s="937"/>
      <c r="F1" s="937"/>
      <c r="G1" s="937"/>
      <c r="J1" s="938" t="s">
        <v>5541</v>
      </c>
      <c r="K1" s="939"/>
      <c r="L1" s="939"/>
      <c r="M1" s="940"/>
    </row>
    <row r="2" spans="1:40" ht="21.75" customHeight="1">
      <c r="A2" s="577" t="s">
        <v>4294</v>
      </c>
      <c r="B2" s="577">
        <f ca="1">TODAY()</f>
        <v>44971</v>
      </c>
      <c r="C2" s="578"/>
      <c r="D2" s="636"/>
      <c r="E2" s="610"/>
      <c r="F2" s="654"/>
      <c r="G2" s="695"/>
      <c r="J2" s="807" t="s">
        <v>1412</v>
      </c>
      <c r="K2" s="807" t="s">
        <v>5542</v>
      </c>
      <c r="L2" s="807" t="s">
        <v>5543</v>
      </c>
      <c r="M2" s="808" t="s">
        <v>5544</v>
      </c>
    </row>
    <row r="3" spans="1:40" s="438" customFormat="1" ht="78" customHeight="1">
      <c r="A3" s="580" t="s">
        <v>1412</v>
      </c>
      <c r="B3" s="580" t="s">
        <v>3087</v>
      </c>
      <c r="C3" s="579" t="s">
        <v>5</v>
      </c>
      <c r="D3" s="637" t="s">
        <v>4722</v>
      </c>
      <c r="E3" s="510" t="s">
        <v>4296</v>
      </c>
      <c r="F3" s="629" t="s">
        <v>4723</v>
      </c>
      <c r="G3" s="696" t="s">
        <v>4585</v>
      </c>
      <c r="H3"/>
      <c r="I3"/>
      <c r="J3" s="809">
        <v>1</v>
      </c>
      <c r="K3" s="809" t="s">
        <v>1708</v>
      </c>
      <c r="L3" s="810">
        <v>2.8499999999999996</v>
      </c>
      <c r="M3" s="810">
        <v>2.4</v>
      </c>
      <c r="N3"/>
      <c r="O3" s="88" t="s">
        <v>5547</v>
      </c>
      <c r="P3"/>
      <c r="Q3"/>
      <c r="R3"/>
      <c r="S3"/>
      <c r="T3"/>
      <c r="U3"/>
      <c r="V3"/>
      <c r="W3"/>
      <c r="X3"/>
      <c r="Y3"/>
      <c r="Z3"/>
      <c r="AA3"/>
      <c r="AB3"/>
      <c r="AC3"/>
      <c r="AD3"/>
      <c r="AE3"/>
      <c r="AF3"/>
      <c r="AG3"/>
      <c r="AH3"/>
      <c r="AI3"/>
      <c r="AJ3"/>
      <c r="AK3"/>
      <c r="AL3"/>
      <c r="AM3"/>
      <c r="AN3"/>
    </row>
    <row r="4" spans="1:40" s="438" customFormat="1" ht="19.5" customHeight="1">
      <c r="A4" s="581">
        <v>1</v>
      </c>
      <c r="B4" s="581" t="s">
        <v>1708</v>
      </c>
      <c r="C4" s="581" t="s">
        <v>4468</v>
      </c>
      <c r="D4" s="638">
        <v>33</v>
      </c>
      <c r="E4" s="581">
        <v>40</v>
      </c>
      <c r="F4" s="655">
        <f>(D4/E4)*100</f>
        <v>82.5</v>
      </c>
      <c r="G4" s="697"/>
      <c r="H4"/>
      <c r="I4"/>
      <c r="J4" s="811">
        <f t="shared" ref="J4:J16" si="0">J3+1</f>
        <v>2</v>
      </c>
      <c r="K4" s="811" t="s">
        <v>284</v>
      </c>
      <c r="L4" s="812">
        <v>4.5</v>
      </c>
      <c r="M4" s="812">
        <v>4.5</v>
      </c>
      <c r="N4"/>
      <c r="P4"/>
      <c r="Q4"/>
      <c r="R4"/>
      <c r="S4"/>
      <c r="T4"/>
      <c r="U4"/>
      <c r="V4"/>
      <c r="W4"/>
      <c r="X4"/>
      <c r="Y4"/>
      <c r="Z4"/>
      <c r="AA4"/>
      <c r="AB4"/>
      <c r="AC4"/>
      <c r="AD4"/>
      <c r="AE4"/>
      <c r="AF4"/>
      <c r="AG4"/>
      <c r="AH4"/>
      <c r="AI4"/>
      <c r="AJ4"/>
      <c r="AK4"/>
      <c r="AL4"/>
      <c r="AM4"/>
      <c r="AN4"/>
    </row>
    <row r="5" spans="1:40" s="438" customFormat="1">
      <c r="A5" s="581">
        <f>A4+1</f>
        <v>2</v>
      </c>
      <c r="B5" s="581" t="s">
        <v>1708</v>
      </c>
      <c r="C5" s="581" t="s">
        <v>4446</v>
      </c>
      <c r="D5" s="638"/>
      <c r="E5" s="581"/>
      <c r="F5" s="655"/>
      <c r="G5" s="697"/>
      <c r="H5"/>
      <c r="I5"/>
      <c r="J5" s="585">
        <f t="shared" si="0"/>
        <v>3</v>
      </c>
      <c r="K5" s="585" t="s">
        <v>839</v>
      </c>
      <c r="L5" s="813">
        <v>2.5</v>
      </c>
      <c r="M5" s="813">
        <v>2</v>
      </c>
      <c r="O5" s="50" t="s">
        <v>993</v>
      </c>
      <c r="R5"/>
      <c r="S5"/>
      <c r="T5"/>
      <c r="U5"/>
      <c r="V5"/>
      <c r="W5"/>
      <c r="X5"/>
      <c r="Y5"/>
      <c r="Z5"/>
      <c r="AA5"/>
      <c r="AB5"/>
      <c r="AC5"/>
      <c r="AD5"/>
      <c r="AE5"/>
      <c r="AF5"/>
      <c r="AG5"/>
      <c r="AH5"/>
      <c r="AI5"/>
      <c r="AJ5"/>
      <c r="AK5"/>
      <c r="AL5"/>
      <c r="AM5"/>
      <c r="AN5"/>
    </row>
    <row r="6" spans="1:40" s="438" customFormat="1">
      <c r="A6" s="581">
        <f t="shared" ref="A6:A88" si="1">A5+1</f>
        <v>3</v>
      </c>
      <c r="B6" s="581" t="s">
        <v>1708</v>
      </c>
      <c r="C6" s="581" t="s">
        <v>4474</v>
      </c>
      <c r="D6" s="638"/>
      <c r="E6" s="581"/>
      <c r="F6" s="655"/>
      <c r="G6" s="697"/>
      <c r="H6"/>
      <c r="I6"/>
      <c r="J6" s="814">
        <f t="shared" si="0"/>
        <v>4</v>
      </c>
      <c r="K6" s="814" t="s">
        <v>3873</v>
      </c>
      <c r="L6" s="815">
        <v>3.8260869565217392</v>
      </c>
      <c r="M6" s="815">
        <v>3.4347826086956523</v>
      </c>
      <c r="O6" t="s">
        <v>838</v>
      </c>
      <c r="R6"/>
      <c r="S6"/>
      <c r="T6"/>
      <c r="U6"/>
      <c r="V6"/>
      <c r="W6"/>
      <c r="X6"/>
      <c r="Y6"/>
      <c r="Z6"/>
      <c r="AA6"/>
      <c r="AB6"/>
      <c r="AC6"/>
      <c r="AD6"/>
      <c r="AE6"/>
      <c r="AF6"/>
      <c r="AG6"/>
      <c r="AH6"/>
      <c r="AI6"/>
      <c r="AJ6"/>
      <c r="AK6"/>
      <c r="AL6"/>
      <c r="AM6"/>
      <c r="AN6"/>
    </row>
    <row r="7" spans="1:40" s="438" customFormat="1">
      <c r="A7" s="581">
        <f t="shared" si="1"/>
        <v>4</v>
      </c>
      <c r="B7" s="581" t="s">
        <v>1708</v>
      </c>
      <c r="C7" s="581" t="s">
        <v>4480</v>
      </c>
      <c r="D7" s="638"/>
      <c r="E7" s="581"/>
      <c r="F7" s="655"/>
      <c r="G7" s="697"/>
      <c r="H7"/>
      <c r="I7"/>
      <c r="J7" s="587">
        <f t="shared" si="0"/>
        <v>5</v>
      </c>
      <c r="K7" s="587" t="s">
        <v>22</v>
      </c>
      <c r="L7" s="816">
        <v>2.2999999999999998</v>
      </c>
      <c r="M7" s="816">
        <v>1.75</v>
      </c>
      <c r="O7" t="s">
        <v>837</v>
      </c>
      <c r="R7"/>
      <c r="S7"/>
      <c r="T7"/>
      <c r="U7"/>
      <c r="V7"/>
      <c r="W7"/>
      <c r="X7"/>
      <c r="Y7"/>
      <c r="Z7"/>
      <c r="AA7"/>
      <c r="AB7"/>
      <c r="AC7"/>
      <c r="AD7"/>
      <c r="AE7"/>
      <c r="AF7"/>
      <c r="AG7"/>
      <c r="AH7"/>
      <c r="AI7"/>
      <c r="AJ7"/>
      <c r="AK7"/>
      <c r="AL7"/>
      <c r="AM7"/>
      <c r="AN7"/>
    </row>
    <row r="8" spans="1:40" s="438" customFormat="1">
      <c r="A8" s="581">
        <f t="shared" si="1"/>
        <v>5</v>
      </c>
      <c r="B8" s="581" t="s">
        <v>1708</v>
      </c>
      <c r="C8" s="581" t="s">
        <v>4434</v>
      </c>
      <c r="D8" s="638"/>
      <c r="E8" s="581"/>
      <c r="F8" s="655"/>
      <c r="G8" s="697"/>
      <c r="H8"/>
      <c r="I8"/>
      <c r="J8" s="591">
        <f t="shared" si="0"/>
        <v>6</v>
      </c>
      <c r="K8" s="591" t="s">
        <v>862</v>
      </c>
      <c r="L8" s="817">
        <v>2.8947368421052633</v>
      </c>
      <c r="M8" s="817">
        <v>2.8421052631578947</v>
      </c>
      <c r="O8" t="s">
        <v>1303</v>
      </c>
      <c r="R8"/>
      <c r="S8"/>
      <c r="T8"/>
      <c r="U8"/>
      <c r="V8"/>
      <c r="W8"/>
      <c r="X8"/>
      <c r="Y8"/>
      <c r="Z8"/>
      <c r="AA8"/>
      <c r="AB8"/>
      <c r="AC8"/>
      <c r="AD8"/>
      <c r="AE8"/>
      <c r="AF8"/>
      <c r="AG8"/>
      <c r="AH8"/>
      <c r="AI8"/>
      <c r="AJ8"/>
      <c r="AK8"/>
      <c r="AL8"/>
      <c r="AM8"/>
      <c r="AN8"/>
    </row>
    <row r="9" spans="1:40" s="438" customFormat="1">
      <c r="A9" s="581">
        <f t="shared" si="1"/>
        <v>6</v>
      </c>
      <c r="B9" s="581" t="s">
        <v>1708</v>
      </c>
      <c r="C9" s="581" t="s">
        <v>4486</v>
      </c>
      <c r="D9" s="638"/>
      <c r="E9" s="581"/>
      <c r="F9" s="655"/>
      <c r="G9" s="697"/>
      <c r="H9"/>
      <c r="I9"/>
      <c r="J9" s="593">
        <f t="shared" si="0"/>
        <v>7</v>
      </c>
      <c r="K9" s="593" t="s">
        <v>123</v>
      </c>
      <c r="L9" s="818">
        <v>3</v>
      </c>
      <c r="M9" s="818">
        <v>2</v>
      </c>
      <c r="O9" t="s">
        <v>674</v>
      </c>
      <c r="R9"/>
      <c r="S9"/>
      <c r="T9"/>
      <c r="U9"/>
      <c r="V9"/>
      <c r="W9"/>
      <c r="X9"/>
      <c r="Y9"/>
      <c r="Z9"/>
      <c r="AA9"/>
      <c r="AB9"/>
      <c r="AC9"/>
      <c r="AD9"/>
      <c r="AE9"/>
      <c r="AF9"/>
      <c r="AG9"/>
      <c r="AH9"/>
      <c r="AI9"/>
      <c r="AJ9"/>
      <c r="AK9"/>
      <c r="AL9"/>
      <c r="AM9"/>
      <c r="AN9"/>
    </row>
    <row r="10" spans="1:40" s="438" customFormat="1">
      <c r="A10" s="581">
        <f t="shared" si="1"/>
        <v>7</v>
      </c>
      <c r="B10" s="581" t="s">
        <v>1708</v>
      </c>
      <c r="C10" s="581" t="s">
        <v>4455</v>
      </c>
      <c r="D10" s="638"/>
      <c r="E10" s="581"/>
      <c r="F10" s="655"/>
      <c r="G10" s="697"/>
      <c r="H10"/>
      <c r="I10"/>
      <c r="J10" s="603">
        <f t="shared" si="0"/>
        <v>8</v>
      </c>
      <c r="K10" s="603" t="s">
        <v>5539</v>
      </c>
      <c r="L10" s="819">
        <v>5.8</v>
      </c>
      <c r="M10" s="819">
        <v>5.2</v>
      </c>
      <c r="R10"/>
      <c r="S10"/>
      <c r="T10"/>
      <c r="U10"/>
      <c r="V10"/>
      <c r="W10"/>
      <c r="X10"/>
      <c r="Y10"/>
      <c r="Z10"/>
      <c r="AA10"/>
      <c r="AB10"/>
      <c r="AC10"/>
      <c r="AD10"/>
      <c r="AE10"/>
      <c r="AF10"/>
      <c r="AG10"/>
      <c r="AH10"/>
      <c r="AI10"/>
      <c r="AJ10"/>
      <c r="AK10"/>
      <c r="AL10"/>
      <c r="AM10"/>
      <c r="AN10"/>
    </row>
    <row r="11" spans="1:40" s="438" customFormat="1">
      <c r="A11" s="581">
        <f t="shared" si="1"/>
        <v>8</v>
      </c>
      <c r="B11" s="581" t="s">
        <v>1708</v>
      </c>
      <c r="C11" s="581" t="s">
        <v>4462</v>
      </c>
      <c r="D11" s="638"/>
      <c r="E11" s="581"/>
      <c r="F11" s="655"/>
      <c r="G11" s="697"/>
      <c r="H11"/>
      <c r="I11"/>
      <c r="J11" s="595">
        <f t="shared" si="0"/>
        <v>9</v>
      </c>
      <c r="K11" s="595" t="s">
        <v>290</v>
      </c>
      <c r="L11" s="820">
        <v>5.083333333333333</v>
      </c>
      <c r="M11" s="820">
        <v>4.666666666666667</v>
      </c>
      <c r="R11"/>
      <c r="S11"/>
      <c r="T11"/>
      <c r="U11"/>
      <c r="V11"/>
      <c r="W11"/>
      <c r="X11"/>
      <c r="Y11"/>
      <c r="Z11"/>
      <c r="AA11"/>
      <c r="AB11"/>
      <c r="AC11"/>
      <c r="AD11"/>
      <c r="AE11"/>
      <c r="AF11"/>
      <c r="AG11"/>
      <c r="AH11"/>
      <c r="AI11"/>
      <c r="AJ11"/>
      <c r="AK11"/>
      <c r="AL11"/>
      <c r="AM11"/>
      <c r="AN11"/>
    </row>
    <row r="12" spans="1:40" s="438" customFormat="1">
      <c r="A12" s="581">
        <f t="shared" si="1"/>
        <v>9</v>
      </c>
      <c r="B12" s="581" t="s">
        <v>1708</v>
      </c>
      <c r="C12" s="581" t="s">
        <v>4411</v>
      </c>
      <c r="D12" s="638"/>
      <c r="E12" s="581"/>
      <c r="F12" s="655"/>
      <c r="G12" s="697"/>
      <c r="H12"/>
      <c r="I12"/>
      <c r="J12" s="597">
        <f t="shared" si="0"/>
        <v>10</v>
      </c>
      <c r="K12" s="597" t="s">
        <v>842</v>
      </c>
      <c r="L12" s="821">
        <v>3.2727272727272729</v>
      </c>
      <c r="M12" s="821">
        <v>2.3636363636363638</v>
      </c>
      <c r="R12"/>
      <c r="S12"/>
      <c r="T12"/>
      <c r="U12"/>
      <c r="V12"/>
      <c r="W12"/>
      <c r="X12"/>
      <c r="Y12"/>
      <c r="Z12"/>
      <c r="AA12"/>
      <c r="AB12"/>
      <c r="AC12"/>
      <c r="AD12"/>
      <c r="AE12"/>
      <c r="AF12"/>
      <c r="AG12"/>
      <c r="AH12"/>
      <c r="AI12"/>
      <c r="AJ12"/>
      <c r="AK12"/>
      <c r="AL12"/>
      <c r="AM12"/>
      <c r="AN12"/>
    </row>
    <row r="13" spans="1:40" s="438" customFormat="1">
      <c r="A13" s="581">
        <f t="shared" si="1"/>
        <v>10</v>
      </c>
      <c r="B13" s="581" t="s">
        <v>1708</v>
      </c>
      <c r="C13" s="581" t="s">
        <v>4337</v>
      </c>
      <c r="D13" s="638"/>
      <c r="E13" s="581"/>
      <c r="F13" s="655"/>
      <c r="G13" s="697"/>
      <c r="H13"/>
      <c r="I13"/>
      <c r="J13" s="603">
        <f t="shared" si="0"/>
        <v>11</v>
      </c>
      <c r="K13" s="603" t="s">
        <v>48</v>
      </c>
      <c r="L13" s="819">
        <v>3.5454545454545454</v>
      </c>
      <c r="M13" s="819">
        <v>3.0909090909090908</v>
      </c>
      <c r="R13"/>
      <c r="S13"/>
      <c r="T13"/>
      <c r="U13"/>
      <c r="V13"/>
      <c r="W13"/>
      <c r="X13"/>
      <c r="Y13"/>
      <c r="Z13"/>
      <c r="AA13"/>
      <c r="AB13"/>
      <c r="AC13"/>
      <c r="AD13"/>
      <c r="AE13"/>
      <c r="AF13"/>
      <c r="AG13"/>
      <c r="AH13"/>
      <c r="AI13"/>
      <c r="AJ13"/>
      <c r="AK13"/>
      <c r="AL13"/>
      <c r="AM13"/>
      <c r="AN13"/>
    </row>
    <row r="14" spans="1:40">
      <c r="A14" s="581">
        <f t="shared" si="1"/>
        <v>11</v>
      </c>
      <c r="B14" s="581" t="s">
        <v>1708</v>
      </c>
      <c r="C14" s="581" t="s">
        <v>1568</v>
      </c>
      <c r="D14" s="638"/>
      <c r="E14" s="581"/>
      <c r="F14" s="655"/>
      <c r="G14" s="697"/>
      <c r="J14" s="586">
        <f t="shared" si="0"/>
        <v>12</v>
      </c>
      <c r="K14" s="586" t="s">
        <v>5540</v>
      </c>
      <c r="L14" s="813">
        <v>4</v>
      </c>
      <c r="M14" s="813">
        <v>3.5</v>
      </c>
    </row>
    <row r="15" spans="1:40">
      <c r="A15" s="581">
        <f t="shared" si="1"/>
        <v>12</v>
      </c>
      <c r="B15" s="581" t="s">
        <v>1708</v>
      </c>
      <c r="C15" s="581" t="s">
        <v>1566</v>
      </c>
      <c r="D15" s="638"/>
      <c r="E15" s="581"/>
      <c r="F15" s="655"/>
      <c r="G15" s="697"/>
      <c r="J15" s="30">
        <f t="shared" si="0"/>
        <v>13</v>
      </c>
      <c r="K15" s="30" t="s">
        <v>96</v>
      </c>
      <c r="L15" s="822">
        <v>4.1111111111111107</v>
      </c>
      <c r="M15" s="822">
        <v>3.5555555555555554</v>
      </c>
    </row>
    <row r="16" spans="1:40">
      <c r="A16" s="581">
        <f t="shared" si="1"/>
        <v>13</v>
      </c>
      <c r="B16" s="581" t="s">
        <v>1708</v>
      </c>
      <c r="C16" s="581" t="s">
        <v>1567</v>
      </c>
      <c r="D16" s="638"/>
      <c r="E16" s="581"/>
      <c r="F16" s="655"/>
      <c r="G16" s="697"/>
      <c r="J16" s="609">
        <f t="shared" si="0"/>
        <v>14</v>
      </c>
      <c r="K16" s="609" t="s">
        <v>843</v>
      </c>
      <c r="L16" s="823">
        <v>3</v>
      </c>
      <c r="M16" s="823">
        <v>3</v>
      </c>
    </row>
    <row r="17" spans="1:13">
      <c r="A17" s="581">
        <f t="shared" si="1"/>
        <v>14</v>
      </c>
      <c r="B17" s="581" t="s">
        <v>1708</v>
      </c>
      <c r="C17" s="581" t="s">
        <v>1563</v>
      </c>
      <c r="D17" s="638"/>
      <c r="E17" s="581"/>
      <c r="F17" s="655"/>
      <c r="G17" s="697"/>
      <c r="J17" s="55"/>
      <c r="K17" s="55" t="s">
        <v>5545</v>
      </c>
      <c r="L17" s="654">
        <f>SUM(L2:L16)</f>
        <v>50.683450061253268</v>
      </c>
      <c r="M17" s="654">
        <f>SUM(M2:M16)</f>
        <v>44.303655548621229</v>
      </c>
    </row>
    <row r="18" spans="1:13">
      <c r="A18" s="581">
        <f t="shared" si="1"/>
        <v>15</v>
      </c>
      <c r="B18" s="581" t="s">
        <v>1708</v>
      </c>
      <c r="C18" s="581" t="s">
        <v>1562</v>
      </c>
      <c r="D18" s="638"/>
      <c r="E18" s="581"/>
      <c r="F18" s="655"/>
      <c r="G18" s="697"/>
      <c r="J18" s="55"/>
      <c r="K18" s="55" t="s">
        <v>5546</v>
      </c>
      <c r="L18" s="824">
        <f>L17/J16</f>
        <v>3.6202464329466619</v>
      </c>
      <c r="M18" s="824">
        <f>M17/J16</f>
        <v>3.1645468249015165</v>
      </c>
    </row>
    <row r="19" spans="1:13">
      <c r="A19" s="581">
        <f t="shared" si="1"/>
        <v>16</v>
      </c>
      <c r="B19" s="581" t="s">
        <v>1708</v>
      </c>
      <c r="C19" s="581" t="s">
        <v>1350</v>
      </c>
      <c r="D19" s="638"/>
      <c r="E19" s="581"/>
      <c r="F19" s="655"/>
      <c r="G19" s="697"/>
    </row>
    <row r="20" spans="1:13">
      <c r="A20" s="581">
        <f t="shared" si="1"/>
        <v>17</v>
      </c>
      <c r="B20" s="581" t="s">
        <v>1708</v>
      </c>
      <c r="C20" s="581" t="s">
        <v>3128</v>
      </c>
      <c r="D20" s="638"/>
      <c r="E20" s="581"/>
      <c r="F20" s="655"/>
      <c r="G20" s="697"/>
    </row>
    <row r="21" spans="1:13">
      <c r="A21" s="581">
        <f t="shared" si="1"/>
        <v>18</v>
      </c>
      <c r="B21" s="581" t="s">
        <v>1708</v>
      </c>
      <c r="C21" s="581" t="s">
        <v>1559</v>
      </c>
      <c r="D21" s="638"/>
      <c r="E21" s="581"/>
      <c r="F21" s="655"/>
      <c r="G21" s="697"/>
    </row>
    <row r="22" spans="1:13">
      <c r="A22" s="581">
        <f t="shared" si="1"/>
        <v>19</v>
      </c>
      <c r="B22" s="581" t="s">
        <v>1708</v>
      </c>
      <c r="C22" s="581" t="s">
        <v>1565</v>
      </c>
      <c r="D22" s="638"/>
      <c r="E22" s="581"/>
      <c r="F22" s="655"/>
      <c r="G22" s="697"/>
    </row>
    <row r="23" spans="1:13">
      <c r="A23" s="581">
        <f t="shared" si="1"/>
        <v>20</v>
      </c>
      <c r="B23" s="581" t="s">
        <v>1708</v>
      </c>
      <c r="C23" s="581" t="s">
        <v>1564</v>
      </c>
      <c r="D23" s="638"/>
      <c r="E23" s="581"/>
      <c r="F23" s="655"/>
      <c r="G23" s="697"/>
    </row>
    <row r="24" spans="1:13">
      <c r="A24" s="581">
        <f t="shared" si="1"/>
        <v>21</v>
      </c>
      <c r="B24" s="581" t="s">
        <v>1708</v>
      </c>
      <c r="C24" s="581" t="s">
        <v>1561</v>
      </c>
      <c r="D24" s="638"/>
      <c r="E24" s="581"/>
      <c r="F24" s="655"/>
      <c r="G24" s="697"/>
    </row>
    <row r="25" spans="1:13">
      <c r="A25" s="581">
        <f t="shared" si="1"/>
        <v>22</v>
      </c>
      <c r="B25" s="581" t="s">
        <v>1708</v>
      </c>
      <c r="C25" s="581" t="s">
        <v>1560</v>
      </c>
      <c r="D25" s="638"/>
      <c r="E25" s="581"/>
      <c r="F25" s="655"/>
      <c r="G25" s="697"/>
    </row>
    <row r="26" spans="1:13">
      <c r="A26" s="581">
        <f t="shared" si="1"/>
        <v>23</v>
      </c>
      <c r="B26" s="581" t="s">
        <v>3870</v>
      </c>
      <c r="C26" s="581" t="s">
        <v>2243</v>
      </c>
      <c r="D26" s="638"/>
      <c r="E26" s="581"/>
      <c r="F26" s="655"/>
      <c r="G26" s="697"/>
    </row>
    <row r="27" spans="1:13">
      <c r="A27" s="581">
        <f t="shared" si="1"/>
        <v>24</v>
      </c>
      <c r="B27" s="581" t="s">
        <v>3870</v>
      </c>
      <c r="C27" s="581" t="s">
        <v>4761</v>
      </c>
      <c r="D27" s="581"/>
      <c r="E27" s="581"/>
      <c r="F27" s="581"/>
      <c r="G27" s="697"/>
      <c r="H27" s="683"/>
    </row>
    <row r="28" spans="1:13">
      <c r="A28" s="581">
        <f t="shared" si="1"/>
        <v>25</v>
      </c>
      <c r="B28" s="581" t="s">
        <v>3870</v>
      </c>
      <c r="C28" s="581" t="s">
        <v>4762</v>
      </c>
      <c r="D28" s="581"/>
      <c r="E28" s="581"/>
      <c r="F28" s="581"/>
      <c r="G28" s="697"/>
      <c r="H28" s="683"/>
    </row>
    <row r="29" spans="1:13">
      <c r="A29" s="581">
        <f t="shared" si="1"/>
        <v>26</v>
      </c>
      <c r="B29" s="581" t="s">
        <v>3870</v>
      </c>
      <c r="C29" s="581" t="s">
        <v>4763</v>
      </c>
      <c r="D29" s="581"/>
      <c r="E29" s="581"/>
      <c r="F29" s="581"/>
      <c r="G29" s="697"/>
      <c r="H29" s="683"/>
    </row>
    <row r="30" spans="1:13">
      <c r="A30" s="581">
        <f t="shared" si="1"/>
        <v>27</v>
      </c>
      <c r="B30" s="581" t="s">
        <v>3870</v>
      </c>
      <c r="C30" s="581" t="s">
        <v>4764</v>
      </c>
      <c r="D30" s="581"/>
      <c r="E30" s="581"/>
      <c r="F30" s="581"/>
      <c r="G30" s="697"/>
      <c r="H30" s="683"/>
    </row>
    <row r="31" spans="1:13">
      <c r="A31" s="581">
        <f t="shared" si="1"/>
        <v>28</v>
      </c>
      <c r="B31" s="581" t="s">
        <v>3870</v>
      </c>
      <c r="C31" s="581" t="s">
        <v>4765</v>
      </c>
      <c r="D31" s="581"/>
      <c r="E31" s="581"/>
      <c r="F31" s="581"/>
      <c r="G31" s="697"/>
      <c r="H31" s="683"/>
    </row>
    <row r="32" spans="1:13">
      <c r="A32" s="581">
        <f t="shared" si="1"/>
        <v>29</v>
      </c>
      <c r="B32" s="581" t="s">
        <v>3870</v>
      </c>
      <c r="C32" s="581" t="s">
        <v>1562</v>
      </c>
      <c r="D32" s="581"/>
      <c r="E32" s="581"/>
      <c r="F32" s="581"/>
      <c r="G32" s="697"/>
      <c r="H32" s="683"/>
    </row>
    <row r="33" spans="1:8">
      <c r="A33" s="581">
        <f t="shared" si="1"/>
        <v>30</v>
      </c>
      <c r="B33" s="581" t="s">
        <v>3870</v>
      </c>
      <c r="C33" s="581" t="s">
        <v>1563</v>
      </c>
      <c r="D33" s="581"/>
      <c r="E33" s="581"/>
      <c r="F33" s="581"/>
      <c r="G33" s="697"/>
      <c r="H33" s="683"/>
    </row>
    <row r="34" spans="1:8">
      <c r="A34" s="581">
        <f t="shared" si="1"/>
        <v>31</v>
      </c>
      <c r="B34" s="581" t="s">
        <v>3870</v>
      </c>
      <c r="C34" s="581" t="s">
        <v>4766</v>
      </c>
      <c r="D34" s="581"/>
      <c r="E34" s="581"/>
      <c r="F34" s="581"/>
      <c r="G34" s="697"/>
      <c r="H34" s="683"/>
    </row>
    <row r="35" spans="1:8">
      <c r="A35" s="581">
        <f t="shared" si="1"/>
        <v>32</v>
      </c>
      <c r="B35" s="581" t="s">
        <v>3870</v>
      </c>
      <c r="C35" s="581" t="s">
        <v>4767</v>
      </c>
      <c r="D35" s="581"/>
      <c r="E35" s="581"/>
      <c r="F35" s="581"/>
      <c r="G35" s="697"/>
      <c r="H35" s="683"/>
    </row>
    <row r="36" spans="1:8">
      <c r="A36" s="581">
        <f t="shared" si="1"/>
        <v>33</v>
      </c>
      <c r="B36" s="581" t="s">
        <v>3870</v>
      </c>
      <c r="C36" s="581" t="s">
        <v>4768</v>
      </c>
      <c r="D36" s="581"/>
      <c r="E36" s="581"/>
      <c r="F36" s="581"/>
      <c r="G36" s="697"/>
      <c r="H36" s="683"/>
    </row>
    <row r="37" spans="1:8">
      <c r="A37" s="582">
        <f t="shared" si="1"/>
        <v>34</v>
      </c>
      <c r="B37" s="582" t="s">
        <v>284</v>
      </c>
      <c r="C37" s="582" t="s">
        <v>3136</v>
      </c>
      <c r="D37" s="639">
        <v>2</v>
      </c>
      <c r="E37" s="583">
        <v>3</v>
      </c>
      <c r="F37" s="656">
        <f>(D37/E37)*100</f>
        <v>66.666666666666657</v>
      </c>
      <c r="G37" s="698" t="s">
        <v>5240</v>
      </c>
    </row>
    <row r="38" spans="1:8">
      <c r="A38" s="582">
        <f t="shared" si="1"/>
        <v>35</v>
      </c>
      <c r="B38" s="584" t="s">
        <v>831</v>
      </c>
      <c r="C38" s="584" t="s">
        <v>2104</v>
      </c>
      <c r="D38" s="639"/>
      <c r="E38" s="583"/>
      <c r="F38" s="656"/>
      <c r="G38" s="698"/>
    </row>
    <row r="39" spans="1:8">
      <c r="A39" s="586">
        <f t="shared" si="1"/>
        <v>36</v>
      </c>
      <c r="B39" s="586" t="s">
        <v>839</v>
      </c>
      <c r="C39" s="586" t="s">
        <v>3104</v>
      </c>
      <c r="D39" s="640">
        <v>2</v>
      </c>
      <c r="E39" s="585">
        <v>2</v>
      </c>
      <c r="F39" s="657">
        <f>(D39/E39)*100</f>
        <v>100</v>
      </c>
      <c r="G39" s="699"/>
    </row>
    <row r="40" spans="1:8">
      <c r="A40" s="586">
        <f t="shared" si="1"/>
        <v>37</v>
      </c>
      <c r="B40" s="586" t="s">
        <v>839</v>
      </c>
      <c r="C40" s="586" t="s">
        <v>1163</v>
      </c>
      <c r="D40" s="640"/>
      <c r="E40" s="585"/>
      <c r="F40" s="657"/>
      <c r="G40" s="699"/>
    </row>
    <row r="41" spans="1:8" s="2" customFormat="1">
      <c r="A41" s="611">
        <f t="shared" si="1"/>
        <v>38</v>
      </c>
      <c r="B41" s="611" t="s">
        <v>3873</v>
      </c>
      <c r="C41" s="611" t="s">
        <v>4387</v>
      </c>
      <c r="D41" s="641">
        <v>16</v>
      </c>
      <c r="E41" s="611">
        <v>23</v>
      </c>
      <c r="F41" s="658">
        <f>(D41/E41)*100</f>
        <v>69.565217391304344</v>
      </c>
      <c r="G41" s="700"/>
    </row>
    <row r="42" spans="1:8" s="2" customFormat="1">
      <c r="A42" s="611">
        <f t="shared" si="1"/>
        <v>39</v>
      </c>
      <c r="B42" s="611" t="s">
        <v>3873</v>
      </c>
      <c r="C42" s="611" t="s">
        <v>4403</v>
      </c>
      <c r="D42" s="641"/>
      <c r="E42" s="611"/>
      <c r="F42" s="658"/>
      <c r="G42" s="700"/>
    </row>
    <row r="43" spans="1:8" s="2" customFormat="1">
      <c r="A43" s="611">
        <f t="shared" si="1"/>
        <v>40</v>
      </c>
      <c r="B43" s="611" t="s">
        <v>3873</v>
      </c>
      <c r="C43" s="611" t="s">
        <v>623</v>
      </c>
      <c r="D43" s="641"/>
      <c r="E43" s="611"/>
      <c r="F43" s="658"/>
      <c r="G43" s="700"/>
    </row>
    <row r="44" spans="1:8" s="2" customFormat="1">
      <c r="A44" s="611">
        <f t="shared" si="1"/>
        <v>41</v>
      </c>
      <c r="B44" s="611" t="s">
        <v>3873</v>
      </c>
      <c r="C44" s="611" t="s">
        <v>655</v>
      </c>
      <c r="D44" s="641"/>
      <c r="E44" s="611"/>
      <c r="F44" s="658"/>
      <c r="G44" s="700"/>
    </row>
    <row r="45" spans="1:8" s="2" customFormat="1">
      <c r="A45" s="611">
        <f t="shared" si="1"/>
        <v>42</v>
      </c>
      <c r="B45" s="611" t="s">
        <v>3873</v>
      </c>
      <c r="C45" s="611" t="s">
        <v>4308</v>
      </c>
      <c r="D45" s="641"/>
      <c r="E45" s="611"/>
      <c r="F45" s="658"/>
      <c r="G45" s="700"/>
    </row>
    <row r="46" spans="1:8" s="2" customFormat="1">
      <c r="A46" s="611">
        <f t="shared" si="1"/>
        <v>43</v>
      </c>
      <c r="B46" s="611" t="s">
        <v>3873</v>
      </c>
      <c r="C46" s="611" t="s">
        <v>509</v>
      </c>
      <c r="D46" s="641"/>
      <c r="E46" s="611"/>
      <c r="F46" s="658"/>
      <c r="G46" s="700"/>
    </row>
    <row r="47" spans="1:8" s="2" customFormat="1">
      <c r="A47" s="611">
        <f t="shared" si="1"/>
        <v>44</v>
      </c>
      <c r="B47" s="611" t="s">
        <v>3873</v>
      </c>
      <c r="C47" s="611" t="s">
        <v>537</v>
      </c>
      <c r="D47" s="641"/>
      <c r="E47" s="611"/>
      <c r="F47" s="658"/>
      <c r="G47" s="700"/>
    </row>
    <row r="48" spans="1:8" s="2" customFormat="1">
      <c r="A48" s="611">
        <f t="shared" si="1"/>
        <v>45</v>
      </c>
      <c r="B48" s="611" t="s">
        <v>3873</v>
      </c>
      <c r="C48" s="611" t="s">
        <v>626</v>
      </c>
      <c r="D48" s="641"/>
      <c r="E48" s="611"/>
      <c r="F48" s="658"/>
      <c r="G48" s="700"/>
    </row>
    <row r="49" spans="1:7" s="2" customFormat="1">
      <c r="A49" s="611">
        <f t="shared" si="1"/>
        <v>46</v>
      </c>
      <c r="B49" s="611" t="s">
        <v>3873</v>
      </c>
      <c r="C49" s="611" t="s">
        <v>4325</v>
      </c>
      <c r="D49" s="641"/>
      <c r="E49" s="611"/>
      <c r="F49" s="658"/>
      <c r="G49" s="700"/>
    </row>
    <row r="50" spans="1:7" s="2" customFormat="1">
      <c r="A50" s="611">
        <f t="shared" si="1"/>
        <v>47</v>
      </c>
      <c r="B50" s="611" t="s">
        <v>3873</v>
      </c>
      <c r="C50" s="611" t="s">
        <v>4493</v>
      </c>
      <c r="D50" s="641"/>
      <c r="E50" s="611"/>
      <c r="F50" s="658"/>
      <c r="G50" s="700"/>
    </row>
    <row r="51" spans="1:7" s="2" customFormat="1">
      <c r="A51" s="611">
        <f t="shared" si="1"/>
        <v>48</v>
      </c>
      <c r="B51" s="611" t="s">
        <v>3873</v>
      </c>
      <c r="C51" s="611" t="s">
        <v>3234</v>
      </c>
      <c r="D51" s="641"/>
      <c r="E51" s="611"/>
      <c r="F51" s="658"/>
      <c r="G51" s="700"/>
    </row>
    <row r="52" spans="1:7" s="2" customFormat="1">
      <c r="A52" s="611">
        <f t="shared" si="1"/>
        <v>49</v>
      </c>
      <c r="B52" s="611" t="s">
        <v>3873</v>
      </c>
      <c r="C52" s="611" t="s">
        <v>1843</v>
      </c>
      <c r="D52" s="641"/>
      <c r="E52" s="611"/>
      <c r="F52" s="658"/>
      <c r="G52" s="700"/>
    </row>
    <row r="53" spans="1:7" s="2" customFormat="1">
      <c r="A53" s="611">
        <f t="shared" si="1"/>
        <v>50</v>
      </c>
      <c r="B53" s="611" t="s">
        <v>3873</v>
      </c>
      <c r="C53" s="611" t="s">
        <v>3346</v>
      </c>
      <c r="D53" s="641"/>
      <c r="E53" s="611"/>
      <c r="F53" s="658"/>
      <c r="G53" s="700"/>
    </row>
    <row r="54" spans="1:7" s="2" customFormat="1" ht="23.1" customHeight="1">
      <c r="A54" s="611">
        <f t="shared" si="1"/>
        <v>51</v>
      </c>
      <c r="B54" s="611" t="s">
        <v>3873</v>
      </c>
      <c r="C54" s="627" t="s">
        <v>4380</v>
      </c>
      <c r="D54" s="641"/>
      <c r="E54" s="611"/>
      <c r="F54" s="658"/>
      <c r="G54" s="700"/>
    </row>
    <row r="55" spans="1:7" s="2" customFormat="1">
      <c r="A55" s="611">
        <f t="shared" si="1"/>
        <v>52</v>
      </c>
      <c r="B55" s="611" t="s">
        <v>3873</v>
      </c>
      <c r="C55" s="611" t="s">
        <v>544</v>
      </c>
      <c r="D55" s="641"/>
      <c r="E55" s="611"/>
      <c r="F55" s="658"/>
      <c r="G55" s="700"/>
    </row>
    <row r="56" spans="1:7" s="2" customFormat="1">
      <c r="A56" s="611">
        <f t="shared" si="1"/>
        <v>53</v>
      </c>
      <c r="B56" s="611" t="s">
        <v>3873</v>
      </c>
      <c r="C56" s="611" t="s">
        <v>540</v>
      </c>
      <c r="D56" s="641"/>
      <c r="E56" s="611"/>
      <c r="F56" s="658"/>
      <c r="G56" s="700"/>
    </row>
    <row r="57" spans="1:7">
      <c r="A57" s="587">
        <f t="shared" si="1"/>
        <v>54</v>
      </c>
      <c r="B57" s="587" t="s">
        <v>22</v>
      </c>
      <c r="C57" s="587" t="s">
        <v>2426</v>
      </c>
      <c r="D57" s="642">
        <v>20</v>
      </c>
      <c r="E57" s="588">
        <v>24</v>
      </c>
      <c r="F57" s="659">
        <f>(D57/E57)*100</f>
        <v>83.333333333333343</v>
      </c>
      <c r="G57" s="701"/>
    </row>
    <row r="58" spans="1:7">
      <c r="A58" s="587">
        <f t="shared" si="1"/>
        <v>55</v>
      </c>
      <c r="B58" s="589" t="s">
        <v>22</v>
      </c>
      <c r="C58" s="589" t="s">
        <v>3923</v>
      </c>
      <c r="D58" s="642"/>
      <c r="E58" s="588"/>
      <c r="F58" s="659"/>
      <c r="G58" s="701"/>
    </row>
    <row r="59" spans="1:7">
      <c r="A59" s="587">
        <f t="shared" si="1"/>
        <v>56</v>
      </c>
      <c r="B59" s="589" t="s">
        <v>22</v>
      </c>
      <c r="C59" s="589" t="s">
        <v>3933</v>
      </c>
      <c r="D59" s="642"/>
      <c r="E59" s="588"/>
      <c r="F59" s="659"/>
      <c r="G59" s="701"/>
    </row>
    <row r="60" spans="1:7">
      <c r="A60" s="587">
        <f t="shared" si="1"/>
        <v>57</v>
      </c>
      <c r="B60" s="589" t="s">
        <v>22</v>
      </c>
      <c r="C60" s="589" t="s">
        <v>3926</v>
      </c>
      <c r="D60" s="642"/>
      <c r="E60" s="588"/>
      <c r="F60" s="659"/>
      <c r="G60" s="701"/>
    </row>
    <row r="61" spans="1:7">
      <c r="A61" s="587">
        <f t="shared" si="1"/>
        <v>58</v>
      </c>
      <c r="B61" s="589" t="s">
        <v>22</v>
      </c>
      <c r="C61" s="589" t="s">
        <v>3945</v>
      </c>
      <c r="D61" s="642"/>
      <c r="E61" s="588"/>
      <c r="F61" s="659"/>
      <c r="G61" s="701"/>
    </row>
    <row r="62" spans="1:7">
      <c r="A62" s="587">
        <f t="shared" si="1"/>
        <v>59</v>
      </c>
      <c r="B62" s="589" t="s">
        <v>22</v>
      </c>
      <c r="C62" s="589" t="s">
        <v>24</v>
      </c>
      <c r="D62" s="642"/>
      <c r="E62" s="588"/>
      <c r="F62" s="659"/>
      <c r="G62" s="701"/>
    </row>
    <row r="63" spans="1:7">
      <c r="A63" s="587">
        <f t="shared" si="1"/>
        <v>60</v>
      </c>
      <c r="B63" s="589" t="s">
        <v>22</v>
      </c>
      <c r="C63" s="589" t="s">
        <v>3929</v>
      </c>
      <c r="D63" s="642"/>
      <c r="E63" s="588"/>
      <c r="F63" s="659"/>
      <c r="G63" s="701"/>
    </row>
    <row r="64" spans="1:7">
      <c r="A64" s="587">
        <f t="shared" si="1"/>
        <v>61</v>
      </c>
      <c r="B64" s="589" t="s">
        <v>22</v>
      </c>
      <c r="C64" s="589" t="s">
        <v>3921</v>
      </c>
      <c r="D64" s="642"/>
      <c r="E64" s="588"/>
      <c r="F64" s="659"/>
      <c r="G64" s="701"/>
    </row>
    <row r="65" spans="1:7">
      <c r="A65" s="587">
        <f t="shared" si="1"/>
        <v>62</v>
      </c>
      <c r="B65" s="589" t="s">
        <v>22</v>
      </c>
      <c r="C65" s="589" t="s">
        <v>3937</v>
      </c>
      <c r="D65" s="642"/>
      <c r="E65" s="588"/>
      <c r="F65" s="659"/>
      <c r="G65" s="701"/>
    </row>
    <row r="66" spans="1:7">
      <c r="A66" s="587">
        <f t="shared" si="1"/>
        <v>63</v>
      </c>
      <c r="B66" s="589" t="s">
        <v>22</v>
      </c>
      <c r="C66" s="589" t="s">
        <v>3944</v>
      </c>
      <c r="D66" s="642"/>
      <c r="E66" s="588"/>
      <c r="F66" s="659"/>
      <c r="G66" s="701"/>
    </row>
    <row r="67" spans="1:7">
      <c r="A67" s="587">
        <f t="shared" si="1"/>
        <v>64</v>
      </c>
      <c r="B67" s="589" t="s">
        <v>22</v>
      </c>
      <c r="C67" s="589" t="s">
        <v>3941</v>
      </c>
      <c r="D67" s="642"/>
      <c r="E67" s="588"/>
      <c r="F67" s="659"/>
      <c r="G67" s="701"/>
    </row>
    <row r="68" spans="1:7">
      <c r="A68" s="587">
        <f t="shared" si="1"/>
        <v>65</v>
      </c>
      <c r="B68" s="589" t="s">
        <v>22</v>
      </c>
      <c r="C68" s="589" t="s">
        <v>3919</v>
      </c>
      <c r="D68" s="642"/>
      <c r="E68" s="588"/>
      <c r="F68" s="659"/>
      <c r="G68" s="701"/>
    </row>
    <row r="69" spans="1:7">
      <c r="A69" s="587">
        <f t="shared" si="1"/>
        <v>66</v>
      </c>
      <c r="B69" s="589" t="s">
        <v>22</v>
      </c>
      <c r="C69" s="589" t="s">
        <v>4586</v>
      </c>
      <c r="D69" s="642"/>
      <c r="E69" s="588"/>
      <c r="F69" s="659"/>
      <c r="G69" s="701" t="s">
        <v>5235</v>
      </c>
    </row>
    <row r="70" spans="1:7">
      <c r="A70" s="587">
        <f t="shared" si="1"/>
        <v>67</v>
      </c>
      <c r="B70" s="589" t="s">
        <v>22</v>
      </c>
      <c r="C70" s="589" t="s">
        <v>4587</v>
      </c>
      <c r="D70" s="642"/>
      <c r="E70" s="588"/>
      <c r="F70" s="659"/>
      <c r="G70" s="701" t="s">
        <v>5235</v>
      </c>
    </row>
    <row r="71" spans="1:7">
      <c r="A71" s="587">
        <f t="shared" si="1"/>
        <v>68</v>
      </c>
      <c r="B71" s="589" t="s">
        <v>22</v>
      </c>
      <c r="C71" s="589" t="s">
        <v>4590</v>
      </c>
      <c r="D71" s="642"/>
      <c r="E71" s="588"/>
      <c r="F71" s="659"/>
      <c r="G71" s="701" t="s">
        <v>5235</v>
      </c>
    </row>
    <row r="72" spans="1:7">
      <c r="A72" s="587">
        <f t="shared" si="1"/>
        <v>69</v>
      </c>
      <c r="B72" s="589" t="s">
        <v>22</v>
      </c>
      <c r="C72" s="589" t="s">
        <v>4591</v>
      </c>
      <c r="D72" s="642"/>
      <c r="E72" s="588"/>
      <c r="F72" s="659"/>
      <c r="G72" s="701" t="s">
        <v>5235</v>
      </c>
    </row>
    <row r="73" spans="1:7">
      <c r="A73" s="587">
        <f t="shared" si="1"/>
        <v>70</v>
      </c>
      <c r="B73" s="589" t="s">
        <v>22</v>
      </c>
      <c r="C73" s="589" t="s">
        <v>4592</v>
      </c>
      <c r="D73" s="642"/>
      <c r="E73" s="588"/>
      <c r="F73" s="659"/>
      <c r="G73" s="701" t="s">
        <v>5235</v>
      </c>
    </row>
    <row r="74" spans="1:7">
      <c r="A74" s="587">
        <f t="shared" si="1"/>
        <v>71</v>
      </c>
      <c r="B74" s="589" t="s">
        <v>22</v>
      </c>
      <c r="C74" s="589" t="s">
        <v>4593</v>
      </c>
      <c r="D74" s="642"/>
      <c r="E74" s="588"/>
      <c r="F74" s="659"/>
      <c r="G74" s="701" t="s">
        <v>5235</v>
      </c>
    </row>
    <row r="75" spans="1:7">
      <c r="A75" s="587">
        <f t="shared" si="1"/>
        <v>72</v>
      </c>
      <c r="B75" s="589" t="s">
        <v>22</v>
      </c>
      <c r="C75" s="589" t="s">
        <v>4602</v>
      </c>
      <c r="D75" s="642"/>
      <c r="E75" s="588"/>
      <c r="F75" s="659"/>
      <c r="G75" s="701" t="s">
        <v>5235</v>
      </c>
    </row>
    <row r="76" spans="1:7">
      <c r="A76" s="587">
        <f t="shared" si="1"/>
        <v>73</v>
      </c>
      <c r="B76" s="589" t="s">
        <v>22</v>
      </c>
      <c r="C76" s="589" t="s">
        <v>4605</v>
      </c>
      <c r="D76" s="642"/>
      <c r="E76" s="588"/>
      <c r="F76" s="659"/>
      <c r="G76" s="701" t="s">
        <v>5235</v>
      </c>
    </row>
    <row r="77" spans="1:7">
      <c r="A77" s="591">
        <f t="shared" si="1"/>
        <v>74</v>
      </c>
      <c r="B77" s="591" t="s">
        <v>3872</v>
      </c>
      <c r="C77" s="591" t="s">
        <v>855</v>
      </c>
      <c r="D77" s="643">
        <v>30</v>
      </c>
      <c r="E77" s="590">
        <v>33</v>
      </c>
      <c r="F77" s="660">
        <f>(D77/E77)*100</f>
        <v>90.909090909090907</v>
      </c>
      <c r="G77" s="702"/>
    </row>
    <row r="78" spans="1:7">
      <c r="A78" s="591">
        <f t="shared" si="1"/>
        <v>75</v>
      </c>
      <c r="B78" s="591" t="s">
        <v>3872</v>
      </c>
      <c r="C78" s="591" t="s">
        <v>857</v>
      </c>
      <c r="D78" s="643"/>
      <c r="E78" s="590"/>
      <c r="F78" s="660"/>
      <c r="G78" s="702"/>
    </row>
    <row r="79" spans="1:7">
      <c r="A79" s="591">
        <f t="shared" si="1"/>
        <v>76</v>
      </c>
      <c r="B79" s="591" t="s">
        <v>3872</v>
      </c>
      <c r="C79" s="591" t="s">
        <v>858</v>
      </c>
      <c r="D79" s="643"/>
      <c r="E79" s="590"/>
      <c r="F79" s="660"/>
      <c r="G79" s="702"/>
    </row>
    <row r="80" spans="1:7">
      <c r="A80" s="591">
        <f t="shared" si="1"/>
        <v>77</v>
      </c>
      <c r="B80" s="591" t="s">
        <v>3872</v>
      </c>
      <c r="C80" s="591" t="s">
        <v>889</v>
      </c>
      <c r="D80" s="643"/>
      <c r="E80" s="590"/>
      <c r="F80" s="660"/>
      <c r="G80" s="702"/>
    </row>
    <row r="81" spans="1:40">
      <c r="A81" s="591">
        <f t="shared" si="1"/>
        <v>78</v>
      </c>
      <c r="B81" s="591" t="s">
        <v>3872</v>
      </c>
      <c r="C81" s="591" t="s">
        <v>891</v>
      </c>
      <c r="D81" s="643"/>
      <c r="E81" s="590"/>
      <c r="F81" s="660"/>
      <c r="G81" s="702"/>
    </row>
    <row r="82" spans="1:40">
      <c r="A82" s="591">
        <f t="shared" si="1"/>
        <v>79</v>
      </c>
      <c r="B82" s="591" t="s">
        <v>3872</v>
      </c>
      <c r="C82" s="591" t="s">
        <v>2105</v>
      </c>
      <c r="D82" s="643"/>
      <c r="E82" s="590"/>
      <c r="F82" s="660"/>
      <c r="G82" s="702"/>
    </row>
    <row r="83" spans="1:40">
      <c r="A83" s="591">
        <f t="shared" si="1"/>
        <v>80</v>
      </c>
      <c r="B83" s="591" t="s">
        <v>3872</v>
      </c>
      <c r="C83" s="591" t="s">
        <v>890</v>
      </c>
      <c r="D83" s="643"/>
      <c r="E83" s="590"/>
      <c r="F83" s="660"/>
      <c r="G83" s="702"/>
    </row>
    <row r="84" spans="1:40" s="55" customFormat="1">
      <c r="A84" s="591">
        <f t="shared" si="1"/>
        <v>81</v>
      </c>
      <c r="B84" s="591" t="s">
        <v>3872</v>
      </c>
      <c r="C84" s="591" t="s">
        <v>854</v>
      </c>
      <c r="D84" s="643"/>
      <c r="E84" s="590"/>
      <c r="F84" s="660"/>
      <c r="G84" s="702"/>
      <c r="H84"/>
      <c r="I84"/>
      <c r="J84"/>
      <c r="K84"/>
      <c r="L84"/>
      <c r="M84"/>
      <c r="N84"/>
      <c r="O84"/>
      <c r="P84"/>
      <c r="Q84"/>
      <c r="R84"/>
      <c r="S84"/>
      <c r="T84"/>
      <c r="U84"/>
      <c r="V84"/>
      <c r="W84"/>
      <c r="X84"/>
      <c r="Y84"/>
      <c r="Z84"/>
      <c r="AA84"/>
      <c r="AB84"/>
      <c r="AC84"/>
      <c r="AD84"/>
      <c r="AE84"/>
      <c r="AF84"/>
      <c r="AG84"/>
      <c r="AH84"/>
      <c r="AI84"/>
      <c r="AJ84"/>
      <c r="AK84"/>
      <c r="AL84"/>
      <c r="AM84"/>
      <c r="AN84"/>
    </row>
    <row r="85" spans="1:40">
      <c r="A85" s="591">
        <f t="shared" si="1"/>
        <v>82</v>
      </c>
      <c r="B85" s="591" t="s">
        <v>3872</v>
      </c>
      <c r="C85" s="591" t="s">
        <v>856</v>
      </c>
      <c r="D85" s="643"/>
      <c r="E85" s="590"/>
      <c r="F85" s="660"/>
      <c r="G85" s="702"/>
    </row>
    <row r="86" spans="1:40">
      <c r="A86" s="591">
        <f t="shared" si="1"/>
        <v>83</v>
      </c>
      <c r="B86" s="591" t="s">
        <v>3872</v>
      </c>
      <c r="C86" s="591" t="s">
        <v>853</v>
      </c>
      <c r="D86" s="643"/>
      <c r="E86" s="590"/>
      <c r="F86" s="660"/>
      <c r="G86" s="702"/>
    </row>
    <row r="87" spans="1:40">
      <c r="A87" s="591">
        <f t="shared" si="1"/>
        <v>84</v>
      </c>
      <c r="B87" s="591" t="s">
        <v>3872</v>
      </c>
      <c r="C87" s="591" t="s">
        <v>2001</v>
      </c>
      <c r="D87" s="643"/>
      <c r="E87" s="590"/>
      <c r="F87" s="660"/>
      <c r="G87" s="702"/>
    </row>
    <row r="88" spans="1:40" ht="23.25" customHeight="1">
      <c r="A88" s="591">
        <f t="shared" si="1"/>
        <v>85</v>
      </c>
      <c r="B88" s="591" t="s">
        <v>3872</v>
      </c>
      <c r="C88" s="591" t="s">
        <v>4889</v>
      </c>
      <c r="D88" s="591"/>
      <c r="E88" s="591"/>
      <c r="F88" s="591"/>
      <c r="G88" s="713" t="s">
        <v>5235</v>
      </c>
      <c r="H88" s="683"/>
    </row>
    <row r="89" spans="1:40">
      <c r="A89" s="591">
        <f t="shared" ref="A89:A107" si="2">A88+1</f>
        <v>86</v>
      </c>
      <c r="B89" s="591" t="s">
        <v>3872</v>
      </c>
      <c r="C89" s="591" t="s">
        <v>4890</v>
      </c>
      <c r="D89" s="591"/>
      <c r="E89" s="591"/>
      <c r="F89" s="591"/>
      <c r="G89" s="713" t="s">
        <v>5235</v>
      </c>
      <c r="H89" s="683"/>
    </row>
    <row r="90" spans="1:40">
      <c r="A90" s="591">
        <f t="shared" si="2"/>
        <v>87</v>
      </c>
      <c r="B90" s="591" t="s">
        <v>3872</v>
      </c>
      <c r="C90" s="591" t="s">
        <v>4891</v>
      </c>
      <c r="D90" s="591"/>
      <c r="E90" s="591"/>
      <c r="F90" s="591"/>
      <c r="G90" s="713" t="s">
        <v>5235</v>
      </c>
      <c r="H90" s="683"/>
    </row>
    <row r="91" spans="1:40">
      <c r="A91" s="591">
        <f t="shared" si="2"/>
        <v>88</v>
      </c>
      <c r="B91" s="591" t="s">
        <v>3872</v>
      </c>
      <c r="C91" s="591" t="s">
        <v>4892</v>
      </c>
      <c r="D91" s="591"/>
      <c r="E91" s="591"/>
      <c r="F91" s="591"/>
      <c r="G91" s="713" t="s">
        <v>5235</v>
      </c>
      <c r="H91" s="683"/>
    </row>
    <row r="92" spans="1:40">
      <c r="A92" s="591">
        <f t="shared" si="2"/>
        <v>89</v>
      </c>
      <c r="B92" s="591" t="s">
        <v>3872</v>
      </c>
      <c r="C92" s="591" t="s">
        <v>4893</v>
      </c>
      <c r="D92" s="591"/>
      <c r="E92" s="591"/>
      <c r="F92" s="591"/>
      <c r="G92" s="713" t="s">
        <v>5235</v>
      </c>
      <c r="H92" s="683"/>
    </row>
    <row r="93" spans="1:40">
      <c r="A93" s="591">
        <f t="shared" si="2"/>
        <v>90</v>
      </c>
      <c r="B93" s="591" t="s">
        <v>3872</v>
      </c>
      <c r="C93" s="591" t="s">
        <v>4894</v>
      </c>
      <c r="D93" s="591"/>
      <c r="E93" s="591"/>
      <c r="F93" s="591"/>
      <c r="G93" s="713" t="s">
        <v>5235</v>
      </c>
      <c r="H93" s="683"/>
    </row>
    <row r="94" spans="1:40">
      <c r="A94" s="591">
        <f t="shared" si="2"/>
        <v>91</v>
      </c>
      <c r="B94" s="591" t="s">
        <v>3872</v>
      </c>
      <c r="C94" s="591" t="s">
        <v>4895</v>
      </c>
      <c r="D94" s="591"/>
      <c r="E94" s="591"/>
      <c r="F94" s="591"/>
      <c r="G94" s="713" t="s">
        <v>5235</v>
      </c>
      <c r="H94" s="683"/>
    </row>
    <row r="95" spans="1:40">
      <c r="A95" s="591">
        <f t="shared" si="2"/>
        <v>92</v>
      </c>
      <c r="B95" s="591" t="s">
        <v>3872</v>
      </c>
      <c r="C95" s="591" t="s">
        <v>4896</v>
      </c>
      <c r="D95" s="591"/>
      <c r="E95" s="591"/>
      <c r="F95" s="591"/>
      <c r="G95" s="713" t="s">
        <v>5235</v>
      </c>
      <c r="H95" s="683"/>
    </row>
    <row r="96" spans="1:40">
      <c r="A96" s="591">
        <f t="shared" si="2"/>
        <v>93</v>
      </c>
      <c r="B96" s="591" t="s">
        <v>3872</v>
      </c>
      <c r="C96" s="591" t="s">
        <v>4897</v>
      </c>
      <c r="D96" s="591"/>
      <c r="E96" s="591"/>
      <c r="F96" s="591"/>
      <c r="G96" s="713" t="s">
        <v>5235</v>
      </c>
      <c r="H96" s="683"/>
    </row>
    <row r="97" spans="1:8">
      <c r="A97" s="591">
        <f t="shared" si="2"/>
        <v>94</v>
      </c>
      <c r="B97" s="591" t="s">
        <v>3872</v>
      </c>
      <c r="C97" s="591" t="s">
        <v>4898</v>
      </c>
      <c r="D97" s="591"/>
      <c r="E97" s="591"/>
      <c r="F97" s="591"/>
      <c r="G97" s="713" t="s">
        <v>5235</v>
      </c>
      <c r="H97" s="683"/>
    </row>
    <row r="98" spans="1:8">
      <c r="A98" s="591">
        <f t="shared" si="2"/>
        <v>95</v>
      </c>
      <c r="B98" s="591" t="s">
        <v>3872</v>
      </c>
      <c r="C98" s="591" t="s">
        <v>4899</v>
      </c>
      <c r="D98" s="591"/>
      <c r="E98" s="591"/>
      <c r="F98" s="591"/>
      <c r="G98" s="713" t="s">
        <v>5235</v>
      </c>
      <c r="H98" s="683"/>
    </row>
    <row r="99" spans="1:8" ht="20.25" customHeight="1">
      <c r="A99" s="591">
        <f t="shared" si="2"/>
        <v>96</v>
      </c>
      <c r="B99" s="591" t="s">
        <v>3872</v>
      </c>
      <c r="C99" s="591" t="s">
        <v>4900</v>
      </c>
      <c r="D99" s="591"/>
      <c r="E99" s="591"/>
      <c r="F99" s="591"/>
      <c r="G99" s="713" t="s">
        <v>5235</v>
      </c>
      <c r="H99" s="683"/>
    </row>
    <row r="100" spans="1:8">
      <c r="A100" s="591">
        <f t="shared" si="2"/>
        <v>97</v>
      </c>
      <c r="B100" s="591" t="s">
        <v>3872</v>
      </c>
      <c r="C100" s="591" t="s">
        <v>4901</v>
      </c>
      <c r="D100" s="591"/>
      <c r="E100" s="591"/>
      <c r="F100" s="591"/>
      <c r="G100" s="713" t="s">
        <v>5235</v>
      </c>
      <c r="H100" s="683"/>
    </row>
    <row r="101" spans="1:8">
      <c r="A101" s="591">
        <f t="shared" si="2"/>
        <v>98</v>
      </c>
      <c r="B101" s="591" t="s">
        <v>3872</v>
      </c>
      <c r="C101" s="591" t="s">
        <v>4902</v>
      </c>
      <c r="D101" s="591"/>
      <c r="E101" s="591"/>
      <c r="F101" s="591"/>
      <c r="G101" s="713" t="s">
        <v>5235</v>
      </c>
      <c r="H101" s="683"/>
    </row>
    <row r="102" spans="1:8">
      <c r="A102" s="591">
        <f t="shared" si="2"/>
        <v>99</v>
      </c>
      <c r="B102" s="591" t="s">
        <v>3872</v>
      </c>
      <c r="C102" s="591" t="s">
        <v>4903</v>
      </c>
      <c r="D102" s="591"/>
      <c r="E102" s="591"/>
      <c r="F102" s="591"/>
      <c r="G102" s="713" t="s">
        <v>5235</v>
      </c>
      <c r="H102" s="683"/>
    </row>
    <row r="103" spans="1:8">
      <c r="A103" s="591">
        <f t="shared" si="2"/>
        <v>100</v>
      </c>
      <c r="B103" s="591" t="s">
        <v>3872</v>
      </c>
      <c r="C103" s="591" t="s">
        <v>4904</v>
      </c>
      <c r="D103" s="591"/>
      <c r="E103" s="591"/>
      <c r="F103" s="591"/>
      <c r="G103" s="713" t="s">
        <v>5235</v>
      </c>
      <c r="H103" s="683"/>
    </row>
    <row r="104" spans="1:8">
      <c r="A104" s="591">
        <f t="shared" si="2"/>
        <v>101</v>
      </c>
      <c r="B104" s="591" t="s">
        <v>3872</v>
      </c>
      <c r="C104" s="591" t="s">
        <v>4905</v>
      </c>
      <c r="D104" s="591"/>
      <c r="E104" s="591"/>
      <c r="F104" s="591"/>
      <c r="G104" s="713" t="s">
        <v>5235</v>
      </c>
      <c r="H104" s="683"/>
    </row>
    <row r="105" spans="1:8">
      <c r="A105" s="591">
        <f t="shared" si="2"/>
        <v>102</v>
      </c>
      <c r="B105" s="591" t="s">
        <v>3872</v>
      </c>
      <c r="C105" s="591" t="s">
        <v>4906</v>
      </c>
      <c r="D105" s="591"/>
      <c r="E105" s="591"/>
      <c r="F105" s="591"/>
      <c r="G105" s="713" t="s">
        <v>5235</v>
      </c>
      <c r="H105" s="683"/>
    </row>
    <row r="106" spans="1:8">
      <c r="A106" s="591">
        <f t="shared" si="2"/>
        <v>103</v>
      </c>
      <c r="B106" s="591" t="s">
        <v>3872</v>
      </c>
      <c r="C106" s="591" t="s">
        <v>4907</v>
      </c>
      <c r="D106" s="591"/>
      <c r="E106" s="591"/>
      <c r="F106" s="591"/>
      <c r="G106" s="713" t="s">
        <v>5235</v>
      </c>
      <c r="H106" s="683"/>
    </row>
    <row r="107" spans="1:8">
      <c r="A107" s="593">
        <f t="shared" si="2"/>
        <v>104</v>
      </c>
      <c r="B107" s="593" t="s">
        <v>3875</v>
      </c>
      <c r="C107" s="593" t="s">
        <v>488</v>
      </c>
      <c r="D107" s="644">
        <v>2</v>
      </c>
      <c r="E107" s="592">
        <v>4</v>
      </c>
      <c r="F107" s="661">
        <f>(D107/E107)*100</f>
        <v>50</v>
      </c>
      <c r="G107" s="703"/>
    </row>
    <row r="108" spans="1:8">
      <c r="A108" s="593">
        <f t="shared" ref="A108:A199" si="3">A107+1</f>
        <v>105</v>
      </c>
      <c r="B108" s="593" t="s">
        <v>3875</v>
      </c>
      <c r="C108" s="593" t="s">
        <v>1894</v>
      </c>
      <c r="D108" s="644"/>
      <c r="E108" s="592"/>
      <c r="F108" s="661"/>
      <c r="G108" s="703"/>
    </row>
    <row r="109" spans="1:8">
      <c r="A109" s="603">
        <f t="shared" si="3"/>
        <v>106</v>
      </c>
      <c r="B109" s="603" t="s">
        <v>3876</v>
      </c>
      <c r="C109" s="603" t="s">
        <v>1419</v>
      </c>
      <c r="D109" s="645">
        <v>10</v>
      </c>
      <c r="E109" s="602">
        <v>13</v>
      </c>
      <c r="F109" s="662">
        <f>(D109/E109)*100</f>
        <v>76.923076923076934</v>
      </c>
      <c r="G109" s="704"/>
    </row>
    <row r="110" spans="1:8">
      <c r="A110" s="603">
        <f t="shared" si="3"/>
        <v>107</v>
      </c>
      <c r="B110" s="603" t="s">
        <v>3876</v>
      </c>
      <c r="C110" s="603" t="s">
        <v>2302</v>
      </c>
      <c r="D110" s="645"/>
      <c r="E110" s="602"/>
      <c r="F110" s="662"/>
      <c r="G110" s="704"/>
    </row>
    <row r="111" spans="1:8">
      <c r="A111" s="603">
        <f t="shared" si="3"/>
        <v>108</v>
      </c>
      <c r="B111" s="603" t="s">
        <v>3876</v>
      </c>
      <c r="C111" s="603" t="s">
        <v>5260</v>
      </c>
      <c r="D111" s="645"/>
      <c r="E111" s="645"/>
      <c r="F111" s="645"/>
      <c r="G111" s="645" t="s">
        <v>5236</v>
      </c>
    </row>
    <row r="112" spans="1:8">
      <c r="A112" s="603">
        <f t="shared" si="3"/>
        <v>109</v>
      </c>
      <c r="B112" s="603" t="s">
        <v>3876</v>
      </c>
      <c r="C112" s="603" t="s">
        <v>5261</v>
      </c>
      <c r="D112" s="645"/>
      <c r="E112" s="645"/>
      <c r="F112" s="645"/>
      <c r="G112" s="645" t="s">
        <v>5236</v>
      </c>
    </row>
    <row r="113" spans="1:8">
      <c r="A113" s="603">
        <f t="shared" si="3"/>
        <v>110</v>
      </c>
      <c r="B113" s="603" t="s">
        <v>3876</v>
      </c>
      <c r="C113" s="603" t="s">
        <v>5262</v>
      </c>
      <c r="D113" s="645"/>
      <c r="E113" s="645"/>
      <c r="F113" s="645"/>
      <c r="G113" s="645" t="s">
        <v>5236</v>
      </c>
    </row>
    <row r="114" spans="1:8">
      <c r="A114" s="603">
        <f t="shared" si="3"/>
        <v>111</v>
      </c>
      <c r="B114" s="603" t="s">
        <v>3876</v>
      </c>
      <c r="C114" s="603" t="s">
        <v>5263</v>
      </c>
      <c r="D114" s="645"/>
      <c r="E114" s="645"/>
      <c r="F114" s="645"/>
      <c r="G114" s="645" t="s">
        <v>5236</v>
      </c>
    </row>
    <row r="115" spans="1:8">
      <c r="A115" s="603">
        <f t="shared" si="3"/>
        <v>112</v>
      </c>
      <c r="B115" s="603" t="s">
        <v>3876</v>
      </c>
      <c r="C115" s="603" t="s">
        <v>5264</v>
      </c>
      <c r="D115" s="645"/>
      <c r="E115" s="645"/>
      <c r="F115" s="645"/>
      <c r="G115" s="645" t="s">
        <v>5236</v>
      </c>
    </row>
    <row r="116" spans="1:8">
      <c r="A116" s="603">
        <f t="shared" si="3"/>
        <v>113</v>
      </c>
      <c r="B116" s="603" t="s">
        <v>3876</v>
      </c>
      <c r="C116" s="603" t="s">
        <v>5265</v>
      </c>
      <c r="D116" s="645"/>
      <c r="E116" s="645"/>
      <c r="F116" s="645"/>
      <c r="G116" s="645" t="s">
        <v>5236</v>
      </c>
    </row>
    <row r="117" spans="1:8">
      <c r="A117" s="603">
        <f t="shared" si="3"/>
        <v>114</v>
      </c>
      <c r="B117" s="603" t="s">
        <v>3876</v>
      </c>
      <c r="C117" s="603" t="s">
        <v>5266</v>
      </c>
      <c r="D117" s="645"/>
      <c r="E117" s="645"/>
      <c r="F117" s="645"/>
      <c r="G117" s="645" t="s">
        <v>5236</v>
      </c>
    </row>
    <row r="118" spans="1:8">
      <c r="A118" s="603">
        <f t="shared" si="3"/>
        <v>115</v>
      </c>
      <c r="B118" s="603" t="s">
        <v>3876</v>
      </c>
      <c r="C118" s="603" t="s">
        <v>5267</v>
      </c>
      <c r="D118" s="645"/>
      <c r="E118" s="645"/>
      <c r="F118" s="645"/>
      <c r="G118" s="645" t="s">
        <v>5236</v>
      </c>
    </row>
    <row r="119" spans="1:8">
      <c r="A119" s="595">
        <f t="shared" si="3"/>
        <v>116</v>
      </c>
      <c r="B119" s="595" t="s">
        <v>290</v>
      </c>
      <c r="C119" s="595" t="s">
        <v>1851</v>
      </c>
      <c r="D119" s="646">
        <v>14</v>
      </c>
      <c r="E119" s="594">
        <v>23</v>
      </c>
      <c r="F119" s="663">
        <f>(D119/E119)*100</f>
        <v>60.869565217391312</v>
      </c>
      <c r="G119" s="705"/>
    </row>
    <row r="120" spans="1:8">
      <c r="A120" s="595">
        <f t="shared" si="3"/>
        <v>117</v>
      </c>
      <c r="B120" s="595" t="s">
        <v>290</v>
      </c>
      <c r="C120" s="595" t="s">
        <v>2100</v>
      </c>
      <c r="D120" s="646"/>
      <c r="E120" s="594"/>
      <c r="F120" s="663"/>
      <c r="G120" s="705"/>
    </row>
    <row r="121" spans="1:8">
      <c r="A121" s="595">
        <f t="shared" si="3"/>
        <v>118</v>
      </c>
      <c r="B121" s="595" t="s">
        <v>290</v>
      </c>
      <c r="C121" s="595" t="s">
        <v>5047</v>
      </c>
      <c r="D121" s="646"/>
      <c r="E121" s="594"/>
      <c r="F121" s="663"/>
      <c r="G121" s="705" t="s">
        <v>5235</v>
      </c>
      <c r="H121" s="683"/>
    </row>
    <row r="122" spans="1:8">
      <c r="A122" s="595">
        <f t="shared" si="3"/>
        <v>119</v>
      </c>
      <c r="B122" s="595" t="s">
        <v>290</v>
      </c>
      <c r="C122" s="595" t="s">
        <v>5048</v>
      </c>
      <c r="D122" s="646"/>
      <c r="E122" s="594"/>
      <c r="F122" s="663"/>
      <c r="G122" s="705" t="s">
        <v>5235</v>
      </c>
      <c r="H122" s="683"/>
    </row>
    <row r="123" spans="1:8">
      <c r="A123" s="595">
        <f t="shared" si="3"/>
        <v>120</v>
      </c>
      <c r="B123" s="595" t="s">
        <v>290</v>
      </c>
      <c r="C123" s="595" t="s">
        <v>5049</v>
      </c>
      <c r="D123" s="646"/>
      <c r="E123" s="594"/>
      <c r="F123" s="663"/>
      <c r="G123" s="705" t="s">
        <v>5235</v>
      </c>
      <c r="H123" s="683"/>
    </row>
    <row r="124" spans="1:8">
      <c r="A124" s="595">
        <f t="shared" si="3"/>
        <v>121</v>
      </c>
      <c r="B124" s="595" t="s">
        <v>290</v>
      </c>
      <c r="C124" s="595" t="s">
        <v>5050</v>
      </c>
      <c r="D124" s="646"/>
      <c r="E124" s="594"/>
      <c r="F124" s="663"/>
      <c r="G124" s="705" t="s">
        <v>5235</v>
      </c>
      <c r="H124" s="683"/>
    </row>
    <row r="125" spans="1:8">
      <c r="A125" s="595">
        <f t="shared" si="3"/>
        <v>122</v>
      </c>
      <c r="B125" s="595" t="s">
        <v>290</v>
      </c>
      <c r="C125" s="595" t="s">
        <v>5051</v>
      </c>
      <c r="D125" s="646"/>
      <c r="E125" s="594"/>
      <c r="F125" s="663"/>
      <c r="G125" s="705" t="s">
        <v>5235</v>
      </c>
      <c r="H125" s="683"/>
    </row>
    <row r="126" spans="1:8">
      <c r="A126" s="595">
        <f t="shared" si="3"/>
        <v>123</v>
      </c>
      <c r="B126" s="595" t="s">
        <v>290</v>
      </c>
      <c r="C126" s="595" t="s">
        <v>5052</v>
      </c>
      <c r="D126" s="646"/>
      <c r="E126" s="594"/>
      <c r="F126" s="663"/>
      <c r="G126" s="705" t="s">
        <v>5235</v>
      </c>
      <c r="H126" s="683"/>
    </row>
    <row r="127" spans="1:8">
      <c r="A127" s="595">
        <f t="shared" si="3"/>
        <v>124</v>
      </c>
      <c r="B127" s="595" t="s">
        <v>290</v>
      </c>
      <c r="C127" s="595" t="s">
        <v>5053</v>
      </c>
      <c r="D127" s="646"/>
      <c r="E127" s="594"/>
      <c r="F127" s="663"/>
      <c r="G127" s="705" t="s">
        <v>5235</v>
      </c>
      <c r="H127" s="683"/>
    </row>
    <row r="128" spans="1:8">
      <c r="A128" s="595">
        <f t="shared" si="3"/>
        <v>125</v>
      </c>
      <c r="B128" s="595" t="s">
        <v>290</v>
      </c>
      <c r="C128" s="595" t="s">
        <v>5054</v>
      </c>
      <c r="D128" s="646"/>
      <c r="E128" s="594"/>
      <c r="F128" s="663"/>
      <c r="G128" s="705" t="s">
        <v>5235</v>
      </c>
      <c r="H128" s="683"/>
    </row>
    <row r="129" spans="1:8">
      <c r="A129" s="595">
        <f t="shared" si="3"/>
        <v>126</v>
      </c>
      <c r="B129" s="595" t="s">
        <v>290</v>
      </c>
      <c r="C129" s="595" t="s">
        <v>5055</v>
      </c>
      <c r="D129" s="646"/>
      <c r="E129" s="594"/>
      <c r="F129" s="663"/>
      <c r="G129" s="705" t="s">
        <v>5235</v>
      </c>
      <c r="H129" s="683"/>
    </row>
    <row r="130" spans="1:8">
      <c r="A130" s="595">
        <f t="shared" si="3"/>
        <v>127</v>
      </c>
      <c r="B130" s="595" t="s">
        <v>290</v>
      </c>
      <c r="C130" s="595" t="s">
        <v>5056</v>
      </c>
      <c r="D130" s="646"/>
      <c r="E130" s="594"/>
      <c r="F130" s="663"/>
      <c r="G130" s="705" t="s">
        <v>5235</v>
      </c>
      <c r="H130" s="683"/>
    </row>
    <row r="131" spans="1:8">
      <c r="A131" s="595">
        <f t="shared" si="3"/>
        <v>128</v>
      </c>
      <c r="B131" s="595" t="s">
        <v>290</v>
      </c>
      <c r="C131" s="595" t="s">
        <v>5057</v>
      </c>
      <c r="D131" s="646"/>
      <c r="E131" s="594"/>
      <c r="F131" s="663"/>
      <c r="G131" s="705" t="s">
        <v>5235</v>
      </c>
      <c r="H131" s="683"/>
    </row>
    <row r="132" spans="1:8">
      <c r="A132" s="595">
        <f t="shared" si="3"/>
        <v>129</v>
      </c>
      <c r="B132" s="595" t="s">
        <v>290</v>
      </c>
      <c r="C132" s="595" t="s">
        <v>5058</v>
      </c>
      <c r="D132" s="646"/>
      <c r="E132" s="594"/>
      <c r="F132" s="663"/>
      <c r="G132" s="705" t="s">
        <v>5235</v>
      </c>
      <c r="H132" s="683"/>
    </row>
    <row r="133" spans="1:8">
      <c r="A133" s="597">
        <f t="shared" si="3"/>
        <v>130</v>
      </c>
      <c r="B133" s="597" t="s">
        <v>842</v>
      </c>
      <c r="C133" s="597" t="s">
        <v>1781</v>
      </c>
      <c r="D133" s="647">
        <v>13</v>
      </c>
      <c r="E133" s="596">
        <v>21</v>
      </c>
      <c r="F133" s="664">
        <f>(D133/E133)*100</f>
        <v>61.904761904761905</v>
      </c>
      <c r="G133" s="706"/>
      <c r="H133" t="s">
        <v>4731</v>
      </c>
    </row>
    <row r="134" spans="1:8">
      <c r="A134" s="597">
        <f t="shared" si="3"/>
        <v>131</v>
      </c>
      <c r="B134" s="597" t="s">
        <v>842</v>
      </c>
      <c r="C134" s="597" t="s">
        <v>2248</v>
      </c>
      <c r="D134" s="647"/>
      <c r="E134" s="596"/>
      <c r="F134" s="664"/>
      <c r="G134" s="706"/>
    </row>
    <row r="135" spans="1:8">
      <c r="A135" s="597">
        <f t="shared" si="3"/>
        <v>132</v>
      </c>
      <c r="B135" s="597" t="s">
        <v>3040</v>
      </c>
      <c r="C135" s="597" t="s">
        <v>3609</v>
      </c>
      <c r="D135" s="647"/>
      <c r="E135" s="596"/>
      <c r="F135" s="664"/>
      <c r="G135" s="706"/>
    </row>
    <row r="136" spans="1:8">
      <c r="A136" s="597">
        <f t="shared" si="3"/>
        <v>133</v>
      </c>
      <c r="B136" s="597" t="s">
        <v>3040</v>
      </c>
      <c r="C136" s="597" t="s">
        <v>3621</v>
      </c>
      <c r="D136" s="647"/>
      <c r="E136" s="596"/>
      <c r="F136" s="664"/>
      <c r="G136" s="706"/>
    </row>
    <row r="137" spans="1:8">
      <c r="A137" s="597">
        <f t="shared" si="3"/>
        <v>134</v>
      </c>
      <c r="B137" s="597" t="s">
        <v>3040</v>
      </c>
      <c r="C137" s="597" t="s">
        <v>3620</v>
      </c>
      <c r="D137" s="647"/>
      <c r="E137" s="596"/>
      <c r="F137" s="664"/>
      <c r="G137" s="706"/>
    </row>
    <row r="138" spans="1:8">
      <c r="A138" s="597">
        <f t="shared" si="3"/>
        <v>135</v>
      </c>
      <c r="B138" s="597" t="s">
        <v>3040</v>
      </c>
      <c r="C138" s="597" t="s">
        <v>3596</v>
      </c>
      <c r="D138" s="647"/>
      <c r="E138" s="596"/>
      <c r="F138" s="664"/>
      <c r="G138" s="706"/>
    </row>
    <row r="139" spans="1:8">
      <c r="A139" s="597">
        <f t="shared" si="3"/>
        <v>136</v>
      </c>
      <c r="B139" s="597" t="s">
        <v>3040</v>
      </c>
      <c r="C139" s="597" t="s">
        <v>3619</v>
      </c>
      <c r="D139" s="647"/>
      <c r="E139" s="596"/>
      <c r="F139" s="664"/>
      <c r="G139" s="706"/>
    </row>
    <row r="140" spans="1:8">
      <c r="A140" s="597">
        <f t="shared" si="3"/>
        <v>137</v>
      </c>
      <c r="B140" s="597" t="s">
        <v>3040</v>
      </c>
      <c r="C140" s="597" t="s">
        <v>3611</v>
      </c>
      <c r="D140" s="647"/>
      <c r="E140" s="596"/>
      <c r="F140" s="664"/>
      <c r="G140" s="706"/>
    </row>
    <row r="141" spans="1:8">
      <c r="A141" s="597">
        <f t="shared" si="3"/>
        <v>138</v>
      </c>
      <c r="B141" s="597" t="s">
        <v>3040</v>
      </c>
      <c r="C141" s="597" t="s">
        <v>3595</v>
      </c>
      <c r="D141" s="647"/>
      <c r="E141" s="596"/>
      <c r="F141" s="664"/>
      <c r="G141" s="706"/>
    </row>
    <row r="142" spans="1:8">
      <c r="A142" s="597">
        <f t="shared" si="3"/>
        <v>139</v>
      </c>
      <c r="B142" s="597" t="s">
        <v>3040</v>
      </c>
      <c r="C142" s="597" t="s">
        <v>3610</v>
      </c>
      <c r="D142" s="647"/>
      <c r="E142" s="596"/>
      <c r="F142" s="664"/>
      <c r="G142" s="706"/>
    </row>
    <row r="143" spans="1:8">
      <c r="A143" s="597">
        <f t="shared" si="3"/>
        <v>140</v>
      </c>
      <c r="B143" s="597" t="s">
        <v>3040</v>
      </c>
      <c r="C143" s="597" t="s">
        <v>3622</v>
      </c>
      <c r="D143" s="647"/>
      <c r="E143" s="596"/>
      <c r="F143" s="664"/>
      <c r="G143" s="706"/>
    </row>
    <row r="144" spans="1:8">
      <c r="A144" s="597">
        <f t="shared" si="3"/>
        <v>141</v>
      </c>
      <c r="B144" s="597" t="s">
        <v>3040</v>
      </c>
      <c r="C144" s="597" t="s">
        <v>3597</v>
      </c>
      <c r="D144" s="647"/>
      <c r="E144" s="596"/>
      <c r="F144" s="664"/>
      <c r="G144" s="706"/>
    </row>
    <row r="145" spans="1:7">
      <c r="A145" s="597">
        <f t="shared" si="3"/>
        <v>142</v>
      </c>
      <c r="B145" s="597" t="s">
        <v>3040</v>
      </c>
      <c r="C145" s="597" t="s">
        <v>3598</v>
      </c>
      <c r="D145" s="647"/>
      <c r="E145" s="596"/>
      <c r="F145" s="664"/>
      <c r="G145" s="706"/>
    </row>
    <row r="146" spans="1:7">
      <c r="A146" s="599">
        <f t="shared" si="3"/>
        <v>143</v>
      </c>
      <c r="B146" s="599" t="s">
        <v>3871</v>
      </c>
      <c r="C146" s="599" t="s">
        <v>991</v>
      </c>
      <c r="D146" s="648">
        <v>4</v>
      </c>
      <c r="E146" s="598">
        <v>4</v>
      </c>
      <c r="F146" s="665">
        <f>(D146/E146)*100</f>
        <v>100</v>
      </c>
      <c r="G146" s="707"/>
    </row>
    <row r="147" spans="1:7">
      <c r="A147" s="599">
        <f t="shared" si="3"/>
        <v>144</v>
      </c>
      <c r="B147" s="599" t="s">
        <v>3871</v>
      </c>
      <c r="C147" s="599" t="s">
        <v>1928</v>
      </c>
      <c r="D147" s="648"/>
      <c r="E147" s="598"/>
      <c r="F147" s="665"/>
      <c r="G147" s="707"/>
    </row>
    <row r="148" spans="1:7">
      <c r="A148" s="599">
        <f t="shared" si="3"/>
        <v>145</v>
      </c>
      <c r="B148" s="599" t="s">
        <v>3871</v>
      </c>
      <c r="C148" s="599" t="s">
        <v>3208</v>
      </c>
      <c r="D148" s="648"/>
      <c r="E148" s="598"/>
      <c r="F148" s="665"/>
      <c r="G148" s="707"/>
    </row>
    <row r="149" spans="1:7">
      <c r="A149" s="599">
        <f t="shared" si="3"/>
        <v>146</v>
      </c>
      <c r="B149" s="599" t="s">
        <v>3871</v>
      </c>
      <c r="C149" s="599" t="s">
        <v>992</v>
      </c>
      <c r="D149" s="648"/>
      <c r="E149" s="598"/>
      <c r="F149" s="665"/>
      <c r="G149" s="707"/>
    </row>
    <row r="150" spans="1:7">
      <c r="A150" s="601">
        <f t="shared" si="3"/>
        <v>147</v>
      </c>
      <c r="B150" s="601" t="s">
        <v>3874</v>
      </c>
      <c r="C150" s="601" t="s">
        <v>1182</v>
      </c>
      <c r="D150" s="649">
        <v>6</v>
      </c>
      <c r="E150" s="600">
        <v>6</v>
      </c>
      <c r="F150" s="666">
        <f>(D150/E150)*100</f>
        <v>100</v>
      </c>
      <c r="G150" s="708"/>
    </row>
    <row r="151" spans="1:7">
      <c r="A151" s="601">
        <f t="shared" si="3"/>
        <v>148</v>
      </c>
      <c r="B151" s="601" t="s">
        <v>3874</v>
      </c>
      <c r="C151" s="601" t="s">
        <v>1187</v>
      </c>
      <c r="D151" s="649"/>
      <c r="E151" s="600"/>
      <c r="F151" s="666"/>
      <c r="G151" s="708"/>
    </row>
    <row r="152" spans="1:7">
      <c r="A152" s="601">
        <f t="shared" si="3"/>
        <v>149</v>
      </c>
      <c r="B152" s="601" t="s">
        <v>3874</v>
      </c>
      <c r="C152" s="601" t="s">
        <v>1186</v>
      </c>
      <c r="D152" s="649"/>
      <c r="E152" s="600"/>
      <c r="F152" s="666"/>
      <c r="G152" s="708"/>
    </row>
    <row r="153" spans="1:7">
      <c r="A153" s="601">
        <f t="shared" si="3"/>
        <v>150</v>
      </c>
      <c r="B153" s="601" t="s">
        <v>3874</v>
      </c>
      <c r="C153" s="601" t="s">
        <v>1185</v>
      </c>
      <c r="D153" s="649"/>
      <c r="E153" s="600"/>
      <c r="F153" s="666"/>
      <c r="G153" s="708"/>
    </row>
    <row r="154" spans="1:7">
      <c r="A154" s="601">
        <f t="shared" si="3"/>
        <v>151</v>
      </c>
      <c r="B154" s="601" t="s">
        <v>3874</v>
      </c>
      <c r="C154" s="601" t="s">
        <v>1184</v>
      </c>
      <c r="D154" s="649"/>
      <c r="E154" s="600"/>
      <c r="F154" s="666"/>
      <c r="G154" s="708"/>
    </row>
    <row r="155" spans="1:7">
      <c r="A155" s="601">
        <f t="shared" si="3"/>
        <v>152</v>
      </c>
      <c r="B155" s="601" t="s">
        <v>3874</v>
      </c>
      <c r="C155" s="601" t="s">
        <v>1173</v>
      </c>
      <c r="D155" s="649"/>
      <c r="E155" s="600"/>
      <c r="F155" s="666"/>
      <c r="G155" s="708"/>
    </row>
    <row r="156" spans="1:7">
      <c r="A156" s="603">
        <f t="shared" si="3"/>
        <v>153</v>
      </c>
      <c r="B156" s="603" t="s">
        <v>48</v>
      </c>
      <c r="C156" s="603" t="s">
        <v>4062</v>
      </c>
      <c r="D156" s="645">
        <v>11</v>
      </c>
      <c r="E156" s="602">
        <v>11</v>
      </c>
      <c r="F156" s="662">
        <f>(D156/E156)*100</f>
        <v>100</v>
      </c>
      <c r="G156" s="704"/>
    </row>
    <row r="157" spans="1:7">
      <c r="A157" s="603">
        <f t="shared" si="3"/>
        <v>154</v>
      </c>
      <c r="B157" s="603" t="s">
        <v>48</v>
      </c>
      <c r="C157" s="603" t="s">
        <v>4061</v>
      </c>
      <c r="D157" s="645"/>
      <c r="E157" s="602"/>
      <c r="F157" s="662"/>
      <c r="G157" s="704"/>
    </row>
    <row r="158" spans="1:7">
      <c r="A158" s="603">
        <f t="shared" si="3"/>
        <v>155</v>
      </c>
      <c r="B158" s="603" t="s">
        <v>48</v>
      </c>
      <c r="C158" s="603" t="s">
        <v>4060</v>
      </c>
      <c r="D158" s="645"/>
      <c r="E158" s="602"/>
      <c r="F158" s="662"/>
      <c r="G158" s="704"/>
    </row>
    <row r="159" spans="1:7">
      <c r="A159" s="603">
        <f t="shared" si="3"/>
        <v>156</v>
      </c>
      <c r="B159" s="603" t="s">
        <v>48</v>
      </c>
      <c r="C159" s="603" t="s">
        <v>4056</v>
      </c>
      <c r="D159" s="645"/>
      <c r="E159" s="602"/>
      <c r="F159" s="662"/>
      <c r="G159" s="704"/>
    </row>
    <row r="160" spans="1:7">
      <c r="A160" s="603">
        <f t="shared" si="3"/>
        <v>157</v>
      </c>
      <c r="B160" s="603" t="s">
        <v>48</v>
      </c>
      <c r="C160" s="603" t="s">
        <v>397</v>
      </c>
      <c r="D160" s="645"/>
      <c r="E160" s="602"/>
      <c r="F160" s="662"/>
      <c r="G160" s="704"/>
    </row>
    <row r="161" spans="1:40">
      <c r="A161" s="603">
        <f t="shared" si="3"/>
        <v>158</v>
      </c>
      <c r="B161" s="603" t="s">
        <v>48</v>
      </c>
      <c r="C161" s="603" t="s">
        <v>1557</v>
      </c>
      <c r="D161" s="645"/>
      <c r="E161" s="602"/>
      <c r="F161" s="662"/>
      <c r="G161" s="704"/>
    </row>
    <row r="162" spans="1:40">
      <c r="A162" s="603">
        <f t="shared" si="3"/>
        <v>159</v>
      </c>
      <c r="B162" s="603" t="s">
        <v>48</v>
      </c>
      <c r="C162" s="603" t="s">
        <v>4059</v>
      </c>
      <c r="D162" s="645"/>
      <c r="E162" s="602"/>
      <c r="F162" s="662"/>
      <c r="G162" s="704"/>
    </row>
    <row r="163" spans="1:40">
      <c r="A163" s="603">
        <f t="shared" si="3"/>
        <v>160</v>
      </c>
      <c r="B163" s="603" t="s">
        <v>48</v>
      </c>
      <c r="C163" s="603" t="s">
        <v>4054</v>
      </c>
      <c r="D163" s="645"/>
      <c r="E163" s="602"/>
      <c r="F163" s="662"/>
      <c r="G163" s="704"/>
    </row>
    <row r="164" spans="1:40" s="55" customFormat="1">
      <c r="A164" s="603">
        <f t="shared" si="3"/>
        <v>161</v>
      </c>
      <c r="B164" s="603" t="s">
        <v>48</v>
      </c>
      <c r="C164" s="603" t="s">
        <v>4055</v>
      </c>
      <c r="D164" s="645"/>
      <c r="E164" s="602"/>
      <c r="F164" s="662"/>
      <c r="G164" s="70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row>
    <row r="165" spans="1:40" s="55" customFormat="1">
      <c r="A165" s="603">
        <f t="shared" si="3"/>
        <v>162</v>
      </c>
      <c r="B165" s="603" t="s">
        <v>48</v>
      </c>
      <c r="C165" s="603" t="s">
        <v>4057</v>
      </c>
      <c r="D165" s="645"/>
      <c r="E165" s="602"/>
      <c r="F165" s="662"/>
      <c r="G165" s="704"/>
      <c r="H165"/>
      <c r="I165"/>
      <c r="J165"/>
      <c r="K165"/>
      <c r="L165"/>
      <c r="M165"/>
      <c r="N165"/>
      <c r="O165"/>
      <c r="P165"/>
      <c r="Q165"/>
      <c r="R165"/>
      <c r="S165"/>
      <c r="T165"/>
      <c r="U165"/>
      <c r="V165"/>
      <c r="W165"/>
      <c r="X165"/>
      <c r="Y165"/>
      <c r="Z165"/>
      <c r="AA165"/>
      <c r="AB165"/>
      <c r="AC165"/>
      <c r="AD165"/>
      <c r="AE165"/>
      <c r="AF165"/>
      <c r="AG165"/>
      <c r="AH165"/>
      <c r="AI165"/>
      <c r="AJ165"/>
      <c r="AK165"/>
      <c r="AL165"/>
      <c r="AM165"/>
      <c r="AN165"/>
    </row>
    <row r="166" spans="1:40" s="55" customFormat="1">
      <c r="A166" s="603">
        <f t="shared" si="3"/>
        <v>163</v>
      </c>
      <c r="B166" s="603" t="s">
        <v>48</v>
      </c>
      <c r="C166" s="603" t="s">
        <v>4058</v>
      </c>
      <c r="D166" s="645"/>
      <c r="E166" s="602"/>
      <c r="F166" s="662"/>
      <c r="G166" s="704"/>
      <c r="H166"/>
      <c r="I166"/>
      <c r="J166"/>
      <c r="K166"/>
      <c r="L166"/>
      <c r="M166"/>
      <c r="N166"/>
      <c r="O166"/>
      <c r="P166"/>
      <c r="Q166"/>
      <c r="R166"/>
      <c r="S166"/>
      <c r="T166"/>
      <c r="U166"/>
      <c r="V166"/>
      <c r="W166"/>
      <c r="X166"/>
      <c r="Y166"/>
      <c r="Z166"/>
      <c r="AA166"/>
      <c r="AB166"/>
      <c r="AC166"/>
      <c r="AD166"/>
      <c r="AE166"/>
      <c r="AF166"/>
      <c r="AG166"/>
      <c r="AH166"/>
      <c r="AI166"/>
      <c r="AJ166"/>
      <c r="AK166"/>
      <c r="AL166"/>
      <c r="AM166"/>
      <c r="AN166"/>
    </row>
    <row r="167" spans="1:40" s="55" customFormat="1">
      <c r="A167" s="605">
        <f t="shared" si="3"/>
        <v>164</v>
      </c>
      <c r="B167" s="605" t="s">
        <v>837</v>
      </c>
      <c r="C167" s="605" t="s">
        <v>1144</v>
      </c>
      <c r="D167" s="650">
        <v>3</v>
      </c>
      <c r="E167" s="604">
        <v>3</v>
      </c>
      <c r="F167" s="667">
        <f>(D167/E167)*100</f>
        <v>100</v>
      </c>
      <c r="G167" s="709"/>
      <c r="H167"/>
      <c r="I167"/>
      <c r="J167"/>
      <c r="K167"/>
      <c r="L167"/>
      <c r="M167"/>
      <c r="N167"/>
      <c r="O167"/>
      <c r="P167"/>
      <c r="Q167"/>
      <c r="R167"/>
      <c r="S167"/>
      <c r="T167"/>
      <c r="U167"/>
      <c r="V167"/>
      <c r="W167"/>
      <c r="X167"/>
      <c r="Y167"/>
      <c r="Z167"/>
      <c r="AA167"/>
      <c r="AB167"/>
      <c r="AC167"/>
      <c r="AD167"/>
      <c r="AE167"/>
      <c r="AF167"/>
      <c r="AG167"/>
      <c r="AH167"/>
      <c r="AI167"/>
      <c r="AJ167"/>
      <c r="AK167"/>
      <c r="AL167"/>
      <c r="AM167"/>
      <c r="AN167"/>
    </row>
    <row r="168" spans="1:40" s="55" customFormat="1">
      <c r="A168" s="605">
        <f t="shared" si="3"/>
        <v>165</v>
      </c>
      <c r="B168" s="605" t="s">
        <v>837</v>
      </c>
      <c r="C168" s="605" t="s">
        <v>1143</v>
      </c>
      <c r="D168" s="650"/>
      <c r="E168" s="604"/>
      <c r="F168" s="667"/>
      <c r="G168" s="709"/>
      <c r="H168"/>
      <c r="I168"/>
      <c r="J168"/>
      <c r="K168"/>
      <c r="L168"/>
      <c r="M168"/>
      <c r="N168"/>
      <c r="O168"/>
      <c r="P168"/>
      <c r="Q168"/>
      <c r="R168"/>
      <c r="S168"/>
      <c r="T168"/>
      <c r="U168"/>
      <c r="V168"/>
      <c r="W168"/>
      <c r="X168"/>
      <c r="Y168"/>
      <c r="Z168"/>
      <c r="AA168"/>
      <c r="AB168"/>
      <c r="AC168"/>
      <c r="AD168"/>
      <c r="AE168"/>
      <c r="AF168"/>
      <c r="AG168"/>
      <c r="AH168"/>
      <c r="AI168"/>
      <c r="AJ168"/>
      <c r="AK168"/>
      <c r="AL168"/>
      <c r="AM168"/>
      <c r="AN168"/>
    </row>
    <row r="169" spans="1:40" s="55" customFormat="1">
      <c r="A169" s="605">
        <f t="shared" si="3"/>
        <v>166</v>
      </c>
      <c r="B169" s="605" t="s">
        <v>837</v>
      </c>
      <c r="C169" s="605" t="s">
        <v>1990</v>
      </c>
      <c r="D169" s="650"/>
      <c r="E169" s="604"/>
      <c r="F169" s="667"/>
      <c r="G169" s="70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row>
    <row r="170" spans="1:40" s="55" customFormat="1">
      <c r="A170" s="607">
        <f t="shared" si="3"/>
        <v>167</v>
      </c>
      <c r="B170" s="607" t="s">
        <v>1303</v>
      </c>
      <c r="C170" s="607" t="s">
        <v>2240</v>
      </c>
      <c r="D170" s="651">
        <v>2</v>
      </c>
      <c r="E170" s="606">
        <v>2</v>
      </c>
      <c r="F170" s="668">
        <f>(D170/E170)*100</f>
        <v>100</v>
      </c>
      <c r="G170" s="71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row>
    <row r="171" spans="1:40" s="55" customFormat="1">
      <c r="A171" s="607">
        <f t="shared" si="3"/>
        <v>168</v>
      </c>
      <c r="B171" s="607" t="s">
        <v>1303</v>
      </c>
      <c r="C171" s="607" t="s">
        <v>1973</v>
      </c>
      <c r="D171" s="651"/>
      <c r="E171" s="606"/>
      <c r="F171" s="668"/>
      <c r="G171" s="710"/>
      <c r="H171"/>
      <c r="I171"/>
      <c r="J171"/>
      <c r="K171"/>
      <c r="L171"/>
      <c r="M171"/>
      <c r="N171"/>
      <c r="O171"/>
      <c r="P171"/>
      <c r="Q171"/>
      <c r="R171"/>
      <c r="S171"/>
      <c r="T171"/>
      <c r="U171"/>
      <c r="V171"/>
      <c r="W171"/>
      <c r="X171"/>
      <c r="Y171"/>
      <c r="Z171"/>
      <c r="AA171"/>
      <c r="AB171"/>
      <c r="AC171"/>
      <c r="AD171"/>
      <c r="AE171"/>
      <c r="AF171"/>
      <c r="AG171"/>
      <c r="AH171"/>
      <c r="AI171"/>
      <c r="AJ171"/>
      <c r="AK171"/>
      <c r="AL171"/>
      <c r="AM171"/>
      <c r="AN171"/>
    </row>
    <row r="172" spans="1:40" s="55" customFormat="1">
      <c r="A172" s="605">
        <f t="shared" si="3"/>
        <v>169</v>
      </c>
      <c r="B172" s="605" t="s">
        <v>674</v>
      </c>
      <c r="C172" s="605" t="s">
        <v>683</v>
      </c>
      <c r="D172" s="650">
        <v>13</v>
      </c>
      <c r="E172" s="604">
        <v>13</v>
      </c>
      <c r="F172" s="667">
        <f>(D172/E172)*100</f>
        <v>100</v>
      </c>
      <c r="G172" s="709"/>
      <c r="H172"/>
      <c r="I172"/>
      <c r="J172"/>
      <c r="K172"/>
      <c r="L172"/>
      <c r="M172"/>
      <c r="N172"/>
      <c r="O172"/>
      <c r="P172"/>
      <c r="Q172"/>
      <c r="R172"/>
      <c r="S172"/>
      <c r="T172"/>
      <c r="U172"/>
      <c r="V172"/>
      <c r="W172"/>
      <c r="X172"/>
      <c r="Y172"/>
      <c r="Z172"/>
      <c r="AA172"/>
      <c r="AB172"/>
      <c r="AC172"/>
      <c r="AD172"/>
      <c r="AE172"/>
      <c r="AF172"/>
      <c r="AG172"/>
      <c r="AH172"/>
      <c r="AI172"/>
      <c r="AJ172"/>
      <c r="AK172"/>
      <c r="AL172"/>
      <c r="AM172"/>
      <c r="AN172"/>
    </row>
    <row r="173" spans="1:40" s="55" customFormat="1">
      <c r="A173" s="605">
        <f t="shared" si="3"/>
        <v>170</v>
      </c>
      <c r="B173" s="605" t="s">
        <v>674</v>
      </c>
      <c r="C173" s="605" t="s">
        <v>684</v>
      </c>
      <c r="D173" s="650"/>
      <c r="E173" s="604"/>
      <c r="F173" s="667"/>
      <c r="G173" s="709"/>
      <c r="H173"/>
      <c r="I173"/>
      <c r="J173"/>
      <c r="K173"/>
      <c r="L173"/>
      <c r="M173"/>
      <c r="N173"/>
      <c r="O173"/>
      <c r="P173"/>
      <c r="Q173"/>
      <c r="R173"/>
      <c r="S173"/>
      <c r="T173"/>
      <c r="U173"/>
      <c r="V173"/>
      <c r="W173"/>
      <c r="X173"/>
      <c r="Y173"/>
      <c r="Z173"/>
      <c r="AA173"/>
      <c r="AB173"/>
      <c r="AC173"/>
      <c r="AD173"/>
      <c r="AE173"/>
      <c r="AF173"/>
      <c r="AG173"/>
      <c r="AH173"/>
      <c r="AI173"/>
      <c r="AJ173"/>
      <c r="AK173"/>
      <c r="AL173"/>
      <c r="AM173"/>
      <c r="AN173"/>
    </row>
    <row r="174" spans="1:40" s="55" customFormat="1">
      <c r="A174" s="605">
        <f t="shared" si="3"/>
        <v>171</v>
      </c>
      <c r="B174" s="605" t="s">
        <v>674</v>
      </c>
      <c r="C174" s="605" t="s">
        <v>687</v>
      </c>
      <c r="D174" s="650"/>
      <c r="E174" s="604"/>
      <c r="F174" s="667"/>
      <c r="G174" s="709"/>
      <c r="H174"/>
      <c r="I174"/>
      <c r="J174"/>
      <c r="K174"/>
      <c r="L174"/>
      <c r="M174"/>
      <c r="N174"/>
      <c r="O174"/>
      <c r="P174"/>
      <c r="Q174"/>
      <c r="R174"/>
      <c r="S174"/>
      <c r="T174"/>
      <c r="U174"/>
      <c r="V174"/>
      <c r="W174"/>
      <c r="X174"/>
      <c r="Y174"/>
      <c r="Z174"/>
      <c r="AA174"/>
      <c r="AB174"/>
      <c r="AC174"/>
      <c r="AD174"/>
      <c r="AE174"/>
      <c r="AF174"/>
      <c r="AG174"/>
      <c r="AH174"/>
      <c r="AI174"/>
      <c r="AJ174"/>
      <c r="AK174"/>
      <c r="AL174"/>
      <c r="AM174"/>
      <c r="AN174"/>
    </row>
    <row r="175" spans="1:40" s="55" customFormat="1">
      <c r="A175" s="605">
        <f t="shared" si="3"/>
        <v>172</v>
      </c>
      <c r="B175" s="605" t="s">
        <v>674</v>
      </c>
      <c r="C175" s="605" t="s">
        <v>686</v>
      </c>
      <c r="D175" s="650"/>
      <c r="E175" s="604"/>
      <c r="F175" s="667"/>
      <c r="G175" s="709"/>
      <c r="H175"/>
      <c r="I175"/>
      <c r="J175"/>
      <c r="K175"/>
      <c r="L175"/>
      <c r="M175"/>
      <c r="N175"/>
      <c r="O175"/>
      <c r="P175"/>
      <c r="Q175"/>
      <c r="R175"/>
      <c r="S175"/>
      <c r="T175"/>
      <c r="U175"/>
      <c r="V175"/>
      <c r="W175"/>
      <c r="X175"/>
      <c r="Y175"/>
      <c r="Z175"/>
      <c r="AA175"/>
      <c r="AB175"/>
      <c r="AC175"/>
      <c r="AD175"/>
      <c r="AE175"/>
      <c r="AF175"/>
      <c r="AG175"/>
      <c r="AH175"/>
      <c r="AI175"/>
      <c r="AJ175"/>
      <c r="AK175"/>
      <c r="AL175"/>
      <c r="AM175"/>
      <c r="AN175"/>
    </row>
    <row r="176" spans="1:40" s="55" customFormat="1">
      <c r="A176" s="605">
        <f t="shared" si="3"/>
        <v>173</v>
      </c>
      <c r="B176" s="605" t="s">
        <v>674</v>
      </c>
      <c r="C176" s="605" t="s">
        <v>685</v>
      </c>
      <c r="D176" s="650"/>
      <c r="E176" s="604"/>
      <c r="F176" s="667"/>
      <c r="G176" s="709"/>
      <c r="H176"/>
      <c r="I176"/>
      <c r="J176"/>
      <c r="K176"/>
      <c r="L176"/>
      <c r="M176"/>
      <c r="N176"/>
      <c r="O176"/>
      <c r="P176"/>
      <c r="Q176"/>
      <c r="R176"/>
      <c r="S176"/>
      <c r="T176"/>
      <c r="U176"/>
      <c r="V176"/>
      <c r="W176"/>
      <c r="X176"/>
      <c r="Y176"/>
      <c r="Z176"/>
      <c r="AA176"/>
      <c r="AB176"/>
      <c r="AC176"/>
      <c r="AD176"/>
      <c r="AE176"/>
      <c r="AF176"/>
      <c r="AG176"/>
      <c r="AH176"/>
      <c r="AI176"/>
      <c r="AJ176"/>
      <c r="AK176"/>
      <c r="AL176"/>
      <c r="AM176"/>
      <c r="AN176"/>
    </row>
    <row r="177" spans="1:40" s="55" customFormat="1">
      <c r="A177" s="605">
        <f t="shared" si="3"/>
        <v>174</v>
      </c>
      <c r="B177" s="605" t="s">
        <v>674</v>
      </c>
      <c r="C177" s="605" t="s">
        <v>682</v>
      </c>
      <c r="D177" s="650"/>
      <c r="E177" s="604"/>
      <c r="F177" s="667"/>
      <c r="G177" s="709"/>
      <c r="H177"/>
      <c r="I177"/>
      <c r="J177"/>
      <c r="K177"/>
      <c r="L177"/>
      <c r="M177"/>
      <c r="N177"/>
      <c r="O177"/>
      <c r="P177"/>
      <c r="Q177"/>
      <c r="R177"/>
      <c r="S177"/>
      <c r="T177"/>
      <c r="U177"/>
      <c r="V177"/>
      <c r="W177"/>
      <c r="X177"/>
      <c r="Y177"/>
      <c r="Z177"/>
      <c r="AA177"/>
      <c r="AB177"/>
      <c r="AC177"/>
      <c r="AD177"/>
      <c r="AE177"/>
      <c r="AF177"/>
      <c r="AG177"/>
      <c r="AH177"/>
      <c r="AI177"/>
      <c r="AJ177"/>
      <c r="AK177"/>
      <c r="AL177"/>
      <c r="AM177"/>
      <c r="AN177"/>
    </row>
    <row r="178" spans="1:40" s="55" customFormat="1">
      <c r="A178" s="605">
        <f t="shared" si="3"/>
        <v>175</v>
      </c>
      <c r="B178" s="605" t="s">
        <v>674</v>
      </c>
      <c r="C178" s="605" t="s">
        <v>678</v>
      </c>
      <c r="D178" s="650"/>
      <c r="E178" s="604"/>
      <c r="F178" s="667"/>
      <c r="G178" s="709"/>
      <c r="H178"/>
      <c r="I178"/>
      <c r="J178"/>
      <c r="K178"/>
      <c r="L178"/>
      <c r="M178"/>
      <c r="N178"/>
      <c r="O178"/>
      <c r="P178"/>
      <c r="Q178"/>
      <c r="R178"/>
      <c r="S178"/>
      <c r="T178"/>
      <c r="U178"/>
      <c r="V178"/>
      <c r="W178"/>
      <c r="X178"/>
      <c r="Y178"/>
      <c r="Z178"/>
      <c r="AA178"/>
      <c r="AB178"/>
      <c r="AC178"/>
      <c r="AD178"/>
      <c r="AE178"/>
      <c r="AF178"/>
      <c r="AG178"/>
      <c r="AH178"/>
      <c r="AI178"/>
      <c r="AJ178"/>
      <c r="AK178"/>
      <c r="AL178"/>
      <c r="AM178"/>
      <c r="AN178"/>
    </row>
    <row r="179" spans="1:40" s="55" customFormat="1">
      <c r="A179" s="605">
        <f t="shared" si="3"/>
        <v>176</v>
      </c>
      <c r="B179" s="605" t="s">
        <v>674</v>
      </c>
      <c r="C179" s="605" t="s">
        <v>676</v>
      </c>
      <c r="D179" s="650"/>
      <c r="E179" s="604"/>
      <c r="F179" s="667"/>
      <c r="G179" s="70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row>
    <row r="180" spans="1:40" s="55" customFormat="1">
      <c r="A180" s="605">
        <f t="shared" si="3"/>
        <v>177</v>
      </c>
      <c r="B180" s="605" t="s">
        <v>674</v>
      </c>
      <c r="C180" s="605" t="s">
        <v>681</v>
      </c>
      <c r="D180" s="650"/>
      <c r="E180" s="604"/>
      <c r="F180" s="667"/>
      <c r="G180" s="709"/>
      <c r="H180"/>
      <c r="I180"/>
      <c r="J180"/>
      <c r="K180"/>
      <c r="L180"/>
      <c r="M180"/>
      <c r="N180"/>
      <c r="O180"/>
      <c r="P180"/>
      <c r="Q180"/>
      <c r="R180"/>
      <c r="S180"/>
      <c r="T180"/>
      <c r="U180"/>
      <c r="V180"/>
      <c r="W180"/>
      <c r="X180"/>
      <c r="Y180"/>
      <c r="Z180"/>
      <c r="AA180"/>
      <c r="AB180"/>
      <c r="AC180"/>
      <c r="AD180"/>
      <c r="AE180"/>
      <c r="AF180"/>
      <c r="AG180"/>
      <c r="AH180"/>
      <c r="AI180"/>
      <c r="AJ180"/>
      <c r="AK180"/>
      <c r="AL180"/>
      <c r="AM180"/>
      <c r="AN180"/>
    </row>
    <row r="181" spans="1:40" s="55" customFormat="1">
      <c r="A181" s="605">
        <f t="shared" si="3"/>
        <v>178</v>
      </c>
      <c r="B181" s="605" t="s">
        <v>674</v>
      </c>
      <c r="C181" s="605" t="s">
        <v>680</v>
      </c>
      <c r="D181" s="650"/>
      <c r="E181" s="604"/>
      <c r="F181" s="667"/>
      <c r="G181" s="709"/>
      <c r="H181"/>
      <c r="I181"/>
      <c r="J181"/>
      <c r="K181"/>
      <c r="L181"/>
      <c r="M181"/>
      <c r="N181"/>
      <c r="O181"/>
      <c r="P181"/>
      <c r="Q181"/>
      <c r="R181"/>
      <c r="S181"/>
      <c r="T181"/>
      <c r="U181"/>
      <c r="V181"/>
      <c r="W181"/>
      <c r="X181"/>
      <c r="Y181"/>
      <c r="Z181"/>
      <c r="AA181"/>
      <c r="AB181"/>
      <c r="AC181"/>
      <c r="AD181"/>
      <c r="AE181"/>
      <c r="AF181"/>
      <c r="AG181"/>
      <c r="AH181"/>
      <c r="AI181"/>
      <c r="AJ181"/>
      <c r="AK181"/>
      <c r="AL181"/>
      <c r="AM181"/>
      <c r="AN181"/>
    </row>
    <row r="182" spans="1:40" s="55" customFormat="1">
      <c r="A182" s="605">
        <f t="shared" si="3"/>
        <v>179</v>
      </c>
      <c r="B182" s="605" t="s">
        <v>674</v>
      </c>
      <c r="C182" s="605" t="s">
        <v>679</v>
      </c>
      <c r="D182" s="650"/>
      <c r="E182" s="604"/>
      <c r="F182" s="667"/>
      <c r="G182" s="709"/>
      <c r="H182"/>
      <c r="I182"/>
      <c r="J182"/>
      <c r="K182"/>
      <c r="L182"/>
      <c r="M182"/>
      <c r="N182"/>
      <c r="O182"/>
      <c r="P182"/>
      <c r="Q182"/>
      <c r="R182"/>
      <c r="S182"/>
      <c r="T182"/>
      <c r="U182"/>
      <c r="V182"/>
      <c r="W182"/>
      <c r="X182"/>
      <c r="Y182"/>
      <c r="Z182"/>
      <c r="AA182"/>
      <c r="AB182"/>
      <c r="AC182"/>
      <c r="AD182"/>
      <c r="AE182"/>
      <c r="AF182"/>
      <c r="AG182"/>
      <c r="AH182"/>
      <c r="AI182"/>
      <c r="AJ182"/>
      <c r="AK182"/>
      <c r="AL182"/>
      <c r="AM182"/>
      <c r="AN182"/>
    </row>
    <row r="183" spans="1:40" s="55" customFormat="1">
      <c r="A183" s="605">
        <f t="shared" si="3"/>
        <v>180</v>
      </c>
      <c r="B183" s="605" t="s">
        <v>674</v>
      </c>
      <c r="C183" s="605" t="s">
        <v>675</v>
      </c>
      <c r="D183" s="650"/>
      <c r="E183" s="604"/>
      <c r="F183" s="667"/>
      <c r="G183" s="709"/>
      <c r="H183"/>
      <c r="I183"/>
      <c r="J183"/>
      <c r="K183"/>
      <c r="L183"/>
      <c r="M183"/>
      <c r="N183"/>
      <c r="O183"/>
      <c r="P183"/>
      <c r="Q183"/>
      <c r="R183"/>
      <c r="S183"/>
      <c r="T183"/>
      <c r="U183"/>
      <c r="V183"/>
      <c r="W183"/>
      <c r="X183"/>
      <c r="Y183"/>
      <c r="Z183"/>
      <c r="AA183"/>
      <c r="AB183"/>
      <c r="AC183"/>
      <c r="AD183"/>
      <c r="AE183"/>
      <c r="AF183"/>
      <c r="AG183"/>
      <c r="AH183"/>
      <c r="AI183"/>
      <c r="AJ183"/>
      <c r="AK183"/>
      <c r="AL183"/>
      <c r="AM183"/>
      <c r="AN183"/>
    </row>
    <row r="184" spans="1:40" s="55" customFormat="1">
      <c r="A184" s="605">
        <f t="shared" si="3"/>
        <v>181</v>
      </c>
      <c r="B184" s="605" t="s">
        <v>674</v>
      </c>
      <c r="C184" s="605" t="s">
        <v>677</v>
      </c>
      <c r="D184" s="650"/>
      <c r="E184" s="604"/>
      <c r="F184" s="667"/>
      <c r="G184" s="709"/>
      <c r="H184"/>
      <c r="I184"/>
      <c r="J184"/>
      <c r="K184"/>
      <c r="L184"/>
      <c r="M184"/>
      <c r="N184"/>
      <c r="O184"/>
      <c r="P184"/>
      <c r="Q184"/>
      <c r="R184"/>
      <c r="S184"/>
      <c r="T184"/>
      <c r="U184"/>
      <c r="V184"/>
      <c r="W184"/>
      <c r="X184"/>
      <c r="Y184"/>
      <c r="Z184"/>
      <c r="AA184"/>
      <c r="AB184"/>
      <c r="AC184"/>
      <c r="AD184"/>
      <c r="AE184"/>
      <c r="AF184"/>
      <c r="AG184"/>
      <c r="AH184"/>
      <c r="AI184"/>
      <c r="AJ184"/>
      <c r="AK184"/>
      <c r="AL184"/>
      <c r="AM184"/>
      <c r="AN184"/>
    </row>
    <row r="185" spans="1:40" s="55" customFormat="1">
      <c r="A185" s="586">
        <f t="shared" si="3"/>
        <v>182</v>
      </c>
      <c r="B185" s="586" t="s">
        <v>832</v>
      </c>
      <c r="C185" s="586" t="s">
        <v>2102</v>
      </c>
      <c r="D185" s="640">
        <v>2</v>
      </c>
      <c r="E185" s="585">
        <v>3</v>
      </c>
      <c r="F185" s="657">
        <f>(D185/E185)*100</f>
        <v>66.666666666666657</v>
      </c>
      <c r="G185" s="699"/>
      <c r="H185"/>
      <c r="I185"/>
      <c r="J185"/>
      <c r="K185"/>
      <c r="L185"/>
      <c r="M185"/>
      <c r="N185"/>
      <c r="O185"/>
      <c r="P185"/>
      <c r="Q185"/>
      <c r="R185"/>
      <c r="S185"/>
      <c r="T185"/>
      <c r="U185"/>
      <c r="V185"/>
      <c r="W185"/>
      <c r="X185"/>
      <c r="Y185"/>
      <c r="Z185"/>
      <c r="AA185"/>
      <c r="AB185"/>
      <c r="AC185"/>
      <c r="AD185"/>
      <c r="AE185"/>
      <c r="AF185"/>
      <c r="AG185"/>
      <c r="AH185"/>
      <c r="AI185"/>
      <c r="AJ185"/>
      <c r="AK185"/>
      <c r="AL185"/>
      <c r="AM185"/>
      <c r="AN185"/>
    </row>
    <row r="186" spans="1:40" s="55" customFormat="1">
      <c r="A186" s="586">
        <f t="shared" si="3"/>
        <v>183</v>
      </c>
      <c r="B186" s="586" t="s">
        <v>832</v>
      </c>
      <c r="C186" s="586" t="s">
        <v>1865</v>
      </c>
      <c r="D186" s="640"/>
      <c r="E186" s="585"/>
      <c r="F186" s="657"/>
      <c r="G186" s="699"/>
      <c r="H186"/>
      <c r="I186"/>
      <c r="J186"/>
      <c r="K186"/>
      <c r="L186"/>
      <c r="M186"/>
      <c r="N186"/>
      <c r="O186"/>
      <c r="P186"/>
      <c r="Q186"/>
      <c r="R186"/>
      <c r="S186"/>
      <c r="T186"/>
      <c r="U186"/>
      <c r="V186"/>
      <c r="W186"/>
      <c r="X186"/>
      <c r="Y186"/>
      <c r="Z186"/>
      <c r="AA186"/>
      <c r="AB186"/>
      <c r="AC186"/>
      <c r="AD186"/>
      <c r="AE186"/>
      <c r="AF186"/>
      <c r="AG186"/>
      <c r="AH186"/>
      <c r="AI186"/>
      <c r="AJ186"/>
      <c r="AK186"/>
      <c r="AL186"/>
      <c r="AM186"/>
      <c r="AN186"/>
    </row>
    <row r="187" spans="1:40" s="55" customFormat="1">
      <c r="A187" s="30">
        <f t="shared" si="3"/>
        <v>184</v>
      </c>
      <c r="B187" s="30" t="s">
        <v>96</v>
      </c>
      <c r="C187" s="30" t="s">
        <v>2307</v>
      </c>
      <c r="D187" s="72">
        <v>11</v>
      </c>
      <c r="E187" s="52">
        <v>14</v>
      </c>
      <c r="F187" s="669">
        <f>(D187/E187)*100</f>
        <v>78.571428571428569</v>
      </c>
      <c r="G187" s="711"/>
      <c r="H187"/>
      <c r="I187"/>
      <c r="J187"/>
      <c r="K187"/>
      <c r="L187"/>
      <c r="M187"/>
      <c r="N187"/>
      <c r="O187"/>
      <c r="P187"/>
      <c r="Q187"/>
      <c r="R187"/>
      <c r="S187"/>
      <c r="T187"/>
      <c r="U187"/>
      <c r="V187"/>
      <c r="W187"/>
      <c r="X187"/>
      <c r="Y187"/>
      <c r="Z187"/>
      <c r="AA187"/>
      <c r="AB187"/>
      <c r="AC187"/>
      <c r="AD187"/>
      <c r="AE187"/>
      <c r="AF187"/>
      <c r="AG187"/>
      <c r="AH187"/>
      <c r="AI187"/>
      <c r="AJ187"/>
      <c r="AK187"/>
      <c r="AL187"/>
      <c r="AM187"/>
      <c r="AN187"/>
    </row>
    <row r="188" spans="1:40" s="55" customFormat="1">
      <c r="A188" s="30">
        <f t="shared" si="3"/>
        <v>185</v>
      </c>
      <c r="B188" s="30" t="s">
        <v>96</v>
      </c>
      <c r="C188" s="30" t="s">
        <v>2000</v>
      </c>
      <c r="D188" s="72"/>
      <c r="E188" s="52"/>
      <c r="F188" s="669"/>
      <c r="G188" s="711"/>
      <c r="H188"/>
      <c r="I188"/>
      <c r="J188"/>
      <c r="K188"/>
      <c r="L188"/>
      <c r="M188"/>
      <c r="N188"/>
      <c r="O188"/>
      <c r="P188"/>
      <c r="Q188"/>
      <c r="R188"/>
      <c r="S188"/>
      <c r="T188"/>
      <c r="U188"/>
      <c r="V188"/>
      <c r="W188"/>
      <c r="X188"/>
      <c r="Y188"/>
      <c r="Z188"/>
      <c r="AA188"/>
      <c r="AB188"/>
      <c r="AC188"/>
      <c r="AD188"/>
      <c r="AE188"/>
      <c r="AF188"/>
      <c r="AG188"/>
      <c r="AH188"/>
      <c r="AI188"/>
      <c r="AJ188"/>
      <c r="AK188"/>
      <c r="AL188"/>
      <c r="AM188"/>
      <c r="AN188"/>
    </row>
    <row r="189" spans="1:40">
      <c r="A189" s="30">
        <f t="shared" si="3"/>
        <v>186</v>
      </c>
      <c r="B189" s="30" t="s">
        <v>96</v>
      </c>
      <c r="C189" s="30" t="s">
        <v>4693</v>
      </c>
      <c r="D189" s="64"/>
      <c r="E189" s="30"/>
      <c r="F189" s="669"/>
      <c r="G189" s="711" t="s">
        <v>5236</v>
      </c>
    </row>
    <row r="190" spans="1:40">
      <c r="A190" s="30">
        <f t="shared" si="3"/>
        <v>187</v>
      </c>
      <c r="B190" s="30" t="s">
        <v>96</v>
      </c>
      <c r="C190" s="30" t="s">
        <v>4695</v>
      </c>
      <c r="D190" s="64"/>
      <c r="E190" s="30"/>
      <c r="F190" s="669"/>
      <c r="G190" s="711" t="s">
        <v>5236</v>
      </c>
    </row>
    <row r="191" spans="1:40">
      <c r="A191" s="30">
        <f t="shared" si="3"/>
        <v>188</v>
      </c>
      <c r="B191" s="30" t="s">
        <v>96</v>
      </c>
      <c r="C191" s="30" t="s">
        <v>4698</v>
      </c>
      <c r="D191" s="64"/>
      <c r="E191" s="30"/>
      <c r="F191" s="669"/>
      <c r="G191" s="711" t="s">
        <v>5236</v>
      </c>
    </row>
    <row r="192" spans="1:40">
      <c r="A192" s="30">
        <f t="shared" si="3"/>
        <v>189</v>
      </c>
      <c r="B192" s="30" t="s">
        <v>96</v>
      </c>
      <c r="C192" s="30" t="s">
        <v>4702</v>
      </c>
      <c r="D192" s="64"/>
      <c r="E192" s="30"/>
      <c r="F192" s="669"/>
      <c r="G192" s="711" t="s">
        <v>5236</v>
      </c>
    </row>
    <row r="193" spans="1:40">
      <c r="A193" s="30">
        <f t="shared" si="3"/>
        <v>190</v>
      </c>
      <c r="B193" s="30" t="s">
        <v>96</v>
      </c>
      <c r="C193" s="30" t="s">
        <v>4704</v>
      </c>
      <c r="D193" s="64"/>
      <c r="E193" s="30"/>
      <c r="F193" s="669"/>
      <c r="G193" s="711" t="s">
        <v>5236</v>
      </c>
    </row>
    <row r="194" spans="1:40">
      <c r="A194" s="30">
        <f t="shared" si="3"/>
        <v>191</v>
      </c>
      <c r="B194" s="30" t="s">
        <v>96</v>
      </c>
      <c r="C194" s="30" t="s">
        <v>4707</v>
      </c>
      <c r="D194" s="64"/>
      <c r="E194" s="30"/>
      <c r="F194" s="669"/>
      <c r="G194" s="711" t="s">
        <v>5236</v>
      </c>
    </row>
    <row r="195" spans="1:40">
      <c r="A195" s="30">
        <f t="shared" si="3"/>
        <v>192</v>
      </c>
      <c r="B195" s="30" t="s">
        <v>96</v>
      </c>
      <c r="C195" s="30" t="s">
        <v>4710</v>
      </c>
      <c r="D195" s="64"/>
      <c r="E195" s="30"/>
      <c r="F195" s="669"/>
      <c r="G195" s="711" t="s">
        <v>5236</v>
      </c>
    </row>
    <row r="196" spans="1:40">
      <c r="A196" s="30">
        <f t="shared" si="3"/>
        <v>193</v>
      </c>
      <c r="B196" s="30" t="s">
        <v>96</v>
      </c>
      <c r="C196" s="30" t="s">
        <v>4714</v>
      </c>
      <c r="D196" s="64"/>
      <c r="E196" s="30"/>
      <c r="F196" s="669"/>
      <c r="G196" s="711" t="s">
        <v>5236</v>
      </c>
    </row>
    <row r="197" spans="1:40">
      <c r="A197" s="30">
        <f t="shared" si="3"/>
        <v>194</v>
      </c>
      <c r="B197" s="30" t="s">
        <v>96</v>
      </c>
      <c r="C197" s="30" t="s">
        <v>4717</v>
      </c>
      <c r="D197" s="64"/>
      <c r="E197" s="30"/>
      <c r="F197" s="669"/>
      <c r="G197" s="711" t="s">
        <v>5236</v>
      </c>
    </row>
    <row r="198" spans="1:40" s="55" customFormat="1">
      <c r="A198" s="609">
        <f t="shared" si="3"/>
        <v>195</v>
      </c>
      <c r="B198" s="609" t="s">
        <v>843</v>
      </c>
      <c r="C198" s="609" t="s">
        <v>1980</v>
      </c>
      <c r="D198" s="652">
        <v>11</v>
      </c>
      <c r="E198" s="608">
        <v>22</v>
      </c>
      <c r="F198" s="670">
        <f>(D198/E198)*100</f>
        <v>50</v>
      </c>
      <c r="G198" s="712"/>
      <c r="H198"/>
      <c r="I198"/>
      <c r="J198"/>
      <c r="K198"/>
      <c r="L198"/>
      <c r="M198"/>
      <c r="N198"/>
      <c r="O198"/>
      <c r="P198"/>
      <c r="Q198"/>
      <c r="R198"/>
      <c r="S198"/>
      <c r="T198"/>
      <c r="U198"/>
      <c r="V198"/>
      <c r="W198"/>
      <c r="X198"/>
      <c r="Y198"/>
      <c r="Z198"/>
      <c r="AA198"/>
      <c r="AB198"/>
      <c r="AC198"/>
      <c r="AD198"/>
      <c r="AE198"/>
      <c r="AF198"/>
      <c r="AG198"/>
      <c r="AH198"/>
      <c r="AI198"/>
      <c r="AJ198"/>
      <c r="AK198"/>
      <c r="AL198"/>
      <c r="AM198"/>
      <c r="AN198"/>
    </row>
    <row r="199" spans="1:40">
      <c r="A199" s="609">
        <f t="shared" si="3"/>
        <v>196</v>
      </c>
      <c r="B199" s="609" t="s">
        <v>843</v>
      </c>
      <c r="C199" s="609" t="s">
        <v>3735</v>
      </c>
      <c r="D199" s="652"/>
      <c r="E199" s="608"/>
      <c r="F199" s="670"/>
      <c r="G199" s="712"/>
    </row>
    <row r="200" spans="1:40">
      <c r="A200" s="609">
        <f t="shared" ref="A200:A208" si="4">A199+1</f>
        <v>197</v>
      </c>
      <c r="B200" s="609" t="s">
        <v>843</v>
      </c>
      <c r="C200" s="609" t="s">
        <v>3737</v>
      </c>
      <c r="D200" s="652"/>
      <c r="E200" s="608"/>
      <c r="F200" s="670"/>
      <c r="G200" s="712"/>
    </row>
    <row r="201" spans="1:40">
      <c r="A201" s="609">
        <f t="shared" si="4"/>
        <v>198</v>
      </c>
      <c r="B201" s="609" t="s">
        <v>843</v>
      </c>
      <c r="C201" s="609" t="s">
        <v>3736</v>
      </c>
      <c r="D201" s="652"/>
      <c r="E201" s="608"/>
      <c r="F201" s="670"/>
      <c r="G201" s="712"/>
    </row>
    <row r="202" spans="1:40">
      <c r="A202" s="609">
        <f t="shared" si="4"/>
        <v>199</v>
      </c>
      <c r="B202" s="609" t="s">
        <v>843</v>
      </c>
      <c r="C202" s="609" t="s">
        <v>3739</v>
      </c>
      <c r="D202" s="652"/>
      <c r="E202" s="608"/>
      <c r="F202" s="670"/>
      <c r="G202" s="712"/>
    </row>
    <row r="203" spans="1:40">
      <c r="A203" s="609">
        <f t="shared" si="4"/>
        <v>200</v>
      </c>
      <c r="B203" s="609" t="s">
        <v>843</v>
      </c>
      <c r="C203" s="609" t="s">
        <v>3740</v>
      </c>
      <c r="D203" s="652"/>
      <c r="E203" s="608"/>
      <c r="F203" s="670"/>
      <c r="G203" s="712"/>
    </row>
    <row r="204" spans="1:40">
      <c r="A204" s="609">
        <f t="shared" si="4"/>
        <v>201</v>
      </c>
      <c r="B204" s="609" t="s">
        <v>843</v>
      </c>
      <c r="C204" s="609" t="s">
        <v>3742</v>
      </c>
      <c r="D204" s="652"/>
      <c r="E204" s="608"/>
      <c r="F204" s="670"/>
      <c r="G204" s="712"/>
    </row>
    <row r="205" spans="1:40">
      <c r="A205" s="609">
        <f t="shared" si="4"/>
        <v>202</v>
      </c>
      <c r="B205" s="609" t="s">
        <v>843</v>
      </c>
      <c r="C205" s="609" t="s">
        <v>3741</v>
      </c>
      <c r="D205" s="652"/>
      <c r="E205" s="608"/>
      <c r="F205" s="670"/>
      <c r="G205" s="712"/>
    </row>
    <row r="206" spans="1:40">
      <c r="A206" s="609">
        <f t="shared" si="4"/>
        <v>203</v>
      </c>
      <c r="B206" s="609" t="s">
        <v>843</v>
      </c>
      <c r="C206" s="609" t="s">
        <v>3760</v>
      </c>
      <c r="D206" s="652"/>
      <c r="E206" s="608"/>
      <c r="F206" s="670"/>
      <c r="G206" s="712"/>
    </row>
    <row r="207" spans="1:40">
      <c r="A207" s="609">
        <f t="shared" si="4"/>
        <v>204</v>
      </c>
      <c r="B207" s="609" t="s">
        <v>843</v>
      </c>
      <c r="C207" s="609" t="s">
        <v>3764</v>
      </c>
      <c r="D207" s="652"/>
      <c r="E207" s="608"/>
      <c r="F207" s="670"/>
      <c r="G207" s="712"/>
    </row>
    <row r="208" spans="1:40">
      <c r="A208" s="609">
        <f t="shared" si="4"/>
        <v>205</v>
      </c>
      <c r="B208" s="609" t="s">
        <v>2251</v>
      </c>
      <c r="C208" s="609" t="s">
        <v>2379</v>
      </c>
      <c r="D208" s="652"/>
      <c r="E208" s="608"/>
      <c r="F208" s="670"/>
      <c r="G208" s="712"/>
    </row>
    <row r="209" spans="1:40">
      <c r="A209"/>
      <c r="B209"/>
      <c r="C209"/>
      <c r="E209" s="55"/>
      <c r="F209" s="654"/>
      <c r="G209" s="695"/>
    </row>
    <row r="210" spans="1:40" s="55" customFormat="1" ht="30">
      <c r="A210" s="510" t="s">
        <v>4295</v>
      </c>
      <c r="B210" s="510"/>
      <c r="C210" s="510"/>
      <c r="D210" s="630">
        <f>SUM(D4:D209)</f>
        <v>205</v>
      </c>
      <c r="E210" s="510">
        <f>SUM(E4:E209)</f>
        <v>264</v>
      </c>
      <c r="F210" s="629">
        <f>(D210/E210)*100</f>
        <v>77.651515151515156</v>
      </c>
      <c r="G210" s="696"/>
      <c r="H210"/>
      <c r="I210"/>
      <c r="J210"/>
      <c r="K210"/>
      <c r="L210"/>
      <c r="M210"/>
      <c r="N210"/>
      <c r="O210"/>
      <c r="P210"/>
      <c r="Q210"/>
      <c r="R210"/>
      <c r="S210"/>
      <c r="T210"/>
      <c r="U210"/>
      <c r="V210"/>
      <c r="W210"/>
      <c r="X210"/>
      <c r="Y210"/>
      <c r="Z210"/>
      <c r="AA210"/>
      <c r="AB210"/>
      <c r="AC210"/>
      <c r="AD210"/>
      <c r="AE210"/>
      <c r="AF210"/>
      <c r="AG210"/>
      <c r="AH210"/>
      <c r="AI210"/>
      <c r="AJ210"/>
      <c r="AK210"/>
      <c r="AL210"/>
      <c r="AM210"/>
      <c r="AN210"/>
    </row>
    <row r="211" spans="1:40" ht="45">
      <c r="A211" s="510" t="s">
        <v>4721</v>
      </c>
      <c r="B211" s="629">
        <f>'NCIt concept lineage'!A322/'Count CDE Concept Lineage Done '!A208</f>
        <v>1.5658536585365854</v>
      </c>
      <c r="C211" s="510"/>
      <c r="D211" s="630"/>
      <c r="E211" s="510"/>
      <c r="F211" s="629"/>
      <c r="G211" s="696"/>
    </row>
    <row r="212" spans="1:40">
      <c r="A212"/>
      <c r="B212"/>
      <c r="C212"/>
    </row>
    <row r="213" spans="1:40">
      <c r="A213"/>
      <c r="B213"/>
      <c r="C213"/>
    </row>
    <row r="214" spans="1:40">
      <c r="A214"/>
      <c r="B214"/>
      <c r="C214"/>
    </row>
    <row r="215" spans="1:40">
      <c r="A215"/>
      <c r="B215"/>
      <c r="C215"/>
    </row>
    <row r="216" spans="1:40">
      <c r="A216"/>
      <c r="B216"/>
      <c r="C216"/>
    </row>
    <row r="217" spans="1:40">
      <c r="A217"/>
      <c r="B217"/>
      <c r="C217"/>
    </row>
    <row r="218" spans="1:40">
      <c r="A218"/>
      <c r="B218"/>
      <c r="C218"/>
    </row>
    <row r="219" spans="1:40">
      <c r="A219"/>
      <c r="B219"/>
      <c r="C219"/>
    </row>
    <row r="220" spans="1:40">
      <c r="A220"/>
      <c r="B220"/>
      <c r="C220"/>
    </row>
    <row r="221" spans="1:40">
      <c r="A221"/>
      <c r="B221"/>
      <c r="C221"/>
    </row>
    <row r="222" spans="1:40">
      <c r="A222"/>
      <c r="B222"/>
      <c r="C222"/>
    </row>
    <row r="223" spans="1:40">
      <c r="A223"/>
      <c r="B223"/>
      <c r="C223"/>
    </row>
    <row r="224" spans="1:40">
      <c r="A224"/>
      <c r="B224"/>
      <c r="C224"/>
    </row>
    <row r="225" spans="1:40">
      <c r="A225"/>
      <c r="B225"/>
      <c r="C225"/>
    </row>
    <row r="226" spans="1:40" s="55" customFormat="1">
      <c r="A226"/>
      <c r="B226"/>
      <c r="C226"/>
      <c r="D226"/>
      <c r="E226"/>
      <c r="F226" s="653"/>
      <c r="G226" s="694"/>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0" s="55" customFormat="1">
      <c r="A227"/>
      <c r="B227"/>
      <c r="C227"/>
      <c r="D227"/>
      <c r="E227"/>
      <c r="F227" s="653"/>
      <c r="G227" s="694"/>
      <c r="H227"/>
      <c r="I227"/>
      <c r="J227"/>
      <c r="K227"/>
      <c r="L227"/>
      <c r="M227"/>
      <c r="N227"/>
      <c r="O227"/>
      <c r="P227"/>
      <c r="Q227"/>
      <c r="R227"/>
      <c r="S227"/>
      <c r="T227"/>
      <c r="U227"/>
      <c r="V227"/>
      <c r="W227"/>
      <c r="X227"/>
      <c r="Y227"/>
      <c r="Z227"/>
      <c r="AA227"/>
      <c r="AB227"/>
      <c r="AC227"/>
      <c r="AD227"/>
      <c r="AE227"/>
      <c r="AF227"/>
      <c r="AG227"/>
      <c r="AH227"/>
      <c r="AI227"/>
      <c r="AJ227"/>
      <c r="AK227"/>
      <c r="AL227"/>
      <c r="AM227"/>
      <c r="AN227"/>
    </row>
    <row r="228" spans="1:40">
      <c r="A228"/>
      <c r="B228"/>
      <c r="C228"/>
    </row>
    <row r="229" spans="1:40">
      <c r="A229"/>
      <c r="B229"/>
      <c r="C229"/>
    </row>
    <row r="230" spans="1:40">
      <c r="A230"/>
      <c r="B230"/>
      <c r="C230"/>
    </row>
    <row r="231" spans="1:40">
      <c r="A231"/>
      <c r="B231"/>
      <c r="C231"/>
    </row>
    <row r="232" spans="1:40">
      <c r="A232"/>
      <c r="B232"/>
      <c r="C232"/>
    </row>
    <row r="233" spans="1:40">
      <c r="A233"/>
      <c r="B233"/>
      <c r="C233"/>
    </row>
    <row r="234" spans="1:40">
      <c r="A234"/>
      <c r="B234"/>
      <c r="C234"/>
    </row>
    <row r="235" spans="1:40">
      <c r="A235"/>
      <c r="B235"/>
      <c r="C235"/>
    </row>
    <row r="236" spans="1:40">
      <c r="A236"/>
      <c r="B236"/>
      <c r="C236"/>
    </row>
    <row r="237" spans="1:40">
      <c r="A237"/>
      <c r="B237"/>
      <c r="C237"/>
    </row>
    <row r="238" spans="1:40">
      <c r="A238"/>
      <c r="B238"/>
      <c r="C238"/>
    </row>
    <row r="239" spans="1:40">
      <c r="A239"/>
      <c r="B239"/>
      <c r="C239"/>
    </row>
    <row r="240" spans="1:40">
      <c r="A240"/>
      <c r="B240"/>
      <c r="C240"/>
    </row>
    <row r="241" spans="1:3">
      <c r="A241"/>
      <c r="B241"/>
      <c r="C241"/>
    </row>
    <row r="242" spans="1:3">
      <c r="A242"/>
      <c r="B242"/>
      <c r="C242"/>
    </row>
    <row r="243" spans="1:3">
      <c r="A243"/>
      <c r="B243"/>
      <c r="C243"/>
    </row>
    <row r="244" spans="1:3">
      <c r="A244"/>
      <c r="B244"/>
      <c r="C244"/>
    </row>
    <row r="245" spans="1:3">
      <c r="A245"/>
      <c r="B245"/>
      <c r="C245"/>
    </row>
    <row r="246" spans="1:3">
      <c r="A246"/>
      <c r="B246"/>
      <c r="C246"/>
    </row>
    <row r="247" spans="1:3">
      <c r="A247"/>
      <c r="B247"/>
      <c r="C247"/>
    </row>
    <row r="248" spans="1:3">
      <c r="A248"/>
      <c r="B248"/>
      <c r="C248"/>
    </row>
    <row r="249" spans="1:3">
      <c r="A249"/>
      <c r="B249"/>
      <c r="C249"/>
    </row>
    <row r="250" spans="1:3">
      <c r="A250"/>
      <c r="B250"/>
      <c r="C250"/>
    </row>
    <row r="251" spans="1:3">
      <c r="A251"/>
      <c r="B251"/>
      <c r="C251"/>
    </row>
    <row r="252" spans="1:3">
      <c r="A252"/>
      <c r="B252"/>
      <c r="C252"/>
    </row>
    <row r="253" spans="1:3">
      <c r="A253"/>
      <c r="B253"/>
      <c r="C253"/>
    </row>
    <row r="254" spans="1:3">
      <c r="A254"/>
      <c r="B254"/>
      <c r="C254"/>
    </row>
    <row r="255" spans="1:3">
      <c r="A255"/>
      <c r="B255"/>
      <c r="C255"/>
    </row>
    <row r="256" spans="1:3">
      <c r="A256"/>
      <c r="B256"/>
      <c r="C256"/>
    </row>
    <row r="257" spans="1:40">
      <c r="A257"/>
      <c r="B257"/>
      <c r="C257"/>
    </row>
    <row r="258" spans="1:40">
      <c r="A258"/>
      <c r="B258"/>
      <c r="C258"/>
    </row>
    <row r="259" spans="1:40" s="55" customFormat="1">
      <c r="A259"/>
      <c r="B259"/>
      <c r="C259"/>
      <c r="D259"/>
      <c r="E259"/>
      <c r="F259" s="653"/>
      <c r="G259" s="694"/>
      <c r="H259"/>
      <c r="I259"/>
      <c r="J259"/>
      <c r="K259"/>
      <c r="L259"/>
      <c r="M259"/>
      <c r="N259"/>
      <c r="O259"/>
      <c r="P259"/>
      <c r="Q259"/>
      <c r="R259"/>
      <c r="S259"/>
      <c r="T259"/>
      <c r="U259"/>
      <c r="V259"/>
      <c r="W259"/>
      <c r="X259"/>
      <c r="Y259"/>
      <c r="Z259"/>
      <c r="AA259"/>
      <c r="AB259"/>
      <c r="AC259"/>
      <c r="AD259"/>
      <c r="AE259"/>
      <c r="AF259"/>
      <c r="AG259"/>
      <c r="AH259"/>
      <c r="AI259"/>
      <c r="AJ259"/>
      <c r="AK259"/>
      <c r="AL259"/>
      <c r="AM259"/>
      <c r="AN259"/>
    </row>
    <row r="260" spans="1:40" s="55" customFormat="1">
      <c r="A260"/>
      <c r="B260"/>
      <c r="C260"/>
      <c r="D260"/>
      <c r="E260"/>
      <c r="F260" s="653"/>
      <c r="G260" s="694"/>
      <c r="H260"/>
      <c r="I260"/>
      <c r="J260"/>
      <c r="K260"/>
      <c r="L260"/>
      <c r="M260"/>
      <c r="N260"/>
      <c r="O260"/>
      <c r="P260"/>
      <c r="Q260"/>
      <c r="R260"/>
      <c r="S260"/>
      <c r="T260"/>
      <c r="U260"/>
      <c r="V260"/>
      <c r="W260"/>
      <c r="X260"/>
      <c r="Y260"/>
      <c r="Z260"/>
      <c r="AA260"/>
      <c r="AB260"/>
      <c r="AC260"/>
      <c r="AD260"/>
      <c r="AE260"/>
      <c r="AF260"/>
      <c r="AG260"/>
      <c r="AH260"/>
      <c r="AI260"/>
      <c r="AJ260"/>
      <c r="AK260"/>
      <c r="AL260"/>
      <c r="AM260"/>
      <c r="AN260"/>
    </row>
    <row r="261" spans="1:40">
      <c r="A261"/>
      <c r="B261"/>
      <c r="C261"/>
    </row>
    <row r="262" spans="1:40">
      <c r="A262"/>
      <c r="B262"/>
      <c r="C262"/>
    </row>
    <row r="263" spans="1:40">
      <c r="A263"/>
      <c r="B263"/>
      <c r="C263"/>
    </row>
    <row r="264" spans="1:40">
      <c r="A264"/>
      <c r="B264"/>
      <c r="C264"/>
    </row>
    <row r="265" spans="1:40">
      <c r="A265"/>
      <c r="B265"/>
      <c r="C265"/>
    </row>
    <row r="266" spans="1:40">
      <c r="A266"/>
      <c r="B266"/>
      <c r="C266"/>
    </row>
    <row r="267" spans="1:40">
      <c r="A267"/>
      <c r="B267"/>
      <c r="C267"/>
    </row>
    <row r="268" spans="1:40">
      <c r="A268"/>
      <c r="B268"/>
      <c r="C268"/>
    </row>
    <row r="269" spans="1:40">
      <c r="A269"/>
      <c r="B269"/>
      <c r="C269"/>
    </row>
    <row r="270" spans="1:40">
      <c r="A270"/>
      <c r="B270"/>
      <c r="C270"/>
    </row>
    <row r="271" spans="1:40">
      <c r="A271"/>
      <c r="B271"/>
      <c r="C271"/>
    </row>
    <row r="272" spans="1:40">
      <c r="A272"/>
      <c r="B272"/>
      <c r="C272"/>
    </row>
    <row r="273" spans="1:3">
      <c r="A273"/>
      <c r="B273"/>
      <c r="C273"/>
    </row>
    <row r="274" spans="1:3">
      <c r="A274"/>
      <c r="B274"/>
      <c r="C274"/>
    </row>
    <row r="275" spans="1:3">
      <c r="A275"/>
      <c r="B275"/>
      <c r="C275"/>
    </row>
    <row r="276" spans="1:3">
      <c r="A276"/>
      <c r="B276"/>
      <c r="C276"/>
    </row>
    <row r="277" spans="1:3">
      <c r="A277"/>
      <c r="B277"/>
      <c r="C277"/>
    </row>
    <row r="278" spans="1:3">
      <c r="A278"/>
      <c r="B278"/>
      <c r="C278"/>
    </row>
    <row r="279" spans="1:3">
      <c r="A279"/>
      <c r="B279"/>
      <c r="C279"/>
    </row>
    <row r="280" spans="1:3">
      <c r="A280"/>
      <c r="B280"/>
      <c r="C280"/>
    </row>
    <row r="281" spans="1:3">
      <c r="A281"/>
      <c r="B281"/>
      <c r="C281"/>
    </row>
    <row r="282" spans="1:3">
      <c r="A282"/>
      <c r="B282"/>
      <c r="C282"/>
    </row>
    <row r="283" spans="1:3">
      <c r="A283"/>
      <c r="B283"/>
      <c r="C283"/>
    </row>
    <row r="284" spans="1:3">
      <c r="A284"/>
      <c r="B284"/>
      <c r="C284"/>
    </row>
    <row r="285" spans="1:3">
      <c r="A285"/>
      <c r="B285"/>
      <c r="C285"/>
    </row>
    <row r="286" spans="1:3">
      <c r="A286"/>
      <c r="B286"/>
      <c r="C286"/>
    </row>
    <row r="287" spans="1:3">
      <c r="A287"/>
      <c r="B287"/>
      <c r="C287"/>
    </row>
    <row r="288" spans="1:3">
      <c r="A288"/>
      <c r="B288"/>
      <c r="C288"/>
    </row>
    <row r="289" spans="1:3">
      <c r="A289"/>
      <c r="B289"/>
      <c r="C289"/>
    </row>
    <row r="290" spans="1:3">
      <c r="A290"/>
      <c r="B290"/>
      <c r="C290"/>
    </row>
    <row r="291" spans="1:3">
      <c r="A291"/>
      <c r="B291"/>
      <c r="C291"/>
    </row>
    <row r="292" spans="1:3">
      <c r="A292"/>
      <c r="B292"/>
      <c r="C292"/>
    </row>
    <row r="293" spans="1:3">
      <c r="A293"/>
      <c r="B293"/>
      <c r="C293"/>
    </row>
    <row r="294" spans="1:3">
      <c r="A294"/>
      <c r="B294"/>
      <c r="C294"/>
    </row>
    <row r="295" spans="1:3">
      <c r="A295"/>
      <c r="B295"/>
      <c r="C295"/>
    </row>
    <row r="296" spans="1:3">
      <c r="A296"/>
      <c r="B296"/>
      <c r="C296"/>
    </row>
    <row r="297" spans="1:3">
      <c r="A297"/>
      <c r="B297"/>
      <c r="C297"/>
    </row>
    <row r="298" spans="1:3">
      <c r="A298"/>
      <c r="B298"/>
      <c r="C298"/>
    </row>
    <row r="299" spans="1:3">
      <c r="A299"/>
      <c r="B299"/>
      <c r="C299"/>
    </row>
    <row r="300" spans="1:3">
      <c r="A300"/>
      <c r="B300"/>
      <c r="C300"/>
    </row>
    <row r="301" spans="1:3">
      <c r="A301"/>
      <c r="B301"/>
      <c r="C301"/>
    </row>
    <row r="302" spans="1:3">
      <c r="A302"/>
      <c r="B302"/>
      <c r="C302"/>
    </row>
    <row r="303" spans="1:3">
      <c r="A303"/>
      <c r="B303"/>
      <c r="C303"/>
    </row>
    <row r="304" spans="1:3">
      <c r="A304"/>
      <c r="B304"/>
      <c r="C304"/>
    </row>
    <row r="305" spans="1:3">
      <c r="A305"/>
      <c r="B305"/>
      <c r="C305"/>
    </row>
    <row r="306" spans="1:3">
      <c r="A306"/>
      <c r="B306"/>
      <c r="C306"/>
    </row>
    <row r="307" spans="1:3">
      <c r="A307"/>
      <c r="B307"/>
      <c r="C307"/>
    </row>
    <row r="308" spans="1:3">
      <c r="A308"/>
      <c r="B308"/>
      <c r="C308"/>
    </row>
    <row r="309" spans="1:3">
      <c r="A309"/>
      <c r="B309"/>
      <c r="C309"/>
    </row>
    <row r="310" spans="1:3">
      <c r="A310"/>
      <c r="B310"/>
      <c r="C310"/>
    </row>
    <row r="311" spans="1:3">
      <c r="A311"/>
      <c r="B311"/>
      <c r="C311"/>
    </row>
    <row r="312" spans="1:3">
      <c r="A312"/>
      <c r="B312"/>
      <c r="C312"/>
    </row>
    <row r="313" spans="1:3">
      <c r="A313"/>
      <c r="B313"/>
      <c r="C313"/>
    </row>
    <row r="314" spans="1:3">
      <c r="A314"/>
      <c r="B314"/>
      <c r="C314"/>
    </row>
    <row r="315" spans="1:3">
      <c r="A315"/>
      <c r="B315"/>
      <c r="C315"/>
    </row>
    <row r="316" spans="1:3">
      <c r="A316"/>
      <c r="B316"/>
      <c r="C316"/>
    </row>
    <row r="317" spans="1:3">
      <c r="A317"/>
      <c r="B317"/>
      <c r="C317"/>
    </row>
    <row r="318" spans="1:3">
      <c r="A318"/>
      <c r="B318"/>
      <c r="C318"/>
    </row>
    <row r="319" spans="1:3">
      <c r="A319"/>
      <c r="B319"/>
      <c r="C319"/>
    </row>
    <row r="320" spans="1:3">
      <c r="A320"/>
      <c r="B320"/>
      <c r="C320"/>
    </row>
    <row r="321" spans="1:3">
      <c r="A321"/>
      <c r="B321"/>
      <c r="C321"/>
    </row>
    <row r="322" spans="1:3">
      <c r="A322"/>
      <c r="B322"/>
      <c r="C322"/>
    </row>
    <row r="323" spans="1:3">
      <c r="A323"/>
      <c r="B323"/>
      <c r="C323"/>
    </row>
    <row r="324" spans="1:3">
      <c r="A324"/>
      <c r="B324"/>
      <c r="C324"/>
    </row>
    <row r="325" spans="1:3">
      <c r="A325"/>
      <c r="B325"/>
      <c r="C325"/>
    </row>
    <row r="326" spans="1:3">
      <c r="A326"/>
      <c r="B326"/>
      <c r="C326"/>
    </row>
    <row r="327" spans="1:3">
      <c r="A327"/>
      <c r="B327"/>
      <c r="C327"/>
    </row>
    <row r="328" spans="1:3">
      <c r="A328"/>
      <c r="B328"/>
      <c r="C328"/>
    </row>
    <row r="329" spans="1:3">
      <c r="A329"/>
      <c r="B329"/>
      <c r="C329"/>
    </row>
    <row r="330" spans="1:3">
      <c r="A330"/>
      <c r="B330"/>
      <c r="C330"/>
    </row>
    <row r="331" spans="1:3">
      <c r="A331"/>
      <c r="B331"/>
      <c r="C331"/>
    </row>
    <row r="332" spans="1:3">
      <c r="A332"/>
      <c r="B332"/>
      <c r="C332"/>
    </row>
    <row r="333" spans="1:3">
      <c r="A333"/>
      <c r="B333"/>
      <c r="C333"/>
    </row>
    <row r="334" spans="1:3">
      <c r="A334"/>
      <c r="B334"/>
      <c r="C334"/>
    </row>
    <row r="335" spans="1:3">
      <c r="A335"/>
      <c r="B335"/>
      <c r="C335"/>
    </row>
    <row r="336" spans="1:3">
      <c r="A336"/>
      <c r="B336"/>
      <c r="C336"/>
    </row>
    <row r="337" spans="1:3">
      <c r="A337"/>
      <c r="B337"/>
      <c r="C337"/>
    </row>
    <row r="338" spans="1:3">
      <c r="A338"/>
      <c r="B338"/>
      <c r="C338"/>
    </row>
    <row r="339" spans="1:3">
      <c r="A339"/>
      <c r="B339"/>
      <c r="C339"/>
    </row>
    <row r="340" spans="1:3">
      <c r="A340"/>
      <c r="B340"/>
      <c r="C340"/>
    </row>
    <row r="341" spans="1:3">
      <c r="A341"/>
      <c r="B341"/>
      <c r="C341"/>
    </row>
    <row r="342" spans="1:3">
      <c r="A342"/>
      <c r="B342"/>
      <c r="C342"/>
    </row>
    <row r="343" spans="1:3">
      <c r="A343"/>
      <c r="B343"/>
      <c r="C343"/>
    </row>
    <row r="344" spans="1:3">
      <c r="A344"/>
      <c r="B344"/>
      <c r="C344"/>
    </row>
    <row r="345" spans="1:3">
      <c r="A345"/>
      <c r="B345"/>
      <c r="C345"/>
    </row>
    <row r="346" spans="1:3">
      <c r="A346"/>
      <c r="B346"/>
      <c r="C346"/>
    </row>
    <row r="347" spans="1:3">
      <c r="A347"/>
      <c r="B347"/>
      <c r="C347"/>
    </row>
    <row r="348" spans="1:3">
      <c r="A348"/>
      <c r="B348"/>
      <c r="C348"/>
    </row>
    <row r="349" spans="1:3">
      <c r="A349"/>
      <c r="B349"/>
      <c r="C349"/>
    </row>
    <row r="350" spans="1:3">
      <c r="A350"/>
      <c r="B350"/>
      <c r="C350"/>
    </row>
    <row r="351" spans="1:3">
      <c r="A351"/>
      <c r="B351"/>
      <c r="C351"/>
    </row>
    <row r="352" spans="1:3">
      <c r="A352"/>
      <c r="B352"/>
      <c r="C352"/>
    </row>
    <row r="353" spans="1:3">
      <c r="A353"/>
      <c r="B353"/>
      <c r="C353"/>
    </row>
    <row r="354" spans="1:3">
      <c r="A354"/>
      <c r="B354"/>
      <c r="C354"/>
    </row>
    <row r="355" spans="1:3">
      <c r="A355"/>
      <c r="B355"/>
      <c r="C355"/>
    </row>
    <row r="356" spans="1:3">
      <c r="A356"/>
      <c r="B356"/>
      <c r="C356"/>
    </row>
    <row r="357" spans="1:3">
      <c r="A357"/>
      <c r="B357"/>
      <c r="C357"/>
    </row>
    <row r="358" spans="1:3">
      <c r="A358"/>
      <c r="B358"/>
      <c r="C358"/>
    </row>
    <row r="359" spans="1:3">
      <c r="A359"/>
      <c r="B359"/>
      <c r="C359"/>
    </row>
    <row r="360" spans="1:3">
      <c r="A360"/>
      <c r="B360"/>
      <c r="C360"/>
    </row>
    <row r="361" spans="1:3">
      <c r="A361"/>
      <c r="B361"/>
      <c r="C361"/>
    </row>
    <row r="362" spans="1:3">
      <c r="A362"/>
      <c r="B362"/>
      <c r="C362"/>
    </row>
    <row r="363" spans="1:3">
      <c r="A363"/>
      <c r="B363"/>
      <c r="C363"/>
    </row>
    <row r="364" spans="1:3">
      <c r="A364"/>
      <c r="B364"/>
      <c r="C364"/>
    </row>
    <row r="365" spans="1:3">
      <c r="A365"/>
      <c r="B365"/>
      <c r="C365"/>
    </row>
    <row r="366" spans="1:3">
      <c r="A366"/>
      <c r="B366"/>
      <c r="C366"/>
    </row>
    <row r="367" spans="1:3">
      <c r="A367"/>
      <c r="B367"/>
      <c r="C367"/>
    </row>
    <row r="368" spans="1:3">
      <c r="A368"/>
      <c r="B368"/>
      <c r="C368"/>
    </row>
    <row r="369" spans="1:3">
      <c r="A369"/>
      <c r="B369"/>
      <c r="C369"/>
    </row>
    <row r="370" spans="1:3">
      <c r="A370"/>
      <c r="B370"/>
      <c r="C370"/>
    </row>
    <row r="371" spans="1:3">
      <c r="A371"/>
      <c r="B371"/>
      <c r="C371"/>
    </row>
    <row r="372" spans="1:3">
      <c r="A372"/>
      <c r="B372"/>
      <c r="C372"/>
    </row>
    <row r="373" spans="1:3">
      <c r="A373"/>
      <c r="B373"/>
      <c r="C373"/>
    </row>
    <row r="374" spans="1:3">
      <c r="A374"/>
      <c r="B374"/>
      <c r="C374"/>
    </row>
    <row r="375" spans="1:3">
      <c r="A375"/>
      <c r="B375"/>
      <c r="C375"/>
    </row>
    <row r="376" spans="1:3">
      <c r="A376"/>
      <c r="B376"/>
      <c r="C376"/>
    </row>
    <row r="377" spans="1:3">
      <c r="A377"/>
      <c r="B377"/>
      <c r="C377"/>
    </row>
    <row r="378" spans="1:3">
      <c r="A378"/>
      <c r="B378"/>
      <c r="C378"/>
    </row>
    <row r="379" spans="1:3">
      <c r="A379"/>
      <c r="B379"/>
      <c r="C379"/>
    </row>
    <row r="380" spans="1:3">
      <c r="A380"/>
      <c r="B380"/>
      <c r="C380"/>
    </row>
    <row r="381" spans="1:3">
      <c r="A381"/>
      <c r="B381"/>
      <c r="C381"/>
    </row>
    <row r="382" spans="1:3">
      <c r="A382"/>
      <c r="B382"/>
      <c r="C382"/>
    </row>
    <row r="383" spans="1:3">
      <c r="A383"/>
      <c r="B383"/>
      <c r="C383"/>
    </row>
    <row r="384" spans="1:3">
      <c r="A384"/>
      <c r="B384"/>
      <c r="C384"/>
    </row>
    <row r="385" spans="1:3">
      <c r="A385"/>
      <c r="B385"/>
      <c r="C385"/>
    </row>
    <row r="386" spans="1:3">
      <c r="A386"/>
      <c r="B386"/>
      <c r="C386"/>
    </row>
    <row r="387" spans="1:3">
      <c r="A387"/>
      <c r="B387"/>
      <c r="C387"/>
    </row>
    <row r="388" spans="1:3">
      <c r="A388"/>
      <c r="B388"/>
      <c r="C388"/>
    </row>
    <row r="389" spans="1:3">
      <c r="A389"/>
      <c r="B389"/>
      <c r="C389"/>
    </row>
    <row r="390" spans="1:3">
      <c r="A390"/>
      <c r="B390"/>
      <c r="C390"/>
    </row>
    <row r="391" spans="1:3">
      <c r="A391"/>
      <c r="B391"/>
      <c r="C391"/>
    </row>
    <row r="392" spans="1:3">
      <c r="A392"/>
      <c r="B392"/>
      <c r="C392"/>
    </row>
    <row r="393" spans="1:3">
      <c r="A393"/>
      <c r="B393"/>
      <c r="C393"/>
    </row>
    <row r="394" spans="1:3">
      <c r="A394"/>
      <c r="B394"/>
      <c r="C394"/>
    </row>
    <row r="395" spans="1:3">
      <c r="A395"/>
      <c r="B395"/>
      <c r="C395"/>
    </row>
    <row r="396" spans="1:3">
      <c r="A396"/>
      <c r="B396"/>
      <c r="C396"/>
    </row>
    <row r="397" spans="1:3">
      <c r="A397"/>
      <c r="B397"/>
      <c r="C397"/>
    </row>
    <row r="398" spans="1:3">
      <c r="A398"/>
      <c r="B398"/>
      <c r="C398"/>
    </row>
    <row r="399" spans="1:3">
      <c r="A399"/>
      <c r="B399"/>
      <c r="C399"/>
    </row>
    <row r="400" spans="1:3">
      <c r="A400"/>
      <c r="B400"/>
      <c r="C400"/>
    </row>
    <row r="401" spans="1:3">
      <c r="A401"/>
      <c r="B401"/>
      <c r="C401"/>
    </row>
    <row r="402" spans="1:3">
      <c r="A402"/>
      <c r="B402"/>
      <c r="C402"/>
    </row>
    <row r="403" spans="1:3">
      <c r="A403"/>
      <c r="B403"/>
      <c r="C403"/>
    </row>
    <row r="404" spans="1:3">
      <c r="A404"/>
      <c r="B404"/>
      <c r="C404"/>
    </row>
    <row r="405" spans="1:3">
      <c r="A405"/>
      <c r="B405"/>
      <c r="C405"/>
    </row>
    <row r="406" spans="1:3">
      <c r="A406"/>
      <c r="B406"/>
      <c r="C406"/>
    </row>
    <row r="407" spans="1:3">
      <c r="A407"/>
      <c r="B407"/>
      <c r="C407"/>
    </row>
    <row r="408" spans="1:3">
      <c r="A408"/>
      <c r="B408"/>
      <c r="C408"/>
    </row>
    <row r="409" spans="1:3">
      <c r="A409"/>
      <c r="B409"/>
      <c r="C409"/>
    </row>
    <row r="410" spans="1:3">
      <c r="A410"/>
      <c r="B410"/>
      <c r="C410"/>
    </row>
    <row r="411" spans="1:3">
      <c r="A411"/>
      <c r="B411"/>
      <c r="C411"/>
    </row>
    <row r="412" spans="1:3">
      <c r="A412"/>
      <c r="B412"/>
      <c r="C412"/>
    </row>
    <row r="413" spans="1:3">
      <c r="A413"/>
      <c r="B413"/>
      <c r="C413"/>
    </row>
    <row r="414" spans="1:3">
      <c r="A414"/>
      <c r="B414"/>
      <c r="C414"/>
    </row>
    <row r="415" spans="1:3">
      <c r="A415"/>
      <c r="B415"/>
      <c r="C415"/>
    </row>
    <row r="416" spans="1:3">
      <c r="A416"/>
      <c r="B416"/>
      <c r="C416"/>
    </row>
    <row r="417" spans="1:3">
      <c r="A417"/>
      <c r="B417"/>
      <c r="C417"/>
    </row>
    <row r="418" spans="1:3">
      <c r="A418"/>
      <c r="B418"/>
      <c r="C418"/>
    </row>
    <row r="419" spans="1:3">
      <c r="A419"/>
      <c r="B419"/>
      <c r="C419"/>
    </row>
    <row r="420" spans="1:3">
      <c r="A420"/>
      <c r="B420"/>
      <c r="C420"/>
    </row>
    <row r="421" spans="1:3">
      <c r="A421"/>
      <c r="B421"/>
      <c r="C421"/>
    </row>
    <row r="422" spans="1:3">
      <c r="A422"/>
      <c r="B422"/>
      <c r="C422"/>
    </row>
    <row r="423" spans="1:3">
      <c r="A423"/>
      <c r="B423"/>
      <c r="C423"/>
    </row>
    <row r="424" spans="1:3">
      <c r="A424"/>
      <c r="B424"/>
      <c r="C424"/>
    </row>
    <row r="425" spans="1:3">
      <c r="A425"/>
      <c r="B425"/>
      <c r="C425"/>
    </row>
    <row r="426" spans="1:3">
      <c r="A426"/>
      <c r="B426"/>
      <c r="C426"/>
    </row>
    <row r="427" spans="1:3">
      <c r="A427"/>
      <c r="B427"/>
      <c r="C427"/>
    </row>
    <row r="428" spans="1:3">
      <c r="A428"/>
      <c r="B428"/>
      <c r="C428"/>
    </row>
    <row r="429" spans="1:3">
      <c r="A429"/>
      <c r="B429"/>
      <c r="C429"/>
    </row>
    <row r="430" spans="1:3">
      <c r="A430"/>
      <c r="B430"/>
      <c r="C430"/>
    </row>
    <row r="431" spans="1:3">
      <c r="A431"/>
      <c r="B431"/>
      <c r="C431"/>
    </row>
    <row r="432" spans="1:3">
      <c r="A432"/>
      <c r="B432"/>
      <c r="C432"/>
    </row>
    <row r="433" spans="1:3">
      <c r="A433"/>
      <c r="B433"/>
      <c r="C433"/>
    </row>
    <row r="434" spans="1:3">
      <c r="A434"/>
      <c r="B434"/>
      <c r="C434"/>
    </row>
    <row r="435" spans="1:3">
      <c r="A435"/>
      <c r="B435"/>
      <c r="C435"/>
    </row>
    <row r="436" spans="1:3">
      <c r="A436"/>
      <c r="B436"/>
      <c r="C436"/>
    </row>
    <row r="437" spans="1:3">
      <c r="A437"/>
      <c r="B437"/>
      <c r="C437"/>
    </row>
    <row r="438" spans="1:3">
      <c r="A438"/>
      <c r="B438"/>
      <c r="C438"/>
    </row>
    <row r="439" spans="1:3">
      <c r="A439"/>
      <c r="B439"/>
      <c r="C439"/>
    </row>
    <row r="440" spans="1:3">
      <c r="A440"/>
      <c r="B440"/>
      <c r="C440"/>
    </row>
    <row r="441" spans="1:3">
      <c r="A441"/>
      <c r="B441"/>
      <c r="C441"/>
    </row>
    <row r="442" spans="1:3">
      <c r="A442"/>
      <c r="B442"/>
      <c r="C442"/>
    </row>
    <row r="443" spans="1:3">
      <c r="A443"/>
      <c r="B443"/>
      <c r="C443"/>
    </row>
    <row r="444" spans="1:3">
      <c r="A444"/>
      <c r="B444"/>
      <c r="C444"/>
    </row>
    <row r="445" spans="1:3">
      <c r="A445"/>
      <c r="B445"/>
      <c r="C445"/>
    </row>
    <row r="446" spans="1:3">
      <c r="A446"/>
      <c r="B446"/>
      <c r="C446"/>
    </row>
    <row r="447" spans="1:3">
      <c r="A447"/>
      <c r="B447"/>
      <c r="C447"/>
    </row>
    <row r="448" spans="1:3">
      <c r="A448"/>
      <c r="B448"/>
      <c r="C448"/>
    </row>
    <row r="449" spans="1:3">
      <c r="A449"/>
      <c r="B449"/>
      <c r="C449"/>
    </row>
    <row r="450" spans="1:3">
      <c r="A450"/>
      <c r="B450"/>
      <c r="C450"/>
    </row>
    <row r="451" spans="1:3">
      <c r="A451"/>
      <c r="B451"/>
      <c r="C451"/>
    </row>
    <row r="452" spans="1:3">
      <c r="A452"/>
      <c r="B452"/>
      <c r="C452"/>
    </row>
    <row r="453" spans="1:3">
      <c r="A453"/>
      <c r="B453"/>
      <c r="C453"/>
    </row>
    <row r="454" spans="1:3">
      <c r="A454"/>
      <c r="B454"/>
      <c r="C454"/>
    </row>
    <row r="455" spans="1:3">
      <c r="A455"/>
      <c r="B455"/>
      <c r="C455"/>
    </row>
    <row r="456" spans="1:3">
      <c r="A456"/>
      <c r="B456"/>
      <c r="C456"/>
    </row>
    <row r="457" spans="1:3">
      <c r="A457"/>
      <c r="B457"/>
      <c r="C457"/>
    </row>
    <row r="458" spans="1:3">
      <c r="A458"/>
      <c r="B458"/>
      <c r="C458"/>
    </row>
    <row r="459" spans="1:3">
      <c r="A459"/>
      <c r="B459"/>
      <c r="C459"/>
    </row>
    <row r="460" spans="1:3">
      <c r="A460"/>
      <c r="B460"/>
      <c r="C460"/>
    </row>
    <row r="461" spans="1:3">
      <c r="A461"/>
      <c r="B461"/>
      <c r="C461"/>
    </row>
    <row r="462" spans="1:3">
      <c r="A462"/>
      <c r="B462"/>
      <c r="C462"/>
    </row>
    <row r="463" spans="1:3">
      <c r="A463"/>
      <c r="B463"/>
      <c r="C463"/>
    </row>
    <row r="464" spans="1:3">
      <c r="A464"/>
      <c r="B464"/>
      <c r="C464"/>
    </row>
    <row r="465" spans="1:3">
      <c r="A465"/>
      <c r="B465"/>
      <c r="C465"/>
    </row>
    <row r="466" spans="1:3">
      <c r="A466"/>
      <c r="B466"/>
      <c r="C466"/>
    </row>
    <row r="467" spans="1:3">
      <c r="A467"/>
      <c r="B467"/>
      <c r="C467"/>
    </row>
    <row r="468" spans="1:3">
      <c r="A468"/>
      <c r="B468"/>
      <c r="C468"/>
    </row>
    <row r="469" spans="1:3">
      <c r="A469"/>
      <c r="B469"/>
      <c r="C469"/>
    </row>
    <row r="470" spans="1:3">
      <c r="A470"/>
      <c r="B470"/>
      <c r="C470"/>
    </row>
    <row r="471" spans="1:3">
      <c r="A471"/>
      <c r="B471"/>
      <c r="C471"/>
    </row>
    <row r="472" spans="1:3">
      <c r="A472"/>
      <c r="B472"/>
      <c r="C472"/>
    </row>
    <row r="473" spans="1:3">
      <c r="A473"/>
      <c r="B473"/>
      <c r="C473"/>
    </row>
    <row r="474" spans="1:3">
      <c r="A474"/>
      <c r="B474"/>
      <c r="C474"/>
    </row>
    <row r="475" spans="1:3">
      <c r="A475"/>
      <c r="B475"/>
      <c r="C475"/>
    </row>
    <row r="476" spans="1:3">
      <c r="A476"/>
      <c r="B476"/>
      <c r="C476"/>
    </row>
    <row r="477" spans="1:3">
      <c r="A477"/>
      <c r="B477"/>
      <c r="C477"/>
    </row>
    <row r="478" spans="1:3">
      <c r="A478"/>
      <c r="B478"/>
      <c r="C478"/>
    </row>
    <row r="479" spans="1:3">
      <c r="A479"/>
      <c r="B479"/>
      <c r="C479"/>
    </row>
    <row r="480" spans="1:3">
      <c r="A480"/>
      <c r="B480"/>
      <c r="C480"/>
    </row>
    <row r="481" spans="1:3">
      <c r="A481"/>
      <c r="B481"/>
      <c r="C481"/>
    </row>
    <row r="482" spans="1:3">
      <c r="A482"/>
      <c r="B482"/>
      <c r="C482"/>
    </row>
    <row r="483" spans="1:3">
      <c r="A483"/>
      <c r="B483"/>
      <c r="C483"/>
    </row>
    <row r="484" spans="1:3">
      <c r="A484"/>
      <c r="B484"/>
      <c r="C484"/>
    </row>
    <row r="485" spans="1:3">
      <c r="A485"/>
      <c r="B485"/>
      <c r="C485"/>
    </row>
    <row r="486" spans="1:3">
      <c r="A486"/>
      <c r="B486"/>
      <c r="C486"/>
    </row>
    <row r="487" spans="1:3">
      <c r="A487"/>
      <c r="B487"/>
      <c r="C487"/>
    </row>
    <row r="488" spans="1:3">
      <c r="A488"/>
      <c r="B488"/>
      <c r="C488"/>
    </row>
    <row r="489" spans="1:3">
      <c r="A489"/>
      <c r="B489"/>
      <c r="C489"/>
    </row>
    <row r="490" spans="1:3">
      <c r="A490"/>
      <c r="B490"/>
      <c r="C490"/>
    </row>
    <row r="491" spans="1:3">
      <c r="A491"/>
      <c r="B491"/>
      <c r="C491"/>
    </row>
    <row r="492" spans="1:3">
      <c r="A492"/>
      <c r="B492"/>
      <c r="C492"/>
    </row>
    <row r="493" spans="1:3">
      <c r="A493"/>
      <c r="B493"/>
      <c r="C493"/>
    </row>
    <row r="494" spans="1:3">
      <c r="A494"/>
      <c r="B494"/>
      <c r="C494"/>
    </row>
    <row r="495" spans="1:3">
      <c r="A495"/>
      <c r="B495"/>
      <c r="C495"/>
    </row>
    <row r="496" spans="1:3">
      <c r="A496"/>
      <c r="B496"/>
      <c r="C496"/>
    </row>
    <row r="497" spans="1:3">
      <c r="A497"/>
      <c r="B497"/>
      <c r="C497"/>
    </row>
    <row r="498" spans="1:3">
      <c r="A498"/>
      <c r="B498"/>
      <c r="C498"/>
    </row>
    <row r="499" spans="1:3">
      <c r="A499"/>
      <c r="B499"/>
      <c r="C499"/>
    </row>
    <row r="500" spans="1:3">
      <c r="A500"/>
      <c r="B500"/>
      <c r="C500"/>
    </row>
    <row r="501" spans="1:3">
      <c r="A501"/>
      <c r="B501"/>
      <c r="C501"/>
    </row>
    <row r="502" spans="1:3">
      <c r="A502"/>
      <c r="B502"/>
      <c r="C502"/>
    </row>
    <row r="503" spans="1:3">
      <c r="A503"/>
      <c r="B503"/>
      <c r="C503"/>
    </row>
    <row r="504" spans="1:3">
      <c r="A504"/>
      <c r="B504"/>
      <c r="C504"/>
    </row>
    <row r="505" spans="1:3">
      <c r="A505"/>
      <c r="B505"/>
      <c r="C505"/>
    </row>
    <row r="506" spans="1:3">
      <c r="A506"/>
      <c r="B506"/>
      <c r="C506"/>
    </row>
    <row r="507" spans="1:3">
      <c r="A507"/>
      <c r="B507"/>
      <c r="C507"/>
    </row>
    <row r="508" spans="1:3">
      <c r="A508"/>
      <c r="B508"/>
      <c r="C508"/>
    </row>
    <row r="509" spans="1:3">
      <c r="A509"/>
      <c r="B509"/>
      <c r="C509"/>
    </row>
    <row r="510" spans="1:3">
      <c r="A510"/>
      <c r="B510"/>
      <c r="C510"/>
    </row>
    <row r="511" spans="1:3">
      <c r="A511"/>
      <c r="B511"/>
      <c r="C511"/>
    </row>
    <row r="512" spans="1:3">
      <c r="A512"/>
      <c r="B512"/>
      <c r="C512"/>
    </row>
    <row r="513" spans="1:3">
      <c r="A513"/>
      <c r="B513"/>
      <c r="C513"/>
    </row>
    <row r="514" spans="1:3">
      <c r="A514"/>
      <c r="B514"/>
      <c r="C514"/>
    </row>
  </sheetData>
  <autoFilter ref="F1:F514" xr:uid="{BBD63515-38A8-488A-8EF1-235067127E22}"/>
  <mergeCells count="2">
    <mergeCell ref="A1:G1"/>
    <mergeCell ref="J1:M1"/>
  </mergeCells>
  <phoneticPr fontId="2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8C49-BAFE-41EB-B677-E2073D8B3EDF}">
  <sheetPr>
    <tabColor rgb="FF00B0F0"/>
  </sheetPr>
  <dimension ref="A1:AY731"/>
  <sheetViews>
    <sheetView zoomScale="120" zoomScaleNormal="120" workbookViewId="0">
      <pane ySplit="1" topLeftCell="A143" activePane="bottomLeft" state="frozen"/>
      <selection pane="bottomLeft" activeCell="E145" sqref="E145"/>
    </sheetView>
  </sheetViews>
  <sheetFormatPr defaultColWidth="9.140625" defaultRowHeight="12.75"/>
  <cols>
    <col min="1" max="1" width="27.140625" style="9" customWidth="1"/>
    <col min="2" max="2" width="31.7109375" style="9" customWidth="1"/>
    <col min="3" max="3" width="17.7109375" style="9" customWidth="1"/>
    <col min="4" max="4" width="13.28515625" style="9" customWidth="1"/>
    <col min="5" max="5" width="107.5703125" style="11" customWidth="1"/>
    <col min="6" max="6" width="56" style="9" customWidth="1"/>
    <col min="7" max="7" width="25.28515625" style="11" customWidth="1"/>
    <col min="8" max="16384" width="9.140625" style="473"/>
  </cols>
  <sheetData>
    <row r="1" spans="1:51" s="735" customFormat="1" ht="37.5" customHeight="1">
      <c r="A1" s="734" t="s">
        <v>3087</v>
      </c>
      <c r="B1" s="734" t="s">
        <v>5</v>
      </c>
      <c r="C1" s="734" t="s">
        <v>4253</v>
      </c>
      <c r="D1" s="734" t="s">
        <v>4254</v>
      </c>
      <c r="E1" s="734" t="s">
        <v>4255</v>
      </c>
      <c r="F1" s="734" t="s">
        <v>5</v>
      </c>
      <c r="G1" s="734" t="s">
        <v>4730</v>
      </c>
      <c r="H1" s="473"/>
      <c r="I1" s="473"/>
      <c r="J1" s="9" t="s">
        <v>4205</v>
      </c>
      <c r="K1" s="744">
        <f ca="1">TODAY()</f>
        <v>44971</v>
      </c>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c r="AO1" s="473"/>
      <c r="AP1" s="473"/>
      <c r="AQ1" s="473"/>
      <c r="AR1" s="473"/>
      <c r="AS1" s="473"/>
      <c r="AT1" s="473"/>
      <c r="AU1" s="473"/>
      <c r="AV1" s="473"/>
      <c r="AW1" s="473"/>
      <c r="AX1" s="473"/>
      <c r="AY1" s="473"/>
    </row>
    <row r="2" spans="1:51">
      <c r="A2" s="154" t="s">
        <v>3873</v>
      </c>
      <c r="B2" s="154" t="s">
        <v>4387</v>
      </c>
      <c r="C2" s="154" t="s">
        <v>4512</v>
      </c>
      <c r="D2" s="154" t="s">
        <v>4534</v>
      </c>
      <c r="E2" s="155" t="s">
        <v>4566</v>
      </c>
      <c r="F2" s="154" t="s">
        <v>4387</v>
      </c>
      <c r="G2" s="155"/>
    </row>
    <row r="3" spans="1:51" ht="27" customHeight="1">
      <c r="A3" s="154" t="s">
        <v>48</v>
      </c>
      <c r="B3" s="154" t="s">
        <v>4058</v>
      </c>
      <c r="C3" s="154" t="s">
        <v>4149</v>
      </c>
      <c r="D3" s="154" t="s">
        <v>4247</v>
      </c>
      <c r="E3" s="155" t="s">
        <v>4293</v>
      </c>
      <c r="F3" s="154" t="s">
        <v>4058</v>
      </c>
      <c r="G3" s="155"/>
    </row>
    <row r="4" spans="1:51" ht="28.5" customHeight="1">
      <c r="A4" s="484" t="s">
        <v>290</v>
      </c>
      <c r="B4" s="484" t="s">
        <v>5047</v>
      </c>
      <c r="C4" s="484" t="s">
        <v>5092</v>
      </c>
      <c r="D4" s="739" t="s">
        <v>5159</v>
      </c>
      <c r="E4" s="484" t="s">
        <v>5198</v>
      </c>
      <c r="F4" s="484" t="s">
        <v>5047</v>
      </c>
      <c r="G4" s="155"/>
    </row>
    <row r="5" spans="1:51">
      <c r="A5" s="484" t="s">
        <v>290</v>
      </c>
      <c r="B5" s="484" t="s">
        <v>5048</v>
      </c>
      <c r="C5" s="484" t="s">
        <v>5193</v>
      </c>
      <c r="D5" s="484" t="s">
        <v>5192</v>
      </c>
      <c r="E5" s="484" t="s">
        <v>5202</v>
      </c>
      <c r="F5" s="484" t="s">
        <v>5048</v>
      </c>
      <c r="G5" s="155"/>
    </row>
    <row r="6" spans="1:51">
      <c r="A6" s="484" t="s">
        <v>290</v>
      </c>
      <c r="B6" s="484" t="s">
        <v>5058</v>
      </c>
      <c r="C6" s="484" t="s">
        <v>5193</v>
      </c>
      <c r="D6" s="484" t="s">
        <v>5192</v>
      </c>
      <c r="E6" s="484" t="s">
        <v>5202</v>
      </c>
      <c r="F6" s="484" t="s">
        <v>5058</v>
      </c>
      <c r="G6" s="155"/>
    </row>
    <row r="7" spans="1:51">
      <c r="A7" s="154" t="s">
        <v>862</v>
      </c>
      <c r="B7" s="154" t="s">
        <v>4904</v>
      </c>
      <c r="C7" s="154" t="s">
        <v>5019</v>
      </c>
      <c r="D7" s="154" t="s">
        <v>5021</v>
      </c>
      <c r="E7" s="154" t="s">
        <v>5044</v>
      </c>
      <c r="F7" s="154" t="s">
        <v>4904</v>
      </c>
      <c r="G7" s="155"/>
    </row>
    <row r="8" spans="1:51">
      <c r="A8" s="154" t="s">
        <v>862</v>
      </c>
      <c r="B8" s="154" t="s">
        <v>4905</v>
      </c>
      <c r="C8" s="154" t="s">
        <v>5019</v>
      </c>
      <c r="D8" s="154" t="s">
        <v>5021</v>
      </c>
      <c r="E8" s="154" t="s">
        <v>5044</v>
      </c>
      <c r="F8" s="154" t="s">
        <v>4905</v>
      </c>
      <c r="G8" s="155"/>
    </row>
    <row r="9" spans="1:51">
      <c r="A9" s="154" t="s">
        <v>22</v>
      </c>
      <c r="B9" s="154" t="s">
        <v>4605</v>
      </c>
      <c r="C9" s="154" t="s">
        <v>4645</v>
      </c>
      <c r="D9" s="154" t="s">
        <v>4648</v>
      </c>
      <c r="E9" s="154" t="s">
        <v>4729</v>
      </c>
      <c r="F9" s="154" t="s">
        <v>4605</v>
      </c>
      <c r="G9" s="155" t="s">
        <v>5577</v>
      </c>
    </row>
    <row r="10" spans="1:51">
      <c r="A10" s="154" t="s">
        <v>48</v>
      </c>
      <c r="B10" s="154" t="s">
        <v>4058</v>
      </c>
      <c r="C10" s="154" t="s">
        <v>4224</v>
      </c>
      <c r="D10" s="154" t="s">
        <v>4245</v>
      </c>
      <c r="E10" s="155" t="s">
        <v>4292</v>
      </c>
      <c r="F10" s="154" t="s">
        <v>4058</v>
      </c>
      <c r="G10" s="155"/>
    </row>
    <row r="11" spans="1:51">
      <c r="A11" s="154" t="s">
        <v>74</v>
      </c>
      <c r="B11" s="154" t="s">
        <v>5262</v>
      </c>
      <c r="C11" s="154" t="s">
        <v>5413</v>
      </c>
      <c r="D11" s="154" t="s">
        <v>5412</v>
      </c>
      <c r="E11" s="154" t="s">
        <v>5455</v>
      </c>
      <c r="F11" s="154" t="s">
        <v>5262</v>
      </c>
      <c r="G11" s="155"/>
    </row>
    <row r="12" spans="1:51">
      <c r="A12" s="154" t="s">
        <v>74</v>
      </c>
      <c r="B12" s="154" t="s">
        <v>5263</v>
      </c>
      <c r="C12" s="154" t="s">
        <v>5413</v>
      </c>
      <c r="D12" s="154" t="s">
        <v>5412</v>
      </c>
      <c r="E12" s="154" t="s">
        <v>5455</v>
      </c>
      <c r="F12" s="154" t="s">
        <v>5263</v>
      </c>
      <c r="G12" s="155"/>
    </row>
    <row r="13" spans="1:51">
      <c r="A13" s="154" t="s">
        <v>1708</v>
      </c>
      <c r="B13" s="154" t="s">
        <v>4767</v>
      </c>
      <c r="C13" s="154" t="s">
        <v>4833</v>
      </c>
      <c r="D13" s="154" t="s">
        <v>4881</v>
      </c>
      <c r="E13" s="154" t="s">
        <v>5032</v>
      </c>
      <c r="F13" s="154" t="s">
        <v>4767</v>
      </c>
      <c r="G13" s="155"/>
    </row>
    <row r="14" spans="1:51">
      <c r="A14" s="154" t="s">
        <v>843</v>
      </c>
      <c r="B14" s="154" t="s">
        <v>1980</v>
      </c>
      <c r="C14" s="154" t="s">
        <v>3477</v>
      </c>
      <c r="D14" s="154" t="s">
        <v>3485</v>
      </c>
      <c r="E14" s="155" t="s">
        <v>3591</v>
      </c>
      <c r="F14" s="154" t="s">
        <v>1980</v>
      </c>
      <c r="G14" s="155"/>
    </row>
    <row r="15" spans="1:51">
      <c r="A15" s="154" t="s">
        <v>1708</v>
      </c>
      <c r="B15" s="154" t="s">
        <v>1568</v>
      </c>
      <c r="C15" s="154" t="s">
        <v>1624</v>
      </c>
      <c r="D15" s="154" t="s">
        <v>3249</v>
      </c>
      <c r="E15" s="155" t="s">
        <v>3058</v>
      </c>
      <c r="F15" s="154" t="s">
        <v>1568</v>
      </c>
      <c r="G15" s="155"/>
    </row>
    <row r="16" spans="1:51">
      <c r="A16" s="154" t="s">
        <v>1708</v>
      </c>
      <c r="B16" s="154" t="s">
        <v>1566</v>
      </c>
      <c r="C16" s="154" t="s">
        <v>1624</v>
      </c>
      <c r="D16" s="154" t="s">
        <v>3249</v>
      </c>
      <c r="E16" s="155" t="s">
        <v>3058</v>
      </c>
      <c r="F16" s="154" t="s">
        <v>1566</v>
      </c>
      <c r="G16" s="155"/>
    </row>
    <row r="17" spans="1:7">
      <c r="A17" s="154" t="s">
        <v>1708</v>
      </c>
      <c r="B17" s="154" t="s">
        <v>1567</v>
      </c>
      <c r="C17" s="154" t="s">
        <v>1624</v>
      </c>
      <c r="D17" s="154" t="s">
        <v>3249</v>
      </c>
      <c r="E17" s="155" t="s">
        <v>3058</v>
      </c>
      <c r="F17" s="154" t="s">
        <v>1567</v>
      </c>
      <c r="G17" s="155"/>
    </row>
    <row r="18" spans="1:7">
      <c r="A18" s="154" t="s">
        <v>1708</v>
      </c>
      <c r="B18" s="154" t="s">
        <v>1563</v>
      </c>
      <c r="C18" s="154" t="s">
        <v>1624</v>
      </c>
      <c r="D18" s="154" t="s">
        <v>3249</v>
      </c>
      <c r="E18" s="155" t="s">
        <v>3058</v>
      </c>
      <c r="F18" s="154" t="s">
        <v>1563</v>
      </c>
      <c r="G18" s="155"/>
    </row>
    <row r="19" spans="1:7">
      <c r="A19" s="154" t="s">
        <v>1708</v>
      </c>
      <c r="B19" s="154" t="s">
        <v>1562</v>
      </c>
      <c r="C19" s="154" t="s">
        <v>1624</v>
      </c>
      <c r="D19" s="154" t="s">
        <v>3249</v>
      </c>
      <c r="E19" s="155" t="s">
        <v>3058</v>
      </c>
      <c r="F19" s="154" t="s">
        <v>1562</v>
      </c>
      <c r="G19" s="155"/>
    </row>
    <row r="20" spans="1:7">
      <c r="A20" s="154" t="s">
        <v>1708</v>
      </c>
      <c r="B20" s="154" t="s">
        <v>1559</v>
      </c>
      <c r="C20" s="154" t="s">
        <v>1624</v>
      </c>
      <c r="D20" s="154" t="s">
        <v>3249</v>
      </c>
      <c r="E20" s="155" t="s">
        <v>3058</v>
      </c>
      <c r="F20" s="154" t="s">
        <v>1559</v>
      </c>
      <c r="G20" s="155"/>
    </row>
    <row r="21" spans="1:7">
      <c r="A21" s="154" t="s">
        <v>1708</v>
      </c>
      <c r="B21" s="154" t="s">
        <v>1565</v>
      </c>
      <c r="C21" s="154" t="s">
        <v>1624</v>
      </c>
      <c r="D21" s="154" t="s">
        <v>3249</v>
      </c>
      <c r="E21" s="155" t="s">
        <v>3058</v>
      </c>
      <c r="F21" s="154" t="s">
        <v>1565</v>
      </c>
      <c r="G21" s="155"/>
    </row>
    <row r="22" spans="1:7">
      <c r="A22" s="154" t="s">
        <v>1708</v>
      </c>
      <c r="B22" s="154" t="s">
        <v>1564</v>
      </c>
      <c r="C22" s="154" t="s">
        <v>1624</v>
      </c>
      <c r="D22" s="154" t="s">
        <v>3249</v>
      </c>
      <c r="E22" s="155" t="s">
        <v>3058</v>
      </c>
      <c r="F22" s="154" t="s">
        <v>1564</v>
      </c>
      <c r="G22" s="155"/>
    </row>
    <row r="23" spans="1:7">
      <c r="A23" s="154" t="s">
        <v>1709</v>
      </c>
      <c r="B23" s="154" t="s">
        <v>1561</v>
      </c>
      <c r="C23" s="154" t="s">
        <v>1624</v>
      </c>
      <c r="D23" s="154" t="s">
        <v>3249</v>
      </c>
      <c r="E23" s="155" t="s">
        <v>3058</v>
      </c>
      <c r="F23" s="154" t="s">
        <v>1561</v>
      </c>
      <c r="G23" s="155"/>
    </row>
    <row r="24" spans="1:7">
      <c r="A24" s="154" t="s">
        <v>1708</v>
      </c>
      <c r="B24" s="154" t="s">
        <v>1560</v>
      </c>
      <c r="C24" s="154" t="s">
        <v>1624</v>
      </c>
      <c r="D24" s="154" t="s">
        <v>3249</v>
      </c>
      <c r="E24" s="155" t="s">
        <v>3058</v>
      </c>
      <c r="F24" s="154" t="s">
        <v>1560</v>
      </c>
      <c r="G24" s="155"/>
    </row>
    <row r="25" spans="1:7">
      <c r="A25" s="154" t="s">
        <v>3040</v>
      </c>
      <c r="B25" s="154" t="s">
        <v>3619</v>
      </c>
      <c r="C25" s="155" t="s">
        <v>3720</v>
      </c>
      <c r="D25" s="154" t="s">
        <v>3719</v>
      </c>
      <c r="E25" s="155" t="s">
        <v>3733</v>
      </c>
      <c r="F25" s="154" t="s">
        <v>3619</v>
      </c>
      <c r="G25" s="155"/>
    </row>
    <row r="26" spans="1:7">
      <c r="A26" s="154" t="s">
        <v>74</v>
      </c>
      <c r="B26" s="154" t="s">
        <v>5260</v>
      </c>
      <c r="C26" s="727" t="s">
        <v>5406</v>
      </c>
      <c r="D26" s="727" t="s">
        <v>5407</v>
      </c>
      <c r="E26" s="154" t="s">
        <v>5453</v>
      </c>
      <c r="F26" s="154" t="s">
        <v>5260</v>
      </c>
      <c r="G26" s="155"/>
    </row>
    <row r="27" spans="1:7">
      <c r="A27" s="154" t="s">
        <v>843</v>
      </c>
      <c r="B27" s="154" t="s">
        <v>3760</v>
      </c>
      <c r="C27" s="154" t="s">
        <v>3848</v>
      </c>
      <c r="D27" s="154" t="s">
        <v>3850</v>
      </c>
      <c r="E27" s="155" t="s">
        <v>3868</v>
      </c>
      <c r="F27" s="154" t="s">
        <v>3760</v>
      </c>
      <c r="G27" s="155"/>
    </row>
    <row r="28" spans="1:7">
      <c r="A28" s="154" t="s">
        <v>3870</v>
      </c>
      <c r="B28" s="154" t="s">
        <v>2243</v>
      </c>
      <c r="C28" s="154" t="s">
        <v>3474</v>
      </c>
      <c r="D28" s="154" t="s">
        <v>3478</v>
      </c>
      <c r="E28" s="155" t="s">
        <v>3587</v>
      </c>
      <c r="F28" s="154" t="s">
        <v>2243</v>
      </c>
      <c r="G28" s="155"/>
    </row>
    <row r="29" spans="1:7">
      <c r="A29" s="154" t="s">
        <v>843</v>
      </c>
      <c r="B29" s="154" t="s">
        <v>3736</v>
      </c>
      <c r="C29" s="154" t="s">
        <v>3779</v>
      </c>
      <c r="D29" s="154" t="s">
        <v>3855</v>
      </c>
      <c r="E29" s="155" t="s">
        <v>3858</v>
      </c>
      <c r="F29" s="154" t="s">
        <v>3736</v>
      </c>
      <c r="G29" s="155"/>
    </row>
    <row r="30" spans="1:7">
      <c r="A30" s="154" t="s">
        <v>22</v>
      </c>
      <c r="B30" s="154" t="s">
        <v>3941</v>
      </c>
      <c r="C30" s="154" t="s">
        <v>4035</v>
      </c>
      <c r="D30" s="154" t="s">
        <v>4049</v>
      </c>
      <c r="E30" s="155" t="s">
        <v>4270</v>
      </c>
      <c r="F30" s="154" t="s">
        <v>3941</v>
      </c>
      <c r="G30" s="155" t="s">
        <v>5577</v>
      </c>
    </row>
    <row r="31" spans="1:7">
      <c r="A31" s="154" t="s">
        <v>3876</v>
      </c>
      <c r="B31" s="154" t="s">
        <v>1419</v>
      </c>
      <c r="C31" s="154" t="s">
        <v>2982</v>
      </c>
      <c r="D31" s="154" t="s">
        <v>3430</v>
      </c>
      <c r="E31" s="155" t="s">
        <v>3549</v>
      </c>
      <c r="F31" s="154" t="s">
        <v>1419</v>
      </c>
      <c r="G31" s="155"/>
    </row>
    <row r="32" spans="1:7">
      <c r="A32" s="154" t="s">
        <v>3876</v>
      </c>
      <c r="B32" s="154" t="s">
        <v>2302</v>
      </c>
      <c r="C32" s="154" t="s">
        <v>3421</v>
      </c>
      <c r="D32" s="154" t="s">
        <v>3430</v>
      </c>
      <c r="E32" s="155" t="s">
        <v>3549</v>
      </c>
      <c r="F32" s="154" t="s">
        <v>2302</v>
      </c>
      <c r="G32" s="155"/>
    </row>
    <row r="33" spans="1:51">
      <c r="A33" s="154" t="s">
        <v>74</v>
      </c>
      <c r="B33" s="154" t="s">
        <v>3415</v>
      </c>
      <c r="C33" s="154" t="s">
        <v>2982</v>
      </c>
      <c r="D33" s="154" t="s">
        <v>3430</v>
      </c>
      <c r="E33" s="154" t="s">
        <v>3549</v>
      </c>
      <c r="F33" s="154" t="s">
        <v>3415</v>
      </c>
      <c r="G33" s="155"/>
    </row>
    <row r="34" spans="1:51">
      <c r="A34" s="154" t="s">
        <v>74</v>
      </c>
      <c r="B34" s="154" t="s">
        <v>2302</v>
      </c>
      <c r="C34" s="154" t="s">
        <v>3421</v>
      </c>
      <c r="D34" s="154" t="s">
        <v>3430</v>
      </c>
      <c r="E34" s="154" t="s">
        <v>3549</v>
      </c>
      <c r="F34" s="154" t="s">
        <v>2302</v>
      </c>
      <c r="G34" s="155"/>
    </row>
    <row r="35" spans="1:51">
      <c r="A35" s="154" t="s">
        <v>3873</v>
      </c>
      <c r="B35" s="154" t="s">
        <v>4403</v>
      </c>
      <c r="C35" s="154" t="s">
        <v>4513</v>
      </c>
      <c r="D35" s="154" t="s">
        <v>4535</v>
      </c>
      <c r="E35" s="155" t="s">
        <v>4567</v>
      </c>
      <c r="F35" s="154" t="s">
        <v>4403</v>
      </c>
      <c r="G35" s="155"/>
    </row>
    <row r="36" spans="1:51">
      <c r="A36" s="484" t="s">
        <v>290</v>
      </c>
      <c r="B36" s="484" t="s">
        <v>5054</v>
      </c>
      <c r="C36" s="484" t="s">
        <v>5134</v>
      </c>
      <c r="D36" s="484" t="s">
        <v>5184</v>
      </c>
      <c r="E36" s="484" t="s">
        <v>5215</v>
      </c>
      <c r="F36" s="484" t="s">
        <v>5054</v>
      </c>
      <c r="G36" s="155"/>
    </row>
    <row r="37" spans="1:51">
      <c r="A37" s="154" t="s">
        <v>843</v>
      </c>
      <c r="B37" s="154" t="s">
        <v>3740</v>
      </c>
      <c r="C37" s="154" t="s">
        <v>442</v>
      </c>
      <c r="D37" s="154" t="s">
        <v>3325</v>
      </c>
      <c r="E37" s="155" t="s">
        <v>3326</v>
      </c>
      <c r="F37" s="154" t="s">
        <v>3740</v>
      </c>
      <c r="G37" s="155"/>
    </row>
    <row r="38" spans="1:51">
      <c r="A38" s="484" t="s">
        <v>290</v>
      </c>
      <c r="B38" s="484" t="s">
        <v>5050</v>
      </c>
      <c r="C38" s="484" t="s">
        <v>5104</v>
      </c>
      <c r="D38" s="739" t="s">
        <v>3325</v>
      </c>
      <c r="E38" s="484" t="s">
        <v>3326</v>
      </c>
      <c r="F38" s="484" t="s">
        <v>5050</v>
      </c>
      <c r="G38" s="155"/>
    </row>
    <row r="39" spans="1:51">
      <c r="A39" s="154" t="s">
        <v>3873</v>
      </c>
      <c r="B39" s="154" t="s">
        <v>1843</v>
      </c>
      <c r="C39" s="154" t="s">
        <v>3340</v>
      </c>
      <c r="D39" s="154" t="s">
        <v>3341</v>
      </c>
      <c r="E39" s="155" t="s">
        <v>3342</v>
      </c>
      <c r="F39" s="154" t="s">
        <v>1843</v>
      </c>
      <c r="G39" s="155"/>
    </row>
    <row r="40" spans="1:51">
      <c r="A40" s="154" t="s">
        <v>3873</v>
      </c>
      <c r="B40" s="154" t="s">
        <v>1843</v>
      </c>
      <c r="C40" s="154" t="s">
        <v>3456</v>
      </c>
      <c r="D40" s="154" t="s">
        <v>3341</v>
      </c>
      <c r="E40" s="155" t="s">
        <v>3342</v>
      </c>
      <c r="F40" s="154" t="s">
        <v>1843</v>
      </c>
      <c r="G40" s="155"/>
    </row>
    <row r="41" spans="1:51">
      <c r="A41" s="154" t="s">
        <v>3876</v>
      </c>
      <c r="B41" s="154" t="s">
        <v>1419</v>
      </c>
      <c r="C41" s="154" t="s">
        <v>3537</v>
      </c>
      <c r="D41" s="154" t="s">
        <v>3428</v>
      </c>
      <c r="E41" s="155" t="s">
        <v>3547</v>
      </c>
      <c r="F41" s="154" t="s">
        <v>1419</v>
      </c>
      <c r="G41" s="155"/>
    </row>
    <row r="42" spans="1:51">
      <c r="A42" s="154" t="s">
        <v>74</v>
      </c>
      <c r="B42" s="154" t="s">
        <v>3415</v>
      </c>
      <c r="C42" s="155" t="s">
        <v>3537</v>
      </c>
      <c r="D42" s="154" t="s">
        <v>3428</v>
      </c>
      <c r="E42" s="154" t="s">
        <v>3547</v>
      </c>
      <c r="F42" s="154" t="s">
        <v>3415</v>
      </c>
      <c r="G42" s="155"/>
    </row>
    <row r="43" spans="1:51">
      <c r="A43" s="154" t="s">
        <v>48</v>
      </c>
      <c r="B43" s="154" t="s">
        <v>4062</v>
      </c>
      <c r="C43" s="154" t="s">
        <v>3327</v>
      </c>
      <c r="D43" s="154" t="s">
        <v>4252</v>
      </c>
      <c r="E43" s="155" t="s">
        <v>3064</v>
      </c>
      <c r="F43" s="154" t="s">
        <v>4062</v>
      </c>
      <c r="G43" s="155"/>
    </row>
    <row r="44" spans="1:51">
      <c r="A44" s="154" t="s">
        <v>1708</v>
      </c>
      <c r="B44" s="522" t="s">
        <v>1567</v>
      </c>
      <c r="C44" s="522" t="s">
        <v>3327</v>
      </c>
      <c r="D44" s="522" t="s">
        <v>3328</v>
      </c>
      <c r="E44" s="522" t="s">
        <v>3064</v>
      </c>
      <c r="F44" s="522" t="s">
        <v>1567</v>
      </c>
      <c r="G44" s="155"/>
    </row>
    <row r="45" spans="1:51">
      <c r="A45" s="154" t="s">
        <v>1708</v>
      </c>
      <c r="B45" s="522" t="s">
        <v>1565</v>
      </c>
      <c r="C45" s="522" t="s">
        <v>3327</v>
      </c>
      <c r="D45" s="522" t="s">
        <v>3328</v>
      </c>
      <c r="E45" s="534" t="s">
        <v>3064</v>
      </c>
      <c r="F45" s="522" t="s">
        <v>1565</v>
      </c>
      <c r="G45" s="155"/>
    </row>
    <row r="46" spans="1:51">
      <c r="A46" s="154" t="s">
        <v>1709</v>
      </c>
      <c r="B46" s="522" t="s">
        <v>1561</v>
      </c>
      <c r="C46" s="522" t="s">
        <v>3327</v>
      </c>
      <c r="D46" s="522" t="s">
        <v>3328</v>
      </c>
      <c r="E46" s="522" t="s">
        <v>3064</v>
      </c>
      <c r="F46" s="522" t="s">
        <v>1561</v>
      </c>
      <c r="G46" s="155"/>
    </row>
    <row r="47" spans="1:51">
      <c r="A47" s="154" t="s">
        <v>837</v>
      </c>
      <c r="B47" s="522" t="s">
        <v>1143</v>
      </c>
      <c r="C47" s="522" t="s">
        <v>3327</v>
      </c>
      <c r="D47" s="522" t="s">
        <v>3328</v>
      </c>
      <c r="E47" s="534" t="s">
        <v>3064</v>
      </c>
      <c r="F47" s="522" t="s">
        <v>1143</v>
      </c>
      <c r="G47" s="155"/>
    </row>
    <row r="48" spans="1:51" s="484" customFormat="1">
      <c r="A48" s="154" t="s">
        <v>1708</v>
      </c>
      <c r="B48" s="154" t="s">
        <v>1563</v>
      </c>
      <c r="C48" s="154" t="s">
        <v>1438</v>
      </c>
      <c r="D48" s="154" t="s">
        <v>3328</v>
      </c>
      <c r="E48" s="154" t="s">
        <v>3064</v>
      </c>
      <c r="F48" s="154" t="s">
        <v>1563</v>
      </c>
      <c r="G48" s="155"/>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c r="AK48" s="473"/>
      <c r="AL48" s="473"/>
      <c r="AM48" s="473"/>
      <c r="AN48" s="473"/>
      <c r="AO48" s="473"/>
      <c r="AP48" s="473"/>
      <c r="AQ48" s="473"/>
      <c r="AR48" s="473"/>
      <c r="AS48" s="473"/>
      <c r="AT48" s="473"/>
      <c r="AU48" s="473"/>
      <c r="AV48" s="473"/>
      <c r="AW48" s="473"/>
      <c r="AX48" s="473"/>
      <c r="AY48" s="473"/>
    </row>
    <row r="49" spans="1:7">
      <c r="A49" s="154" t="s">
        <v>862</v>
      </c>
      <c r="B49" s="154" t="s">
        <v>4890</v>
      </c>
      <c r="C49" s="154" t="s">
        <v>1438</v>
      </c>
      <c r="D49" s="155" t="s">
        <v>3328</v>
      </c>
      <c r="E49" s="154" t="s">
        <v>3064</v>
      </c>
      <c r="F49" s="154" t="s">
        <v>4890</v>
      </c>
      <c r="G49" s="155"/>
    </row>
    <row r="50" spans="1:7">
      <c r="A50" s="154" t="s">
        <v>862</v>
      </c>
      <c r="B50" s="154" t="s">
        <v>4893</v>
      </c>
      <c r="C50" s="154" t="s">
        <v>1438</v>
      </c>
      <c r="D50" s="155" t="s">
        <v>3328</v>
      </c>
      <c r="E50" s="154" t="s">
        <v>3064</v>
      </c>
      <c r="F50" s="154" t="s">
        <v>4893</v>
      </c>
      <c r="G50" s="155"/>
    </row>
    <row r="51" spans="1:7">
      <c r="A51" s="154" t="s">
        <v>862</v>
      </c>
      <c r="B51" s="154" t="s">
        <v>4896</v>
      </c>
      <c r="C51" s="154" t="s">
        <v>1438</v>
      </c>
      <c r="D51" s="155" t="s">
        <v>3328</v>
      </c>
      <c r="E51" s="154" t="s">
        <v>3064</v>
      </c>
      <c r="F51" s="154" t="s">
        <v>4896</v>
      </c>
      <c r="G51" s="155"/>
    </row>
    <row r="52" spans="1:7">
      <c r="A52" s="154" t="s">
        <v>862</v>
      </c>
      <c r="B52" s="154" t="s">
        <v>4901</v>
      </c>
      <c r="C52" s="154" t="s">
        <v>1438</v>
      </c>
      <c r="D52" s="155" t="s">
        <v>3328</v>
      </c>
      <c r="E52" s="154" t="s">
        <v>3064</v>
      </c>
      <c r="F52" s="154" t="s">
        <v>4901</v>
      </c>
      <c r="G52" s="155"/>
    </row>
    <row r="53" spans="1:7" ht="25.5">
      <c r="A53" s="154" t="s">
        <v>2251</v>
      </c>
      <c r="B53" s="154" t="s">
        <v>2379</v>
      </c>
      <c r="C53" s="154" t="s">
        <v>3487</v>
      </c>
      <c r="D53" s="154" t="s">
        <v>3486</v>
      </c>
      <c r="E53" s="155" t="s">
        <v>3592</v>
      </c>
      <c r="F53" s="154" t="s">
        <v>2379</v>
      </c>
      <c r="G53" s="155"/>
    </row>
    <row r="54" spans="1:7" ht="25.5">
      <c r="A54" s="154" t="s">
        <v>843</v>
      </c>
      <c r="B54" s="154" t="s">
        <v>1980</v>
      </c>
      <c r="C54" s="154" t="s">
        <v>3487</v>
      </c>
      <c r="D54" s="154" t="s">
        <v>3486</v>
      </c>
      <c r="E54" s="155" t="s">
        <v>3592</v>
      </c>
      <c r="F54" s="154" t="s">
        <v>1980</v>
      </c>
      <c r="G54" s="155"/>
    </row>
    <row r="55" spans="1:7">
      <c r="A55" s="154" t="s">
        <v>3040</v>
      </c>
      <c r="B55" s="154" t="s">
        <v>3609</v>
      </c>
      <c r="C55" s="155" t="s">
        <v>3632</v>
      </c>
      <c r="D55" s="154" t="s">
        <v>3716</v>
      </c>
      <c r="E55" s="155" t="s">
        <v>3588</v>
      </c>
      <c r="F55" s="154" t="s">
        <v>3609</v>
      </c>
      <c r="G55" s="155"/>
    </row>
    <row r="56" spans="1:7">
      <c r="A56" s="154" t="s">
        <v>842</v>
      </c>
      <c r="B56" s="154" t="s">
        <v>1781</v>
      </c>
      <c r="C56" s="154" t="s">
        <v>3046</v>
      </c>
      <c r="D56" s="154" t="s">
        <v>3479</v>
      </c>
      <c r="E56" s="155" t="s">
        <v>3588</v>
      </c>
      <c r="F56" s="154" t="s">
        <v>1781</v>
      </c>
      <c r="G56" s="155"/>
    </row>
    <row r="57" spans="1:7">
      <c r="A57" s="154" t="s">
        <v>3040</v>
      </c>
      <c r="B57" s="154" t="s">
        <v>3596</v>
      </c>
      <c r="C57" s="155" t="s">
        <v>3632</v>
      </c>
      <c r="D57" s="154" t="s">
        <v>3716</v>
      </c>
      <c r="E57" s="155" t="s">
        <v>3588</v>
      </c>
      <c r="F57" s="154" t="s">
        <v>3596</v>
      </c>
      <c r="G57" s="155"/>
    </row>
    <row r="58" spans="1:7">
      <c r="A58" s="154" t="s">
        <v>3040</v>
      </c>
      <c r="B58" s="154" t="s">
        <v>3595</v>
      </c>
      <c r="C58" s="155" t="s">
        <v>3632</v>
      </c>
      <c r="D58" s="154" t="s">
        <v>3716</v>
      </c>
      <c r="E58" s="155" t="s">
        <v>3588</v>
      </c>
      <c r="F58" s="154" t="s">
        <v>3595</v>
      </c>
      <c r="G58" s="155"/>
    </row>
    <row r="59" spans="1:7">
      <c r="A59" s="154" t="s">
        <v>3040</v>
      </c>
      <c r="B59" s="154" t="s">
        <v>3610</v>
      </c>
      <c r="C59" s="155" t="s">
        <v>3046</v>
      </c>
      <c r="D59" s="154" t="s">
        <v>3716</v>
      </c>
      <c r="E59" s="155" t="s">
        <v>3588</v>
      </c>
      <c r="F59" s="154" t="s">
        <v>3610</v>
      </c>
      <c r="G59" s="155"/>
    </row>
    <row r="60" spans="1:7">
      <c r="A60" s="154" t="s">
        <v>3040</v>
      </c>
      <c r="B60" s="154" t="s">
        <v>3622</v>
      </c>
      <c r="C60" s="155" t="s">
        <v>3046</v>
      </c>
      <c r="D60" s="154" t="s">
        <v>3716</v>
      </c>
      <c r="E60" s="155" t="s">
        <v>3588</v>
      </c>
      <c r="F60" s="154" t="s">
        <v>3622</v>
      </c>
      <c r="G60" s="155"/>
    </row>
    <row r="61" spans="1:7">
      <c r="A61" s="154" t="s">
        <v>832</v>
      </c>
      <c r="B61" s="154" t="s">
        <v>1865</v>
      </c>
      <c r="C61" s="154" t="s">
        <v>2990</v>
      </c>
      <c r="D61" s="154" t="s">
        <v>3108</v>
      </c>
      <c r="E61" s="155" t="s">
        <v>3109</v>
      </c>
      <c r="F61" s="154" t="s">
        <v>1865</v>
      </c>
      <c r="G61" s="155"/>
    </row>
    <row r="62" spans="1:7">
      <c r="A62" s="154" t="s">
        <v>832</v>
      </c>
      <c r="B62" s="154" t="s">
        <v>1865</v>
      </c>
      <c r="C62" s="154" t="s">
        <v>1429</v>
      </c>
      <c r="D62" s="154" t="s">
        <v>3108</v>
      </c>
      <c r="E62" s="155" t="s">
        <v>3109</v>
      </c>
      <c r="F62" s="154" t="s">
        <v>1865</v>
      </c>
      <c r="G62" s="155"/>
    </row>
    <row r="63" spans="1:7">
      <c r="A63" s="154" t="s">
        <v>3875</v>
      </c>
      <c r="B63" s="154" t="s">
        <v>488</v>
      </c>
      <c r="C63" s="154" t="s">
        <v>2483</v>
      </c>
      <c r="D63" s="154" t="s">
        <v>3220</v>
      </c>
      <c r="E63" s="155" t="s">
        <v>3221</v>
      </c>
      <c r="F63" s="154" t="s">
        <v>488</v>
      </c>
      <c r="G63" s="155"/>
    </row>
    <row r="64" spans="1:7">
      <c r="A64" s="154" t="s">
        <v>3875</v>
      </c>
      <c r="B64" s="154" t="s">
        <v>1894</v>
      </c>
      <c r="C64" s="154" t="s">
        <v>2483</v>
      </c>
      <c r="D64" s="154" t="s">
        <v>3220</v>
      </c>
      <c r="E64" s="155" t="s">
        <v>3221</v>
      </c>
      <c r="F64" s="154" t="s">
        <v>1894</v>
      </c>
      <c r="G64" s="155"/>
    </row>
    <row r="65" spans="1:7">
      <c r="A65" s="154" t="s">
        <v>3875</v>
      </c>
      <c r="B65" s="154" t="s">
        <v>1894</v>
      </c>
      <c r="C65" s="154" t="s">
        <v>1425</v>
      </c>
      <c r="D65" s="154" t="s">
        <v>3220</v>
      </c>
      <c r="E65" s="155" t="s">
        <v>3221</v>
      </c>
      <c r="F65" s="154" t="s">
        <v>1894</v>
      </c>
      <c r="G65" s="155"/>
    </row>
    <row r="66" spans="1:7">
      <c r="A66" s="154" t="s">
        <v>3875</v>
      </c>
      <c r="B66" s="154" t="s">
        <v>1894</v>
      </c>
      <c r="C66" s="154" t="s">
        <v>2483</v>
      </c>
      <c r="D66" s="154" t="s">
        <v>3220</v>
      </c>
      <c r="E66" s="155" t="s">
        <v>3221</v>
      </c>
      <c r="F66" s="154" t="s">
        <v>1894</v>
      </c>
      <c r="G66" s="155"/>
    </row>
    <row r="67" spans="1:7">
      <c r="A67" s="484" t="s">
        <v>290</v>
      </c>
      <c r="B67" s="484" t="s">
        <v>5047</v>
      </c>
      <c r="C67" s="684" t="s">
        <v>1048</v>
      </c>
      <c r="D67" s="690" t="s">
        <v>5162</v>
      </c>
      <c r="E67" s="484" t="s">
        <v>5201</v>
      </c>
      <c r="F67" s="484" t="s">
        <v>5047</v>
      </c>
      <c r="G67" s="155"/>
    </row>
    <row r="68" spans="1:7">
      <c r="A68" s="484" t="s">
        <v>290</v>
      </c>
      <c r="B68" s="484" t="s">
        <v>5048</v>
      </c>
      <c r="C68" s="684" t="s">
        <v>1048</v>
      </c>
      <c r="D68" s="690" t="s">
        <v>5162</v>
      </c>
      <c r="E68" s="484" t="s">
        <v>5201</v>
      </c>
      <c r="F68" s="484" t="s">
        <v>5048</v>
      </c>
      <c r="G68" s="155"/>
    </row>
    <row r="69" spans="1:7">
      <c r="A69" s="484" t="s">
        <v>290</v>
      </c>
      <c r="B69" s="728" t="s">
        <v>5048</v>
      </c>
      <c r="C69" s="728" t="s">
        <v>5165</v>
      </c>
      <c r="D69" s="728" t="s">
        <v>5162</v>
      </c>
      <c r="E69" s="728" t="s">
        <v>5201</v>
      </c>
      <c r="F69" s="728" t="s">
        <v>5048</v>
      </c>
      <c r="G69" s="155"/>
    </row>
    <row r="70" spans="1:7">
      <c r="A70" s="484" t="s">
        <v>290</v>
      </c>
      <c r="B70" s="728" t="s">
        <v>5049</v>
      </c>
      <c r="C70" s="728" t="s">
        <v>5165</v>
      </c>
      <c r="D70" s="728" t="s">
        <v>5162</v>
      </c>
      <c r="E70" s="728" t="s">
        <v>5201</v>
      </c>
      <c r="F70" s="728" t="s">
        <v>5049</v>
      </c>
      <c r="G70" s="155"/>
    </row>
    <row r="71" spans="1:7">
      <c r="A71" s="484" t="s">
        <v>290</v>
      </c>
      <c r="B71" s="484" t="s">
        <v>5051</v>
      </c>
      <c r="C71" s="484" t="s">
        <v>5165</v>
      </c>
      <c r="D71" s="484" t="s">
        <v>5162</v>
      </c>
      <c r="E71" s="484" t="s">
        <v>5201</v>
      </c>
      <c r="F71" s="484" t="s">
        <v>5051</v>
      </c>
      <c r="G71" s="155"/>
    </row>
    <row r="72" spans="1:7">
      <c r="A72" s="484" t="s">
        <v>290</v>
      </c>
      <c r="B72" s="728" t="s">
        <v>5054</v>
      </c>
      <c r="C72" s="728" t="s">
        <v>5165</v>
      </c>
      <c r="D72" s="728" t="s">
        <v>5162</v>
      </c>
      <c r="E72" s="728" t="s">
        <v>5201</v>
      </c>
      <c r="F72" s="728" t="s">
        <v>5054</v>
      </c>
      <c r="G72" s="155"/>
    </row>
    <row r="73" spans="1:7">
      <c r="A73" s="484" t="s">
        <v>290</v>
      </c>
      <c r="B73" s="728" t="s">
        <v>5056</v>
      </c>
      <c r="C73" s="728" t="s">
        <v>5165</v>
      </c>
      <c r="D73" s="728" t="s">
        <v>5162</v>
      </c>
      <c r="E73" s="728" t="s">
        <v>5201</v>
      </c>
      <c r="F73" s="728" t="s">
        <v>5056</v>
      </c>
      <c r="G73" s="155"/>
    </row>
    <row r="74" spans="1:7">
      <c r="A74" s="484" t="s">
        <v>290</v>
      </c>
      <c r="B74" s="484" t="s">
        <v>5058</v>
      </c>
      <c r="C74" s="484" t="s">
        <v>5165</v>
      </c>
      <c r="D74" s="484" t="s">
        <v>5162</v>
      </c>
      <c r="E74" s="484" t="s">
        <v>5201</v>
      </c>
      <c r="F74" s="484" t="s">
        <v>5058</v>
      </c>
      <c r="G74" s="155"/>
    </row>
    <row r="75" spans="1:7">
      <c r="A75" s="154" t="s">
        <v>74</v>
      </c>
      <c r="B75" s="154" t="s">
        <v>5260</v>
      </c>
      <c r="C75" s="154" t="s">
        <v>3846</v>
      </c>
      <c r="D75" s="154" t="s">
        <v>5162</v>
      </c>
      <c r="E75" s="154" t="s">
        <v>5201</v>
      </c>
      <c r="F75" s="154" t="s">
        <v>5260</v>
      </c>
      <c r="G75" s="155"/>
    </row>
    <row r="76" spans="1:7">
      <c r="A76" s="154" t="s">
        <v>74</v>
      </c>
      <c r="B76" s="154" t="s">
        <v>5261</v>
      </c>
      <c r="C76" s="154" t="s">
        <v>3846</v>
      </c>
      <c r="D76" s="154" t="s">
        <v>5162</v>
      </c>
      <c r="E76" s="154" t="s">
        <v>5201</v>
      </c>
      <c r="F76" s="154" t="s">
        <v>5261</v>
      </c>
      <c r="G76" s="155"/>
    </row>
    <row r="77" spans="1:7" ht="25.5">
      <c r="A77" s="154" t="s">
        <v>3873</v>
      </c>
      <c r="B77" s="154" t="s">
        <v>655</v>
      </c>
      <c r="C77" s="154" t="s">
        <v>3167</v>
      </c>
      <c r="D77" s="154" t="s">
        <v>4549</v>
      </c>
      <c r="E77" s="155" t="s">
        <v>4554</v>
      </c>
      <c r="F77" s="154" t="s">
        <v>655</v>
      </c>
      <c r="G77" s="155"/>
    </row>
    <row r="78" spans="1:7">
      <c r="A78" s="154" t="s">
        <v>3040</v>
      </c>
      <c r="B78" s="154" t="s">
        <v>3621</v>
      </c>
      <c r="C78" s="155" t="s">
        <v>842</v>
      </c>
      <c r="D78" s="154" t="s">
        <v>3473</v>
      </c>
      <c r="E78" s="155" t="s">
        <v>3586</v>
      </c>
      <c r="F78" s="154" t="s">
        <v>3621</v>
      </c>
      <c r="G78" s="155"/>
    </row>
    <row r="79" spans="1:7">
      <c r="A79" s="154" t="s">
        <v>3040</v>
      </c>
      <c r="B79" s="154" t="s">
        <v>3611</v>
      </c>
      <c r="C79" s="155" t="s">
        <v>842</v>
      </c>
      <c r="D79" s="154" t="s">
        <v>3473</v>
      </c>
      <c r="E79" s="155" t="s">
        <v>3586</v>
      </c>
      <c r="F79" s="154" t="s">
        <v>3611</v>
      </c>
      <c r="G79" s="155"/>
    </row>
    <row r="80" spans="1:7">
      <c r="A80" s="154" t="s">
        <v>842</v>
      </c>
      <c r="B80" s="154" t="s">
        <v>2248</v>
      </c>
      <c r="C80" s="154" t="s">
        <v>3040</v>
      </c>
      <c r="D80" s="154" t="s">
        <v>3480</v>
      </c>
      <c r="E80" s="155" t="s">
        <v>3586</v>
      </c>
      <c r="F80" s="154" t="s">
        <v>2248</v>
      </c>
      <c r="G80" s="155"/>
    </row>
    <row r="81" spans="1:51">
      <c r="A81" s="154" t="s">
        <v>1303</v>
      </c>
      <c r="B81" s="154" t="s">
        <v>2240</v>
      </c>
      <c r="C81" s="154" t="s">
        <v>842</v>
      </c>
      <c r="D81" s="154" t="s">
        <v>3473</v>
      </c>
      <c r="E81" s="155" t="s">
        <v>3586</v>
      </c>
      <c r="F81" s="154" t="s">
        <v>2240</v>
      </c>
      <c r="G81" s="155"/>
    </row>
    <row r="82" spans="1:51">
      <c r="A82" s="154" t="s">
        <v>3040</v>
      </c>
      <c r="B82" s="154" t="s">
        <v>3610</v>
      </c>
      <c r="C82" s="155" t="s">
        <v>842</v>
      </c>
      <c r="D82" s="154" t="s">
        <v>3473</v>
      </c>
      <c r="E82" s="155" t="s">
        <v>3586</v>
      </c>
      <c r="F82" s="154" t="s">
        <v>3610</v>
      </c>
      <c r="G82" s="155"/>
    </row>
    <row r="83" spans="1:51">
      <c r="A83" s="154" t="s">
        <v>3040</v>
      </c>
      <c r="B83" s="154" t="s">
        <v>3597</v>
      </c>
      <c r="C83" s="155" t="s">
        <v>842</v>
      </c>
      <c r="D83" s="154" t="s">
        <v>3473</v>
      </c>
      <c r="E83" s="155" t="s">
        <v>3586</v>
      </c>
      <c r="F83" s="154" t="s">
        <v>3597</v>
      </c>
      <c r="G83" s="155"/>
    </row>
    <row r="84" spans="1:51">
      <c r="A84" s="154" t="s">
        <v>3040</v>
      </c>
      <c r="B84" s="154" t="s">
        <v>3598</v>
      </c>
      <c r="C84" s="155" t="s">
        <v>842</v>
      </c>
      <c r="D84" s="154" t="s">
        <v>3473</v>
      </c>
      <c r="E84" s="155" t="s">
        <v>3586</v>
      </c>
      <c r="F84" s="154" t="s">
        <v>3598</v>
      </c>
      <c r="G84" s="155"/>
    </row>
    <row r="85" spans="1:51" ht="25.5">
      <c r="A85" s="154" t="s">
        <v>290</v>
      </c>
      <c r="B85" s="154" t="s">
        <v>2100</v>
      </c>
      <c r="C85" s="154" t="s">
        <v>3446</v>
      </c>
      <c r="D85" s="154" t="s">
        <v>3455</v>
      </c>
      <c r="E85" s="155" t="s">
        <v>3567</v>
      </c>
      <c r="F85" s="154" t="s">
        <v>2100</v>
      </c>
      <c r="G85" s="155"/>
    </row>
    <row r="86" spans="1:51" ht="25.5">
      <c r="A86" s="154" t="s">
        <v>1708</v>
      </c>
      <c r="B86" s="154" t="s">
        <v>1568</v>
      </c>
      <c r="C86" s="154" t="s">
        <v>3111</v>
      </c>
      <c r="D86" s="154" t="s">
        <v>3112</v>
      </c>
      <c r="E86" s="155" t="s">
        <v>3076</v>
      </c>
      <c r="F86" s="154" t="s">
        <v>1568</v>
      </c>
      <c r="G86" s="155"/>
    </row>
    <row r="87" spans="1:51" ht="25.5">
      <c r="A87" s="154" t="s">
        <v>1708</v>
      </c>
      <c r="B87" s="154" t="s">
        <v>1566</v>
      </c>
      <c r="C87" s="154" t="s">
        <v>3111</v>
      </c>
      <c r="D87" s="154" t="s">
        <v>3112</v>
      </c>
      <c r="E87" s="155" t="s">
        <v>3076</v>
      </c>
      <c r="F87" s="154" t="s">
        <v>1566</v>
      </c>
      <c r="G87" s="155"/>
    </row>
    <row r="88" spans="1:51" ht="25.5">
      <c r="A88" s="154" t="s">
        <v>1708</v>
      </c>
      <c r="B88" s="154" t="s">
        <v>1567</v>
      </c>
      <c r="C88" s="154" t="s">
        <v>3111</v>
      </c>
      <c r="D88" s="154" t="s">
        <v>3112</v>
      </c>
      <c r="E88" s="155" t="s">
        <v>3076</v>
      </c>
      <c r="F88" s="154" t="s">
        <v>1567</v>
      </c>
      <c r="G88" s="155"/>
    </row>
    <row r="89" spans="1:51" ht="25.5">
      <c r="A89" s="154" t="s">
        <v>3873</v>
      </c>
      <c r="B89" s="154" t="s">
        <v>655</v>
      </c>
      <c r="C89" s="154" t="s">
        <v>3167</v>
      </c>
      <c r="D89" s="154" t="s">
        <v>3168</v>
      </c>
      <c r="E89" s="155" t="s">
        <v>3169</v>
      </c>
      <c r="F89" s="154" t="s">
        <v>655</v>
      </c>
      <c r="G89" s="155"/>
    </row>
    <row r="90" spans="1:51" ht="25.5">
      <c r="A90" s="154" t="s">
        <v>3872</v>
      </c>
      <c r="B90" s="154" t="s">
        <v>857</v>
      </c>
      <c r="C90" s="154" t="s">
        <v>3009</v>
      </c>
      <c r="D90" s="154" t="s">
        <v>3170</v>
      </c>
      <c r="E90" s="155" t="s">
        <v>3171</v>
      </c>
      <c r="F90" s="154" t="s">
        <v>857</v>
      </c>
      <c r="G90" s="155"/>
    </row>
    <row r="91" spans="1:51" ht="25.5">
      <c r="A91" s="154" t="s">
        <v>3040</v>
      </c>
      <c r="B91" s="154" t="s">
        <v>3610</v>
      </c>
      <c r="C91" s="155" t="s">
        <v>3009</v>
      </c>
      <c r="D91" s="154" t="s">
        <v>3170</v>
      </c>
      <c r="E91" s="155" t="s">
        <v>3171</v>
      </c>
      <c r="F91" s="154" t="s">
        <v>3610</v>
      </c>
      <c r="G91" s="155"/>
    </row>
    <row r="92" spans="1:51" s="484" customFormat="1" ht="25.5">
      <c r="A92" s="154" t="s">
        <v>3872</v>
      </c>
      <c r="B92" s="154" t="s">
        <v>853</v>
      </c>
      <c r="C92" s="154" t="s">
        <v>3009</v>
      </c>
      <c r="D92" s="154" t="s">
        <v>3170</v>
      </c>
      <c r="E92" s="155" t="s">
        <v>3171</v>
      </c>
      <c r="F92" s="154" t="s">
        <v>853</v>
      </c>
      <c r="G92" s="155"/>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473"/>
      <c r="AO92" s="473"/>
      <c r="AP92" s="473"/>
      <c r="AQ92" s="473"/>
      <c r="AR92" s="473"/>
      <c r="AS92" s="473"/>
      <c r="AT92" s="473"/>
      <c r="AU92" s="473"/>
      <c r="AV92" s="473"/>
      <c r="AW92" s="473"/>
      <c r="AX92" s="473"/>
      <c r="AY92" s="473"/>
    </row>
    <row r="93" spans="1:51" s="484" customFormat="1" ht="25.5">
      <c r="A93" s="154" t="s">
        <v>3872</v>
      </c>
      <c r="B93" s="154" t="s">
        <v>3132</v>
      </c>
      <c r="C93" s="154" t="s">
        <v>3009</v>
      </c>
      <c r="D93" s="154" t="s">
        <v>3170</v>
      </c>
      <c r="E93" s="155" t="s">
        <v>3171</v>
      </c>
      <c r="F93" s="154" t="s">
        <v>3132</v>
      </c>
      <c r="G93" s="155"/>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473"/>
      <c r="AO93" s="473"/>
      <c r="AP93" s="473"/>
      <c r="AQ93" s="473"/>
      <c r="AR93" s="473"/>
      <c r="AS93" s="473"/>
      <c r="AT93" s="473"/>
      <c r="AU93" s="473"/>
      <c r="AV93" s="473"/>
      <c r="AW93" s="473"/>
      <c r="AX93" s="473"/>
      <c r="AY93" s="473"/>
    </row>
    <row r="94" spans="1:51" s="484" customFormat="1">
      <c r="A94" s="154" t="s">
        <v>862</v>
      </c>
      <c r="B94" s="154" t="s">
        <v>4895</v>
      </c>
      <c r="C94" s="154" t="s">
        <v>5014</v>
      </c>
      <c r="D94" s="155" t="s">
        <v>3170</v>
      </c>
      <c r="E94" s="154" t="s">
        <v>3171</v>
      </c>
      <c r="F94" s="154" t="s">
        <v>4895</v>
      </c>
      <c r="G94" s="155"/>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c r="AJ94" s="473"/>
      <c r="AK94" s="473"/>
      <c r="AL94" s="473"/>
      <c r="AM94" s="473"/>
      <c r="AN94" s="473"/>
      <c r="AO94" s="473"/>
      <c r="AP94" s="473"/>
      <c r="AQ94" s="473"/>
      <c r="AR94" s="473"/>
      <c r="AS94" s="473"/>
      <c r="AT94" s="473"/>
      <c r="AU94" s="473"/>
      <c r="AV94" s="473"/>
      <c r="AW94" s="473"/>
      <c r="AX94" s="473"/>
      <c r="AY94" s="473"/>
    </row>
    <row r="95" spans="1:51" s="484" customFormat="1">
      <c r="A95" s="154" t="s">
        <v>862</v>
      </c>
      <c r="B95" s="154" t="s">
        <v>4896</v>
      </c>
      <c r="C95" s="154" t="s">
        <v>5014</v>
      </c>
      <c r="D95" s="155" t="s">
        <v>3170</v>
      </c>
      <c r="E95" s="154" t="s">
        <v>3171</v>
      </c>
      <c r="F95" s="154" t="s">
        <v>4896</v>
      </c>
      <c r="G95" s="155"/>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c r="AH95" s="473"/>
      <c r="AI95" s="473"/>
      <c r="AJ95" s="473"/>
      <c r="AK95" s="473"/>
      <c r="AL95" s="473"/>
      <c r="AM95" s="473"/>
      <c r="AN95" s="473"/>
      <c r="AO95" s="473"/>
      <c r="AP95" s="473"/>
      <c r="AQ95" s="473"/>
      <c r="AR95" s="473"/>
      <c r="AS95" s="473"/>
      <c r="AT95" s="473"/>
      <c r="AU95" s="473"/>
      <c r="AV95" s="473"/>
      <c r="AW95" s="473"/>
      <c r="AX95" s="473"/>
      <c r="AY95" s="473"/>
    </row>
    <row r="96" spans="1:51" s="484" customFormat="1">
      <c r="A96" s="154" t="s">
        <v>862</v>
      </c>
      <c r="B96" s="154" t="s">
        <v>4897</v>
      </c>
      <c r="C96" s="154" t="s">
        <v>5014</v>
      </c>
      <c r="D96" s="155" t="s">
        <v>3170</v>
      </c>
      <c r="E96" s="154" t="s">
        <v>3171</v>
      </c>
      <c r="F96" s="154" t="s">
        <v>4897</v>
      </c>
      <c r="G96" s="155"/>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row>
    <row r="97" spans="1:51" s="484" customFormat="1">
      <c r="A97" s="154" t="s">
        <v>862</v>
      </c>
      <c r="B97" s="154" t="s">
        <v>4900</v>
      </c>
      <c r="C97" s="154" t="s">
        <v>5014</v>
      </c>
      <c r="D97" s="155" t="s">
        <v>3170</v>
      </c>
      <c r="E97" s="154" t="s">
        <v>3171</v>
      </c>
      <c r="F97" s="154" t="s">
        <v>4900</v>
      </c>
      <c r="G97" s="155"/>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c r="AJ97" s="473"/>
      <c r="AK97" s="473"/>
      <c r="AL97" s="473"/>
      <c r="AM97" s="473"/>
      <c r="AN97" s="473"/>
      <c r="AO97" s="473"/>
      <c r="AP97" s="473"/>
      <c r="AQ97" s="473"/>
      <c r="AR97" s="473"/>
      <c r="AS97" s="473"/>
      <c r="AT97" s="473"/>
      <c r="AU97" s="473"/>
      <c r="AV97" s="473"/>
      <c r="AW97" s="473"/>
      <c r="AX97" s="473"/>
      <c r="AY97" s="473"/>
    </row>
    <row r="98" spans="1:51" s="484" customFormat="1">
      <c r="A98" s="154" t="s">
        <v>862</v>
      </c>
      <c r="B98" s="154" t="s">
        <v>4901</v>
      </c>
      <c r="C98" s="154" t="s">
        <v>5014</v>
      </c>
      <c r="D98" s="155" t="s">
        <v>3170</v>
      </c>
      <c r="E98" s="154" t="s">
        <v>3171</v>
      </c>
      <c r="F98" s="154" t="s">
        <v>4901</v>
      </c>
      <c r="G98" s="155"/>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c r="AH98" s="473"/>
      <c r="AI98" s="473"/>
      <c r="AJ98" s="473"/>
      <c r="AK98" s="473"/>
      <c r="AL98" s="473"/>
      <c r="AM98" s="473"/>
      <c r="AN98" s="473"/>
      <c r="AO98" s="473"/>
      <c r="AP98" s="473"/>
      <c r="AQ98" s="473"/>
      <c r="AR98" s="473"/>
      <c r="AS98" s="473"/>
      <c r="AT98" s="473"/>
      <c r="AU98" s="473"/>
      <c r="AV98" s="473"/>
      <c r="AW98" s="473"/>
      <c r="AX98" s="473"/>
      <c r="AY98" s="473"/>
    </row>
    <row r="99" spans="1:51" s="484" customFormat="1">
      <c r="A99" s="154" t="s">
        <v>862</v>
      </c>
      <c r="B99" s="154" t="s">
        <v>4902</v>
      </c>
      <c r="C99" s="154" t="s">
        <v>5014</v>
      </c>
      <c r="D99" s="155" t="s">
        <v>3170</v>
      </c>
      <c r="E99" s="154" t="s">
        <v>3171</v>
      </c>
      <c r="F99" s="154" t="s">
        <v>4902</v>
      </c>
      <c r="G99" s="155"/>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c r="AH99" s="473"/>
      <c r="AI99" s="473"/>
      <c r="AJ99" s="473"/>
      <c r="AK99" s="473"/>
      <c r="AL99" s="473"/>
      <c r="AM99" s="473"/>
      <c r="AN99" s="473"/>
      <c r="AO99" s="473"/>
      <c r="AP99" s="473"/>
      <c r="AQ99" s="473"/>
      <c r="AR99" s="473"/>
      <c r="AS99" s="473"/>
      <c r="AT99" s="473"/>
      <c r="AU99" s="473"/>
      <c r="AV99" s="473"/>
      <c r="AW99" s="473"/>
      <c r="AX99" s="473"/>
      <c r="AY99" s="473"/>
    </row>
    <row r="100" spans="1:51" s="484" customFormat="1">
      <c r="A100" s="154" t="s">
        <v>862</v>
      </c>
      <c r="B100" s="154" t="s">
        <v>4903</v>
      </c>
      <c r="C100" s="154" t="s">
        <v>5014</v>
      </c>
      <c r="D100" s="155" t="s">
        <v>3170</v>
      </c>
      <c r="E100" s="154" t="s">
        <v>3171</v>
      </c>
      <c r="F100" s="154" t="s">
        <v>4903</v>
      </c>
      <c r="G100" s="155"/>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473"/>
      <c r="AI100" s="473"/>
      <c r="AJ100" s="473"/>
      <c r="AK100" s="473"/>
      <c r="AL100" s="473"/>
      <c r="AM100" s="473"/>
      <c r="AN100" s="473"/>
      <c r="AO100" s="473"/>
      <c r="AP100" s="473"/>
      <c r="AQ100" s="473"/>
      <c r="AR100" s="473"/>
      <c r="AS100" s="473"/>
      <c r="AT100" s="473"/>
      <c r="AU100" s="473"/>
      <c r="AV100" s="473"/>
      <c r="AW100" s="473"/>
      <c r="AX100" s="473"/>
      <c r="AY100" s="473"/>
    </row>
    <row r="101" spans="1:51" s="484" customFormat="1" ht="25.5">
      <c r="A101" s="154" t="s">
        <v>3872</v>
      </c>
      <c r="B101" s="154" t="s">
        <v>855</v>
      </c>
      <c r="C101" s="154" t="s">
        <v>3381</v>
      </c>
      <c r="D101" s="154" t="s">
        <v>3382</v>
      </c>
      <c r="E101" s="155" t="s">
        <v>3383</v>
      </c>
      <c r="F101" s="154" t="s">
        <v>855</v>
      </c>
      <c r="G101" s="155"/>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c r="AH101" s="473"/>
      <c r="AI101" s="473"/>
      <c r="AJ101" s="473"/>
      <c r="AK101" s="473"/>
      <c r="AL101" s="473"/>
      <c r="AM101" s="473"/>
      <c r="AN101" s="473"/>
      <c r="AO101" s="473"/>
      <c r="AP101" s="473"/>
      <c r="AQ101" s="473"/>
      <c r="AR101" s="473"/>
      <c r="AS101" s="473"/>
      <c r="AT101" s="473"/>
      <c r="AU101" s="473"/>
      <c r="AV101" s="473"/>
      <c r="AW101" s="473"/>
      <c r="AX101" s="473"/>
      <c r="AY101" s="473"/>
    </row>
    <row r="102" spans="1:51" s="484" customFormat="1" ht="25.5">
      <c r="A102" s="154" t="s">
        <v>3872</v>
      </c>
      <c r="B102" s="154" t="s">
        <v>856</v>
      </c>
      <c r="C102" s="154" t="s">
        <v>3381</v>
      </c>
      <c r="D102" s="154" t="s">
        <v>3382</v>
      </c>
      <c r="E102" s="155" t="s">
        <v>3383</v>
      </c>
      <c r="F102" s="154" t="s">
        <v>856</v>
      </c>
      <c r="G102" s="155"/>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c r="AH102" s="473"/>
      <c r="AI102" s="473"/>
      <c r="AJ102" s="473"/>
      <c r="AK102" s="473"/>
      <c r="AL102" s="473"/>
      <c r="AM102" s="473"/>
      <c r="AN102" s="473"/>
      <c r="AO102" s="473"/>
      <c r="AP102" s="473"/>
      <c r="AQ102" s="473"/>
      <c r="AR102" s="473"/>
      <c r="AS102" s="473"/>
      <c r="AT102" s="473"/>
      <c r="AU102" s="473"/>
      <c r="AV102" s="473"/>
      <c r="AW102" s="473"/>
      <c r="AX102" s="473"/>
      <c r="AY102" s="473"/>
    </row>
    <row r="103" spans="1:51" s="484" customFormat="1" ht="38.25">
      <c r="A103" s="154" t="s">
        <v>290</v>
      </c>
      <c r="B103" s="154" t="s">
        <v>2100</v>
      </c>
      <c r="C103" s="154" t="s">
        <v>3442</v>
      </c>
      <c r="D103" s="154" t="s">
        <v>3449</v>
      </c>
      <c r="E103" s="155" t="s">
        <v>3563</v>
      </c>
      <c r="F103" s="154" t="s">
        <v>2100</v>
      </c>
      <c r="G103" s="155"/>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row>
    <row r="104" spans="1:51" s="484" customFormat="1" ht="38.25">
      <c r="A104" s="154" t="s">
        <v>48</v>
      </c>
      <c r="B104" s="736" t="s">
        <v>4056</v>
      </c>
      <c r="C104" s="736" t="s">
        <v>4217</v>
      </c>
      <c r="D104" s="736" t="s">
        <v>4238</v>
      </c>
      <c r="E104" s="736" t="s">
        <v>4278</v>
      </c>
      <c r="F104" s="736" t="s">
        <v>4056</v>
      </c>
      <c r="G104" s="155"/>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c r="AH104" s="473"/>
      <c r="AI104" s="473"/>
      <c r="AJ104" s="473"/>
      <c r="AK104" s="473"/>
      <c r="AL104" s="473"/>
      <c r="AM104" s="473"/>
      <c r="AN104" s="473"/>
      <c r="AO104" s="473"/>
      <c r="AP104" s="473"/>
      <c r="AQ104" s="473"/>
      <c r="AR104" s="473"/>
      <c r="AS104" s="473"/>
      <c r="AT104" s="473"/>
      <c r="AU104" s="473"/>
      <c r="AV104" s="473"/>
      <c r="AW104" s="473"/>
      <c r="AX104" s="473"/>
      <c r="AY104" s="473"/>
    </row>
    <row r="105" spans="1:51" s="484" customFormat="1" ht="38.25">
      <c r="A105" s="154" t="s">
        <v>48</v>
      </c>
      <c r="B105" s="154" t="s">
        <v>4056</v>
      </c>
      <c r="C105" s="154" t="s">
        <v>4220</v>
      </c>
      <c r="D105" s="154" t="s">
        <v>4241</v>
      </c>
      <c r="E105" s="155" t="s">
        <v>4282</v>
      </c>
      <c r="F105" s="154" t="s">
        <v>4056</v>
      </c>
      <c r="G105" s="155"/>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row>
    <row r="106" spans="1:51" s="484" customFormat="1" ht="38.25">
      <c r="A106" s="154" t="s">
        <v>2251</v>
      </c>
      <c r="B106" s="154" t="s">
        <v>2379</v>
      </c>
      <c r="C106" s="154" t="s">
        <v>3513</v>
      </c>
      <c r="D106" s="154" t="s">
        <v>3512</v>
      </c>
      <c r="E106" s="155" t="s">
        <v>3594</v>
      </c>
      <c r="F106" s="154" t="s">
        <v>2379</v>
      </c>
      <c r="G106" s="155"/>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c r="AN106" s="473"/>
      <c r="AO106" s="473"/>
      <c r="AP106" s="473"/>
      <c r="AQ106" s="473"/>
      <c r="AR106" s="473"/>
      <c r="AS106" s="473"/>
      <c r="AT106" s="473"/>
      <c r="AU106" s="473"/>
      <c r="AV106" s="473"/>
      <c r="AW106" s="473"/>
      <c r="AX106" s="473"/>
      <c r="AY106" s="473"/>
    </row>
    <row r="107" spans="1:51" s="484" customFormat="1" ht="38.25">
      <c r="A107" s="154" t="s">
        <v>3872</v>
      </c>
      <c r="B107" s="154" t="s">
        <v>854</v>
      </c>
      <c r="C107" s="154" t="s">
        <v>3098</v>
      </c>
      <c r="D107" s="154" t="s">
        <v>3099</v>
      </c>
      <c r="E107" s="155" t="s">
        <v>3100</v>
      </c>
      <c r="F107" s="154" t="s">
        <v>854</v>
      </c>
      <c r="G107" s="155"/>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c r="AH107" s="473"/>
      <c r="AI107" s="473"/>
      <c r="AJ107" s="473"/>
      <c r="AK107" s="473"/>
      <c r="AL107" s="473"/>
      <c r="AM107" s="473"/>
      <c r="AN107" s="473"/>
      <c r="AO107" s="473"/>
      <c r="AP107" s="473"/>
      <c r="AQ107" s="473"/>
      <c r="AR107" s="473"/>
      <c r="AS107" s="473"/>
      <c r="AT107" s="473"/>
      <c r="AU107" s="473"/>
      <c r="AV107" s="473"/>
      <c r="AW107" s="473"/>
      <c r="AX107" s="473"/>
      <c r="AY107" s="473"/>
    </row>
    <row r="108" spans="1:51" s="484" customFormat="1" ht="38.25">
      <c r="A108" s="154" t="s">
        <v>3876</v>
      </c>
      <c r="B108" s="154" t="s">
        <v>1419</v>
      </c>
      <c r="C108" s="154" t="s">
        <v>3498</v>
      </c>
      <c r="D108" s="154" t="s">
        <v>3497</v>
      </c>
      <c r="E108" s="155" t="s">
        <v>3550</v>
      </c>
      <c r="F108" s="154" t="s">
        <v>1419</v>
      </c>
      <c r="G108" s="155"/>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c r="AH108" s="473"/>
      <c r="AI108" s="473"/>
      <c r="AJ108" s="473"/>
      <c r="AK108" s="473"/>
      <c r="AL108" s="473"/>
      <c r="AM108" s="473"/>
      <c r="AN108" s="473"/>
      <c r="AO108" s="473"/>
      <c r="AP108" s="473"/>
      <c r="AQ108" s="473"/>
      <c r="AR108" s="473"/>
      <c r="AS108" s="473"/>
      <c r="AT108" s="473"/>
      <c r="AU108" s="473"/>
      <c r="AV108" s="473"/>
      <c r="AW108" s="473"/>
      <c r="AX108" s="473"/>
      <c r="AY108" s="473"/>
    </row>
    <row r="109" spans="1:51" s="484" customFormat="1" ht="38.25">
      <c r="A109" s="154" t="s">
        <v>48</v>
      </c>
      <c r="B109" s="736" t="s">
        <v>4054</v>
      </c>
      <c r="C109" s="736" t="s">
        <v>4211</v>
      </c>
      <c r="D109" s="736" t="s">
        <v>4232</v>
      </c>
      <c r="E109" s="736" t="s">
        <v>4285</v>
      </c>
      <c r="F109" s="736" t="s">
        <v>4054</v>
      </c>
      <c r="G109" s="155"/>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c r="AH109" s="473"/>
      <c r="AI109" s="473"/>
      <c r="AJ109" s="473"/>
      <c r="AK109" s="473"/>
      <c r="AL109" s="473"/>
      <c r="AM109" s="473"/>
      <c r="AN109" s="473"/>
      <c r="AO109" s="473"/>
      <c r="AP109" s="473"/>
      <c r="AQ109" s="473"/>
      <c r="AR109" s="473"/>
      <c r="AS109" s="473"/>
      <c r="AT109" s="473"/>
      <c r="AU109" s="473"/>
      <c r="AV109" s="473"/>
      <c r="AW109" s="473"/>
      <c r="AX109" s="473"/>
      <c r="AY109" s="473"/>
    </row>
    <row r="110" spans="1:51" s="484" customFormat="1" ht="38.25">
      <c r="A110" s="154" t="s">
        <v>48</v>
      </c>
      <c r="B110" s="736" t="s">
        <v>4054</v>
      </c>
      <c r="C110" s="736" t="s">
        <v>4211</v>
      </c>
      <c r="D110" s="736" t="s">
        <v>4232</v>
      </c>
      <c r="E110" s="736" t="s">
        <v>4285</v>
      </c>
      <c r="F110" s="736" t="s">
        <v>4054</v>
      </c>
      <c r="G110" s="155"/>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c r="AH110" s="473"/>
      <c r="AI110" s="473"/>
      <c r="AJ110" s="473"/>
      <c r="AK110" s="473"/>
      <c r="AL110" s="473"/>
      <c r="AM110" s="473"/>
      <c r="AN110" s="473"/>
      <c r="AO110" s="473"/>
      <c r="AP110" s="473"/>
      <c r="AQ110" s="473"/>
      <c r="AR110" s="473"/>
      <c r="AS110" s="473"/>
      <c r="AT110" s="473"/>
      <c r="AU110" s="473"/>
      <c r="AV110" s="473"/>
      <c r="AW110" s="473"/>
      <c r="AX110" s="473"/>
      <c r="AY110" s="473"/>
    </row>
    <row r="111" spans="1:51" s="484" customFormat="1" ht="38.25">
      <c r="A111" s="154" t="s">
        <v>3876</v>
      </c>
      <c r="B111" s="154" t="s">
        <v>2302</v>
      </c>
      <c r="C111" s="154" t="s">
        <v>3498</v>
      </c>
      <c r="D111" s="154" t="s">
        <v>3497</v>
      </c>
      <c r="E111" s="155" t="s">
        <v>3550</v>
      </c>
      <c r="F111" s="154" t="s">
        <v>2302</v>
      </c>
      <c r="G111" s="155"/>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c r="AH111" s="473"/>
      <c r="AI111" s="473"/>
      <c r="AJ111" s="473"/>
      <c r="AK111" s="473"/>
      <c r="AL111" s="473"/>
      <c r="AM111" s="473"/>
      <c r="AN111" s="473"/>
      <c r="AO111" s="473"/>
      <c r="AP111" s="473"/>
      <c r="AQ111" s="473"/>
      <c r="AR111" s="473"/>
      <c r="AS111" s="473"/>
      <c r="AT111" s="473"/>
      <c r="AU111" s="473"/>
      <c r="AV111" s="473"/>
      <c r="AW111" s="473"/>
      <c r="AX111" s="473"/>
      <c r="AY111" s="473"/>
    </row>
    <row r="112" spans="1:51" s="484" customFormat="1">
      <c r="A112" s="154" t="s">
        <v>74</v>
      </c>
      <c r="B112" s="154" t="s">
        <v>3415</v>
      </c>
      <c r="C112" s="154" t="s">
        <v>3498</v>
      </c>
      <c r="D112" s="154" t="s">
        <v>3497</v>
      </c>
      <c r="E112" s="154" t="s">
        <v>3550</v>
      </c>
      <c r="F112" s="154" t="s">
        <v>3415</v>
      </c>
      <c r="G112" s="155"/>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c r="AH112" s="473"/>
      <c r="AI112" s="473"/>
      <c r="AJ112" s="473"/>
      <c r="AK112" s="473"/>
      <c r="AL112" s="473"/>
      <c r="AM112" s="473"/>
      <c r="AN112" s="473"/>
      <c r="AO112" s="473"/>
      <c r="AP112" s="473"/>
      <c r="AQ112" s="473"/>
      <c r="AR112" s="473"/>
      <c r="AS112" s="473"/>
      <c r="AT112" s="473"/>
      <c r="AU112" s="473"/>
      <c r="AV112" s="473"/>
      <c r="AW112" s="473"/>
      <c r="AX112" s="473"/>
      <c r="AY112" s="473"/>
    </row>
    <row r="113" spans="1:51" s="484" customFormat="1">
      <c r="A113" s="154" t="s">
        <v>74</v>
      </c>
      <c r="B113" s="154" t="s">
        <v>2302</v>
      </c>
      <c r="C113" s="154" t="s">
        <v>3498</v>
      </c>
      <c r="D113" s="154" t="s">
        <v>3497</v>
      </c>
      <c r="E113" s="154" t="s">
        <v>3550</v>
      </c>
      <c r="F113" s="154" t="s">
        <v>2302</v>
      </c>
      <c r="G113" s="155"/>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c r="AH113" s="473"/>
      <c r="AI113" s="473"/>
      <c r="AJ113" s="473"/>
      <c r="AK113" s="473"/>
      <c r="AL113" s="473"/>
      <c r="AM113" s="473"/>
      <c r="AN113" s="473"/>
      <c r="AO113" s="473"/>
      <c r="AP113" s="473"/>
      <c r="AQ113" s="473"/>
      <c r="AR113" s="473"/>
      <c r="AS113" s="473"/>
      <c r="AT113" s="473"/>
      <c r="AU113" s="473"/>
      <c r="AV113" s="473"/>
      <c r="AW113" s="473"/>
      <c r="AX113" s="473"/>
      <c r="AY113" s="473"/>
    </row>
    <row r="114" spans="1:51" s="484" customFormat="1">
      <c r="A114" s="154" t="s">
        <v>74</v>
      </c>
      <c r="B114" s="154" t="s">
        <v>5262</v>
      </c>
      <c r="C114" s="727" t="s">
        <v>5425</v>
      </c>
      <c r="D114" s="727" t="s">
        <v>5426</v>
      </c>
      <c r="E114" s="154" t="s">
        <v>5459</v>
      </c>
      <c r="F114" s="154" t="s">
        <v>5262</v>
      </c>
      <c r="G114" s="155"/>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c r="AH114" s="473"/>
      <c r="AI114" s="473"/>
      <c r="AJ114" s="473"/>
      <c r="AK114" s="473"/>
      <c r="AL114" s="473"/>
      <c r="AM114" s="473"/>
      <c r="AN114" s="473"/>
      <c r="AO114" s="473"/>
      <c r="AP114" s="473"/>
      <c r="AQ114" s="473"/>
      <c r="AR114" s="473"/>
      <c r="AS114" s="473"/>
      <c r="AT114" s="473"/>
      <c r="AU114" s="473"/>
      <c r="AV114" s="473"/>
      <c r="AW114" s="473"/>
      <c r="AX114" s="473"/>
      <c r="AY114" s="473"/>
    </row>
    <row r="115" spans="1:51" s="484" customFormat="1">
      <c r="A115" s="154" t="s">
        <v>74</v>
      </c>
      <c r="B115" s="154" t="s">
        <v>5263</v>
      </c>
      <c r="C115" s="726" t="s">
        <v>5425</v>
      </c>
      <c r="D115" s="727" t="s">
        <v>5426</v>
      </c>
      <c r="E115" s="154" t="s">
        <v>5459</v>
      </c>
      <c r="F115" s="154" t="s">
        <v>5263</v>
      </c>
      <c r="G115" s="155"/>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c r="AH115" s="473"/>
      <c r="AI115" s="473"/>
      <c r="AJ115" s="473"/>
      <c r="AK115" s="473"/>
      <c r="AL115" s="473"/>
      <c r="AM115" s="473"/>
      <c r="AN115" s="473"/>
      <c r="AO115" s="473"/>
      <c r="AP115" s="473"/>
      <c r="AQ115" s="473"/>
      <c r="AR115" s="473"/>
      <c r="AS115" s="473"/>
      <c r="AT115" s="473"/>
      <c r="AU115" s="473"/>
      <c r="AV115" s="473"/>
      <c r="AW115" s="473"/>
      <c r="AX115" s="473"/>
      <c r="AY115" s="473"/>
    </row>
    <row r="116" spans="1:51" s="484" customFormat="1" ht="25.5">
      <c r="A116" s="154" t="s">
        <v>3040</v>
      </c>
      <c r="B116" s="154" t="s">
        <v>3595</v>
      </c>
      <c r="C116" s="155" t="s">
        <v>3461</v>
      </c>
      <c r="D116" s="154" t="s">
        <v>3311</v>
      </c>
      <c r="E116" s="155" t="s">
        <v>3312</v>
      </c>
      <c r="F116" s="154" t="s">
        <v>3595</v>
      </c>
      <c r="G116" s="155"/>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c r="AH116" s="473"/>
      <c r="AI116" s="473"/>
      <c r="AJ116" s="473"/>
      <c r="AK116" s="473"/>
      <c r="AL116" s="473"/>
      <c r="AM116" s="473"/>
      <c r="AN116" s="473"/>
      <c r="AO116" s="473"/>
      <c r="AP116" s="473"/>
      <c r="AQ116" s="473"/>
      <c r="AR116" s="473"/>
      <c r="AS116" s="473"/>
      <c r="AT116" s="473"/>
      <c r="AU116" s="473"/>
      <c r="AV116" s="473"/>
      <c r="AW116" s="473"/>
      <c r="AX116" s="473"/>
      <c r="AY116" s="473"/>
    </row>
    <row r="117" spans="1:51" s="484" customFormat="1" ht="25.5">
      <c r="A117" s="154" t="s">
        <v>3040</v>
      </c>
      <c r="B117" s="154" t="s">
        <v>3610</v>
      </c>
      <c r="C117" s="155" t="s">
        <v>3461</v>
      </c>
      <c r="D117" s="154" t="s">
        <v>3311</v>
      </c>
      <c r="E117" s="155" t="s">
        <v>3312</v>
      </c>
      <c r="F117" s="154" t="s">
        <v>3610</v>
      </c>
      <c r="G117" s="155"/>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c r="AH117" s="473"/>
      <c r="AI117" s="473"/>
      <c r="AJ117" s="473"/>
      <c r="AK117" s="473"/>
      <c r="AL117" s="473"/>
      <c r="AM117" s="473"/>
      <c r="AN117" s="473"/>
      <c r="AO117" s="473"/>
      <c r="AP117" s="473"/>
      <c r="AQ117" s="473"/>
      <c r="AR117" s="473"/>
      <c r="AS117" s="473"/>
      <c r="AT117" s="473"/>
      <c r="AU117" s="473"/>
      <c r="AV117" s="473"/>
      <c r="AW117" s="473"/>
      <c r="AX117" s="473"/>
      <c r="AY117" s="473"/>
    </row>
    <row r="118" spans="1:51" s="484" customFormat="1" ht="25.5">
      <c r="A118" s="154" t="s">
        <v>3872</v>
      </c>
      <c r="B118" s="154" t="s">
        <v>853</v>
      </c>
      <c r="C118" s="154" t="s">
        <v>3310</v>
      </c>
      <c r="D118" s="154" t="s">
        <v>3311</v>
      </c>
      <c r="E118" s="155" t="s">
        <v>3312</v>
      </c>
      <c r="F118" s="154" t="s">
        <v>853</v>
      </c>
      <c r="G118" s="155"/>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c r="AH118" s="473"/>
      <c r="AI118" s="473"/>
      <c r="AJ118" s="473"/>
      <c r="AK118" s="473"/>
      <c r="AL118" s="473"/>
      <c r="AM118" s="473"/>
      <c r="AN118" s="473"/>
      <c r="AO118" s="473"/>
      <c r="AP118" s="473"/>
      <c r="AQ118" s="473"/>
      <c r="AR118" s="473"/>
      <c r="AS118" s="473"/>
      <c r="AT118" s="473"/>
      <c r="AU118" s="473"/>
      <c r="AV118" s="473"/>
      <c r="AW118" s="473"/>
      <c r="AX118" s="473"/>
      <c r="AY118" s="473"/>
    </row>
    <row r="119" spans="1:51" s="484" customFormat="1" ht="25.5">
      <c r="A119" s="154" t="s">
        <v>3872</v>
      </c>
      <c r="B119" s="154" t="s">
        <v>2001</v>
      </c>
      <c r="C119" s="154" t="s">
        <v>3461</v>
      </c>
      <c r="D119" s="154" t="s">
        <v>3311</v>
      </c>
      <c r="E119" s="155" t="s">
        <v>3312</v>
      </c>
      <c r="F119" s="154" t="s">
        <v>2001</v>
      </c>
      <c r="G119" s="155"/>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3"/>
      <c r="AP119" s="473"/>
      <c r="AQ119" s="473"/>
      <c r="AR119" s="473"/>
      <c r="AS119" s="473"/>
      <c r="AT119" s="473"/>
      <c r="AU119" s="473"/>
      <c r="AV119" s="473"/>
      <c r="AW119" s="473"/>
      <c r="AX119" s="473"/>
      <c r="AY119" s="473"/>
    </row>
    <row r="120" spans="1:51" ht="25.5">
      <c r="A120" s="154" t="s">
        <v>3872</v>
      </c>
      <c r="B120" s="154" t="s">
        <v>3132</v>
      </c>
      <c r="C120" s="154" t="s">
        <v>3310</v>
      </c>
      <c r="D120" s="154" t="s">
        <v>3311</v>
      </c>
      <c r="E120" s="155" t="s">
        <v>3312</v>
      </c>
      <c r="F120" s="154" t="s">
        <v>3132</v>
      </c>
      <c r="G120" s="155"/>
    </row>
    <row r="121" spans="1:51">
      <c r="A121" s="484" t="s">
        <v>96</v>
      </c>
      <c r="B121" s="484" t="s">
        <v>4698</v>
      </c>
      <c r="C121" s="484" t="s">
        <v>3461</v>
      </c>
      <c r="D121" s="739" t="s">
        <v>3311</v>
      </c>
      <c r="E121" s="484" t="s">
        <v>3312</v>
      </c>
      <c r="F121" s="484" t="s">
        <v>4698</v>
      </c>
      <c r="G121" s="155"/>
    </row>
    <row r="122" spans="1:51">
      <c r="A122" s="484" t="s">
        <v>96</v>
      </c>
      <c r="B122" s="484" t="s">
        <v>4702</v>
      </c>
      <c r="C122" s="484" t="s">
        <v>3461</v>
      </c>
      <c r="D122" s="739" t="s">
        <v>3311</v>
      </c>
      <c r="E122" s="484" t="s">
        <v>3312</v>
      </c>
      <c r="F122" s="484" t="s">
        <v>4702</v>
      </c>
      <c r="G122" s="155"/>
    </row>
    <row r="123" spans="1:51">
      <c r="A123" s="484" t="s">
        <v>96</v>
      </c>
      <c r="B123" s="484" t="s">
        <v>4704</v>
      </c>
      <c r="C123" s="484" t="s">
        <v>3461</v>
      </c>
      <c r="D123" s="739" t="s">
        <v>3311</v>
      </c>
      <c r="E123" s="484" t="s">
        <v>3312</v>
      </c>
      <c r="F123" s="484" t="s">
        <v>4704</v>
      </c>
      <c r="G123" s="155"/>
    </row>
    <row r="124" spans="1:51">
      <c r="A124" s="484" t="s">
        <v>96</v>
      </c>
      <c r="B124" s="484" t="s">
        <v>4707</v>
      </c>
      <c r="C124" s="484" t="s">
        <v>3461</v>
      </c>
      <c r="D124" s="739" t="s">
        <v>3311</v>
      </c>
      <c r="E124" s="484" t="s">
        <v>3312</v>
      </c>
      <c r="F124" s="484" t="s">
        <v>4707</v>
      </c>
      <c r="G124" s="155"/>
    </row>
    <row r="125" spans="1:51">
      <c r="A125" s="484" t="s">
        <v>96</v>
      </c>
      <c r="B125" s="484" t="s">
        <v>4710</v>
      </c>
      <c r="C125" s="484" t="s">
        <v>3461</v>
      </c>
      <c r="D125" s="739" t="s">
        <v>3311</v>
      </c>
      <c r="E125" s="484" t="s">
        <v>3312</v>
      </c>
      <c r="F125" s="484" t="s">
        <v>4710</v>
      </c>
      <c r="G125" s="155"/>
    </row>
    <row r="126" spans="1:51" ht="25.5">
      <c r="A126" s="154" t="s">
        <v>674</v>
      </c>
      <c r="B126" s="154" t="s">
        <v>683</v>
      </c>
      <c r="C126" s="154" t="s">
        <v>3278</v>
      </c>
      <c r="D126" s="154" t="s">
        <v>3279</v>
      </c>
      <c r="E126" s="155" t="s">
        <v>3280</v>
      </c>
      <c r="F126" s="154" t="s">
        <v>683</v>
      </c>
      <c r="G126" s="155"/>
    </row>
    <row r="127" spans="1:51" ht="25.5">
      <c r="A127" s="154" t="s">
        <v>674</v>
      </c>
      <c r="B127" s="154" t="s">
        <v>684</v>
      </c>
      <c r="C127" s="154" t="s">
        <v>3278</v>
      </c>
      <c r="D127" s="154" t="s">
        <v>3279</v>
      </c>
      <c r="E127" s="155" t="s">
        <v>3280</v>
      </c>
      <c r="F127" s="154" t="s">
        <v>684</v>
      </c>
      <c r="G127" s="155"/>
    </row>
    <row r="128" spans="1:51" ht="25.5">
      <c r="A128" s="154" t="s">
        <v>674</v>
      </c>
      <c r="B128" s="154" t="s">
        <v>687</v>
      </c>
      <c r="C128" s="154" t="s">
        <v>3278</v>
      </c>
      <c r="D128" s="154" t="s">
        <v>3279</v>
      </c>
      <c r="E128" s="155" t="s">
        <v>3280</v>
      </c>
      <c r="F128" s="154" t="s">
        <v>687</v>
      </c>
      <c r="G128" s="155"/>
    </row>
    <row r="129" spans="1:51" ht="25.5">
      <c r="A129" s="154" t="s">
        <v>674</v>
      </c>
      <c r="B129" s="155" t="s">
        <v>686</v>
      </c>
      <c r="C129" s="154" t="s">
        <v>3278</v>
      </c>
      <c r="D129" s="154" t="s">
        <v>3279</v>
      </c>
      <c r="E129" s="155" t="s">
        <v>3280</v>
      </c>
      <c r="F129" s="154" t="s">
        <v>686</v>
      </c>
      <c r="G129" s="155"/>
    </row>
    <row r="130" spans="1:51" ht="25.5">
      <c r="A130" s="154" t="s">
        <v>674</v>
      </c>
      <c r="B130" s="155" t="s">
        <v>685</v>
      </c>
      <c r="C130" s="154" t="s">
        <v>3278</v>
      </c>
      <c r="D130" s="154" t="s">
        <v>3279</v>
      </c>
      <c r="E130" s="155" t="s">
        <v>3280</v>
      </c>
      <c r="F130" s="154" t="s">
        <v>685</v>
      </c>
      <c r="G130" s="155"/>
    </row>
    <row r="131" spans="1:51" ht="25.5">
      <c r="A131" s="154" t="s">
        <v>674</v>
      </c>
      <c r="B131" s="154" t="s">
        <v>676</v>
      </c>
      <c r="C131" s="154" t="s">
        <v>3372</v>
      </c>
      <c r="D131" s="154" t="s">
        <v>3373</v>
      </c>
      <c r="E131" s="155" t="s">
        <v>3374</v>
      </c>
      <c r="F131" s="154" t="s">
        <v>676</v>
      </c>
      <c r="G131" s="155"/>
    </row>
    <row r="132" spans="1:51" ht="25.5">
      <c r="A132" s="154" t="s">
        <v>674</v>
      </c>
      <c r="B132" s="154" t="s">
        <v>681</v>
      </c>
      <c r="C132" s="154" t="s">
        <v>3372</v>
      </c>
      <c r="D132" s="154" t="s">
        <v>3373</v>
      </c>
      <c r="E132" s="155" t="s">
        <v>3374</v>
      </c>
      <c r="F132" s="154" t="s">
        <v>681</v>
      </c>
      <c r="G132" s="155"/>
    </row>
    <row r="133" spans="1:51" s="484" customFormat="1" ht="25.5">
      <c r="A133" s="154" t="s">
        <v>674</v>
      </c>
      <c r="B133" s="154" t="s">
        <v>681</v>
      </c>
      <c r="C133" s="154" t="s">
        <v>676</v>
      </c>
      <c r="D133" s="154" t="s">
        <v>3460</v>
      </c>
      <c r="E133" s="155" t="s">
        <v>3374</v>
      </c>
      <c r="F133" s="154" t="s">
        <v>681</v>
      </c>
      <c r="G133" s="155"/>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c r="AH133" s="473"/>
      <c r="AI133" s="473"/>
      <c r="AJ133" s="473"/>
      <c r="AK133" s="473"/>
      <c r="AL133" s="473"/>
      <c r="AM133" s="473"/>
      <c r="AN133" s="473"/>
      <c r="AO133" s="473"/>
      <c r="AP133" s="473"/>
      <c r="AQ133" s="473"/>
      <c r="AR133" s="473"/>
      <c r="AS133" s="473"/>
      <c r="AT133" s="473"/>
      <c r="AU133" s="473"/>
      <c r="AV133" s="473"/>
      <c r="AW133" s="473"/>
      <c r="AX133" s="473"/>
      <c r="AY133" s="473"/>
    </row>
    <row r="134" spans="1:51" ht="25.5">
      <c r="A134" s="154" t="s">
        <v>674</v>
      </c>
      <c r="B134" s="154" t="s">
        <v>677</v>
      </c>
      <c r="C134" s="154" t="s">
        <v>3372</v>
      </c>
      <c r="D134" s="154" t="s">
        <v>3373</v>
      </c>
      <c r="E134" s="155" t="s">
        <v>3374</v>
      </c>
      <c r="F134" s="154" t="s">
        <v>677</v>
      </c>
      <c r="G134" s="155"/>
    </row>
    <row r="135" spans="1:51">
      <c r="A135" s="484" t="s">
        <v>96</v>
      </c>
      <c r="B135" s="484" t="s">
        <v>4710</v>
      </c>
      <c r="C135" s="740" t="s">
        <v>5230</v>
      </c>
      <c r="D135" s="740" t="s">
        <v>5231</v>
      </c>
      <c r="E135" s="484" t="s">
        <v>5449</v>
      </c>
      <c r="F135" s="484" t="s">
        <v>4710</v>
      </c>
      <c r="G135" s="155"/>
    </row>
    <row r="136" spans="1:51">
      <c r="A136" s="154" t="s">
        <v>1708</v>
      </c>
      <c r="B136" s="154" t="s">
        <v>1559</v>
      </c>
      <c r="C136" s="154" t="s">
        <v>1114</v>
      </c>
      <c r="D136" s="154" t="s">
        <v>3228</v>
      </c>
      <c r="E136" s="155" t="s">
        <v>3084</v>
      </c>
      <c r="F136" s="154" t="s">
        <v>1559</v>
      </c>
      <c r="G136" s="155"/>
    </row>
    <row r="137" spans="1:51">
      <c r="A137" s="154" t="s">
        <v>1708</v>
      </c>
      <c r="B137" s="154" t="s">
        <v>4765</v>
      </c>
      <c r="C137" s="154" t="s">
        <v>4866</v>
      </c>
      <c r="D137" s="154" t="s">
        <v>3228</v>
      </c>
      <c r="E137" s="154" t="s">
        <v>3084</v>
      </c>
      <c r="F137" s="154" t="s">
        <v>4765</v>
      </c>
      <c r="G137" s="155"/>
    </row>
    <row r="138" spans="1:51">
      <c r="A138" s="484" t="s">
        <v>290</v>
      </c>
      <c r="B138" s="728" t="s">
        <v>5052</v>
      </c>
      <c r="C138" s="728" t="s">
        <v>1114</v>
      </c>
      <c r="D138" s="728" t="s">
        <v>3228</v>
      </c>
      <c r="E138" s="728" t="s">
        <v>3084</v>
      </c>
      <c r="F138" s="728" t="s">
        <v>5052</v>
      </c>
      <c r="G138" s="155"/>
    </row>
    <row r="139" spans="1:51" ht="25.5">
      <c r="A139" s="154" t="s">
        <v>1708</v>
      </c>
      <c r="B139" s="154" t="s">
        <v>4434</v>
      </c>
      <c r="C139" s="154" t="s">
        <v>4518</v>
      </c>
      <c r="D139" s="154" t="s">
        <v>4540</v>
      </c>
      <c r="E139" s="155" t="s">
        <v>4572</v>
      </c>
      <c r="F139" s="154" t="s">
        <v>4434</v>
      </c>
      <c r="G139" s="155"/>
    </row>
    <row r="140" spans="1:51" ht="25.5">
      <c r="A140" s="154" t="s">
        <v>1709</v>
      </c>
      <c r="B140" s="830" t="s">
        <v>1561</v>
      </c>
      <c r="C140" s="830" t="s">
        <v>3217</v>
      </c>
      <c r="D140" s="830" t="s">
        <v>3218</v>
      </c>
      <c r="E140" s="831" t="s">
        <v>3219</v>
      </c>
      <c r="F140" s="830" t="s">
        <v>1561</v>
      </c>
      <c r="G140" s="155"/>
    </row>
    <row r="141" spans="1:51" ht="25.5">
      <c r="A141" s="154" t="s">
        <v>674</v>
      </c>
      <c r="B141" s="154" t="s">
        <v>682</v>
      </c>
      <c r="C141" s="154" t="s">
        <v>3270</v>
      </c>
      <c r="D141" s="154" t="s">
        <v>3271</v>
      </c>
      <c r="E141" s="155" t="s">
        <v>3272</v>
      </c>
      <c r="F141" s="154" t="s">
        <v>682</v>
      </c>
      <c r="G141" s="155"/>
    </row>
    <row r="142" spans="1:51" ht="25.5">
      <c r="A142" s="154" t="s">
        <v>674</v>
      </c>
      <c r="B142" s="154" t="s">
        <v>682</v>
      </c>
      <c r="C142" s="154" t="s">
        <v>1431</v>
      </c>
      <c r="D142" s="154" t="s">
        <v>3271</v>
      </c>
      <c r="E142" s="155" t="s">
        <v>3272</v>
      </c>
      <c r="F142" s="154" t="s">
        <v>682</v>
      </c>
      <c r="G142" s="155"/>
    </row>
    <row r="143" spans="1:51" ht="25.5">
      <c r="A143" s="154" t="s">
        <v>843</v>
      </c>
      <c r="B143" s="154" t="s">
        <v>3741</v>
      </c>
      <c r="C143" s="154" t="s">
        <v>3835</v>
      </c>
      <c r="D143" s="154" t="s">
        <v>3836</v>
      </c>
      <c r="E143" s="155" t="s">
        <v>3861</v>
      </c>
      <c r="F143" s="154" t="s">
        <v>3741</v>
      </c>
      <c r="G143" s="155"/>
    </row>
    <row r="144" spans="1:51" ht="25.5">
      <c r="A144" s="154" t="s">
        <v>3875</v>
      </c>
      <c r="B144" s="154" t="s">
        <v>1894</v>
      </c>
      <c r="C144" s="154" t="s">
        <v>3181</v>
      </c>
      <c r="D144" s="154" t="s">
        <v>3182</v>
      </c>
      <c r="E144" s="155" t="s">
        <v>3183</v>
      </c>
      <c r="F144" s="154" t="s">
        <v>1894</v>
      </c>
      <c r="G144" s="155"/>
    </row>
    <row r="145" spans="1:51">
      <c r="A145" s="154" t="s">
        <v>832</v>
      </c>
      <c r="B145" s="154" t="s">
        <v>1865</v>
      </c>
      <c r="C145" s="154" t="s">
        <v>3528</v>
      </c>
      <c r="D145" s="154" t="s">
        <v>3529</v>
      </c>
      <c r="E145" s="155" t="s">
        <v>3562</v>
      </c>
      <c r="F145" s="154" t="s">
        <v>1865</v>
      </c>
      <c r="G145" s="155"/>
    </row>
    <row r="146" spans="1:51">
      <c r="A146" s="154" t="s">
        <v>3873</v>
      </c>
      <c r="B146" s="154" t="s">
        <v>655</v>
      </c>
      <c r="C146" s="154" t="s">
        <v>1842</v>
      </c>
      <c r="D146" s="154" t="s">
        <v>3529</v>
      </c>
      <c r="E146" s="155" t="s">
        <v>3562</v>
      </c>
      <c r="F146" s="154" t="s">
        <v>655</v>
      </c>
      <c r="G146" s="155"/>
    </row>
    <row r="147" spans="1:51">
      <c r="A147" s="154" t="s">
        <v>3873</v>
      </c>
      <c r="B147" s="154" t="s">
        <v>4308</v>
      </c>
      <c r="C147" s="154" t="s">
        <v>1842</v>
      </c>
      <c r="D147" s="154" t="s">
        <v>3529</v>
      </c>
      <c r="E147" s="155" t="s">
        <v>3562</v>
      </c>
      <c r="F147" s="154" t="s">
        <v>4308</v>
      </c>
      <c r="G147" s="155"/>
    </row>
    <row r="148" spans="1:51">
      <c r="A148" s="154" t="s">
        <v>3873</v>
      </c>
      <c r="B148" s="154" t="s">
        <v>4325</v>
      </c>
      <c r="C148" s="154" t="s">
        <v>1842</v>
      </c>
      <c r="D148" s="154" t="s">
        <v>3529</v>
      </c>
      <c r="E148" s="155" t="s">
        <v>3562</v>
      </c>
      <c r="F148" s="154" t="s">
        <v>4325</v>
      </c>
      <c r="G148" s="155"/>
    </row>
    <row r="149" spans="1:51" s="484" customFormat="1">
      <c r="A149" s="154" t="s">
        <v>3873</v>
      </c>
      <c r="B149" s="154" t="s">
        <v>4493</v>
      </c>
      <c r="C149" s="154" t="s">
        <v>1842</v>
      </c>
      <c r="D149" s="154" t="s">
        <v>3529</v>
      </c>
      <c r="E149" s="155" t="s">
        <v>3562</v>
      </c>
      <c r="F149" s="154" t="s">
        <v>4493</v>
      </c>
      <c r="G149" s="155"/>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row>
    <row r="150" spans="1:51" s="484" customFormat="1">
      <c r="A150" s="154" t="s">
        <v>3873</v>
      </c>
      <c r="B150" s="154" t="s">
        <v>4553</v>
      </c>
      <c r="C150" s="154" t="s">
        <v>1842</v>
      </c>
      <c r="D150" s="154" t="s">
        <v>3529</v>
      </c>
      <c r="E150" s="155" t="s">
        <v>3562</v>
      </c>
      <c r="F150" s="154" t="s">
        <v>4553</v>
      </c>
      <c r="G150" s="155"/>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row>
    <row r="151" spans="1:51">
      <c r="A151" s="154" t="s">
        <v>862</v>
      </c>
      <c r="B151" s="154" t="s">
        <v>4899</v>
      </c>
      <c r="C151" s="154" t="s">
        <v>3528</v>
      </c>
      <c r="D151" s="154" t="s">
        <v>3529</v>
      </c>
      <c r="E151" s="154" t="s">
        <v>3562</v>
      </c>
      <c r="F151" s="154" t="s">
        <v>4899</v>
      </c>
      <c r="G151" s="155"/>
    </row>
    <row r="152" spans="1:51" ht="25.5">
      <c r="A152" s="154" t="s">
        <v>1708</v>
      </c>
      <c r="B152" s="154" t="s">
        <v>1563</v>
      </c>
      <c r="C152" s="154" t="s">
        <v>3122</v>
      </c>
      <c r="D152" s="154" t="s">
        <v>3123</v>
      </c>
      <c r="E152" s="155" t="s">
        <v>3067</v>
      </c>
      <c r="F152" s="154" t="s">
        <v>1563</v>
      </c>
      <c r="G152" s="155"/>
    </row>
    <row r="153" spans="1:51" ht="25.5">
      <c r="A153" s="154" t="s">
        <v>1708</v>
      </c>
      <c r="B153" s="154" t="s">
        <v>1562</v>
      </c>
      <c r="C153" s="154" t="s">
        <v>3122</v>
      </c>
      <c r="D153" s="154" t="s">
        <v>3123</v>
      </c>
      <c r="E153" s="155" t="s">
        <v>3067</v>
      </c>
      <c r="F153" s="154" t="s">
        <v>1562</v>
      </c>
      <c r="G153" s="155"/>
    </row>
    <row r="154" spans="1:51">
      <c r="A154" s="154" t="s">
        <v>1708</v>
      </c>
      <c r="B154" s="154" t="s">
        <v>1562</v>
      </c>
      <c r="C154" s="154" t="s">
        <v>4860</v>
      </c>
      <c r="D154" s="154" t="s">
        <v>3123</v>
      </c>
      <c r="E154" s="154" t="s">
        <v>3067</v>
      </c>
      <c r="F154" s="154" t="s">
        <v>1562</v>
      </c>
      <c r="G154" s="155"/>
    </row>
    <row r="155" spans="1:51">
      <c r="A155" s="154" t="s">
        <v>1708</v>
      </c>
      <c r="B155" s="154" t="s">
        <v>1563</v>
      </c>
      <c r="C155" s="154" t="s">
        <v>4860</v>
      </c>
      <c r="D155" s="154" t="s">
        <v>3123</v>
      </c>
      <c r="E155" s="154" t="s">
        <v>3067</v>
      </c>
      <c r="F155" s="154" t="s">
        <v>1563</v>
      </c>
      <c r="G155" s="155"/>
    </row>
    <row r="156" spans="1:51">
      <c r="A156" s="154" t="s">
        <v>3872</v>
      </c>
      <c r="B156" s="154" t="s">
        <v>855</v>
      </c>
      <c r="C156" s="154" t="s">
        <v>3195</v>
      </c>
      <c r="D156" s="154" t="s">
        <v>3196</v>
      </c>
      <c r="E156" s="155" t="s">
        <v>3197</v>
      </c>
      <c r="F156" s="154" t="s">
        <v>855</v>
      </c>
      <c r="G156" s="155"/>
    </row>
    <row r="157" spans="1:51">
      <c r="A157" s="154" t="s">
        <v>3872</v>
      </c>
      <c r="B157" s="154" t="s">
        <v>855</v>
      </c>
      <c r="C157" s="154" t="s">
        <v>3119</v>
      </c>
      <c r="D157" s="154" t="s">
        <v>3120</v>
      </c>
      <c r="E157" s="155" t="s">
        <v>3121</v>
      </c>
      <c r="F157" s="154" t="s">
        <v>855</v>
      </c>
      <c r="G157" s="155"/>
    </row>
    <row r="158" spans="1:51" ht="25.5">
      <c r="A158" s="154" t="s">
        <v>3874</v>
      </c>
      <c r="B158" s="154" t="s">
        <v>1185</v>
      </c>
      <c r="C158" s="154" t="s">
        <v>1232</v>
      </c>
      <c r="D158" s="154" t="s">
        <v>3143</v>
      </c>
      <c r="E158" s="155" t="s">
        <v>3144</v>
      </c>
      <c r="F158" s="154" t="s">
        <v>1185</v>
      </c>
      <c r="G158" s="155"/>
    </row>
    <row r="159" spans="1:51" ht="25.5">
      <c r="A159" s="154" t="s">
        <v>48</v>
      </c>
      <c r="B159" s="154" t="s">
        <v>4056</v>
      </c>
      <c r="C159" s="154" t="s">
        <v>4221</v>
      </c>
      <c r="D159" s="154" t="s">
        <v>4242</v>
      </c>
      <c r="E159" s="155" t="s">
        <v>4283</v>
      </c>
      <c r="F159" s="154" t="s">
        <v>4056</v>
      </c>
      <c r="G159" s="155"/>
    </row>
    <row r="160" spans="1:51">
      <c r="A160" s="154" t="s">
        <v>48</v>
      </c>
      <c r="B160" s="154" t="s">
        <v>3289</v>
      </c>
      <c r="C160" s="154" t="s">
        <v>2979</v>
      </c>
      <c r="D160" s="154" t="s">
        <v>3290</v>
      </c>
      <c r="E160" s="155" t="s">
        <v>3291</v>
      </c>
      <c r="F160" s="154" t="s">
        <v>3289</v>
      </c>
      <c r="G160" s="155"/>
    </row>
    <row r="161" spans="1:7">
      <c r="A161" s="154" t="s">
        <v>3871</v>
      </c>
      <c r="B161" s="154" t="s">
        <v>1928</v>
      </c>
      <c r="C161" s="154" t="s">
        <v>3172</v>
      </c>
      <c r="D161" s="154" t="s">
        <v>3173</v>
      </c>
      <c r="E161" s="155" t="s">
        <v>3174</v>
      </c>
      <c r="F161" s="154" t="s">
        <v>1928</v>
      </c>
      <c r="G161" s="155"/>
    </row>
    <row r="162" spans="1:7">
      <c r="A162" s="154" t="s">
        <v>3871</v>
      </c>
      <c r="B162" s="154" t="s">
        <v>1928</v>
      </c>
      <c r="C162" s="154" t="s">
        <v>1433</v>
      </c>
      <c r="D162" s="154" t="s">
        <v>3514</v>
      </c>
      <c r="E162" s="155" t="s">
        <v>3174</v>
      </c>
      <c r="F162" s="154" t="s">
        <v>1928</v>
      </c>
      <c r="G162" s="155"/>
    </row>
    <row r="163" spans="1:7">
      <c r="A163" s="154" t="s">
        <v>2251</v>
      </c>
      <c r="B163" s="154" t="s">
        <v>2379</v>
      </c>
      <c r="C163" s="154" t="s">
        <v>3475</v>
      </c>
      <c r="D163" s="154" t="s">
        <v>3482</v>
      </c>
      <c r="E163" s="155" t="s">
        <v>3589</v>
      </c>
      <c r="F163" s="154" t="s">
        <v>2379</v>
      </c>
      <c r="G163" s="155"/>
    </row>
    <row r="164" spans="1:7">
      <c r="A164" s="154" t="s">
        <v>843</v>
      </c>
      <c r="B164" s="154" t="s">
        <v>1980</v>
      </c>
      <c r="C164" s="154" t="s">
        <v>3475</v>
      </c>
      <c r="D164" s="154" t="s">
        <v>3482</v>
      </c>
      <c r="E164" s="155" t="s">
        <v>3589</v>
      </c>
      <c r="F164" s="154" t="s">
        <v>1980</v>
      </c>
      <c r="G164" s="155"/>
    </row>
    <row r="165" spans="1:7">
      <c r="A165" s="154" t="s">
        <v>843</v>
      </c>
      <c r="B165" s="154" t="s">
        <v>1980</v>
      </c>
      <c r="C165" s="154" t="s">
        <v>3475</v>
      </c>
      <c r="D165" s="154" t="s">
        <v>3482</v>
      </c>
      <c r="E165" s="155" t="s">
        <v>3589</v>
      </c>
      <c r="F165" s="154" t="s">
        <v>1980</v>
      </c>
      <c r="G165" s="155"/>
    </row>
    <row r="166" spans="1:7">
      <c r="A166" s="154" t="s">
        <v>843</v>
      </c>
      <c r="B166" s="154" t="s">
        <v>3735</v>
      </c>
      <c r="C166" s="154" t="s">
        <v>3475</v>
      </c>
      <c r="D166" s="154" t="s">
        <v>3482</v>
      </c>
      <c r="E166" s="155" t="s">
        <v>3589</v>
      </c>
      <c r="F166" s="154" t="s">
        <v>3735</v>
      </c>
      <c r="G166" s="155"/>
    </row>
    <row r="167" spans="1:7">
      <c r="A167" s="154" t="s">
        <v>1708</v>
      </c>
      <c r="B167" s="154" t="s">
        <v>4768</v>
      </c>
      <c r="C167" s="154" t="s">
        <v>4877</v>
      </c>
      <c r="D167" s="154" t="s">
        <v>4885</v>
      </c>
      <c r="E167" s="154" t="s">
        <v>5036</v>
      </c>
      <c r="F167" s="154" t="s">
        <v>4768</v>
      </c>
      <c r="G167" s="155"/>
    </row>
    <row r="168" spans="1:7">
      <c r="A168" s="154" t="s">
        <v>843</v>
      </c>
      <c r="B168" s="154" t="s">
        <v>3741</v>
      </c>
      <c r="C168" s="154" t="s">
        <v>3839</v>
      </c>
      <c r="D168" s="154" t="s">
        <v>3840</v>
      </c>
      <c r="E168" s="155" t="s">
        <v>3862</v>
      </c>
      <c r="F168" s="154" t="s">
        <v>3741</v>
      </c>
      <c r="G168" s="155"/>
    </row>
    <row r="169" spans="1:7">
      <c r="A169" s="154" t="s">
        <v>22</v>
      </c>
      <c r="B169" s="154" t="s">
        <v>4593</v>
      </c>
      <c r="C169" s="154" t="s">
        <v>4644</v>
      </c>
      <c r="D169" s="154" t="s">
        <v>4647</v>
      </c>
      <c r="E169" s="154" t="s">
        <v>5583</v>
      </c>
      <c r="F169" s="154" t="s">
        <v>4593</v>
      </c>
      <c r="G169" s="155" t="s">
        <v>5577</v>
      </c>
    </row>
    <row r="170" spans="1:7">
      <c r="A170" s="154" t="s">
        <v>1708</v>
      </c>
      <c r="B170" s="154" t="s">
        <v>4411</v>
      </c>
      <c r="C170" s="154" t="s">
        <v>4515</v>
      </c>
      <c r="D170" s="154" t="s">
        <v>4537</v>
      </c>
      <c r="E170" s="155" t="s">
        <v>4569</v>
      </c>
      <c r="F170" s="154" t="s">
        <v>4411</v>
      </c>
      <c r="G170" s="155"/>
    </row>
    <row r="171" spans="1:7">
      <c r="A171" s="154" t="s">
        <v>1708</v>
      </c>
      <c r="B171" s="154" t="s">
        <v>4764</v>
      </c>
      <c r="C171" s="154" t="s">
        <v>4888</v>
      </c>
      <c r="D171" s="154" t="s">
        <v>4857</v>
      </c>
      <c r="E171" s="154" t="s">
        <v>5026</v>
      </c>
      <c r="F171" s="154" t="s">
        <v>4764</v>
      </c>
      <c r="G171" s="155"/>
    </row>
    <row r="172" spans="1:7">
      <c r="A172" s="484" t="s">
        <v>290</v>
      </c>
      <c r="B172" s="484" t="s">
        <v>5051</v>
      </c>
      <c r="C172" s="484" t="s">
        <v>5112</v>
      </c>
      <c r="D172" s="484" t="s">
        <v>5170</v>
      </c>
      <c r="E172" s="484" t="s">
        <v>5206</v>
      </c>
      <c r="F172" s="484" t="s">
        <v>5051</v>
      </c>
      <c r="G172" s="155"/>
    </row>
    <row r="173" spans="1:7">
      <c r="A173" s="154" t="s">
        <v>48</v>
      </c>
      <c r="B173" s="154" t="s">
        <v>4059</v>
      </c>
      <c r="C173" s="154" t="s">
        <v>4225</v>
      </c>
      <c r="D173" s="154" t="s">
        <v>4246</v>
      </c>
      <c r="E173" s="155" t="s">
        <v>4284</v>
      </c>
      <c r="F173" s="154" t="s">
        <v>4059</v>
      </c>
      <c r="G173" s="155"/>
    </row>
    <row r="174" spans="1:7">
      <c r="A174" s="154" t="s">
        <v>48</v>
      </c>
      <c r="B174" s="154" t="s">
        <v>4058</v>
      </c>
      <c r="C174" s="154" t="s">
        <v>4225</v>
      </c>
      <c r="D174" s="154" t="s">
        <v>4246</v>
      </c>
      <c r="E174" s="155" t="s">
        <v>4284</v>
      </c>
      <c r="F174" s="154" t="s">
        <v>4058</v>
      </c>
      <c r="G174" s="155"/>
    </row>
    <row r="175" spans="1:7">
      <c r="A175" s="154" t="s">
        <v>1708</v>
      </c>
      <c r="B175" s="522" t="s">
        <v>1568</v>
      </c>
      <c r="C175" s="522" t="s">
        <v>1447</v>
      </c>
      <c r="D175" s="522" t="s">
        <v>3127</v>
      </c>
      <c r="E175" s="534" t="s">
        <v>3069</v>
      </c>
      <c r="F175" s="522" t="s">
        <v>1568</v>
      </c>
      <c r="G175" s="155"/>
    </row>
    <row r="176" spans="1:7">
      <c r="A176" s="154" t="s">
        <v>1708</v>
      </c>
      <c r="B176" s="522" t="s">
        <v>1566</v>
      </c>
      <c r="C176" s="522" t="s">
        <v>1447</v>
      </c>
      <c r="D176" s="522" t="s">
        <v>3127</v>
      </c>
      <c r="E176" s="534" t="s">
        <v>3069</v>
      </c>
      <c r="F176" s="522" t="s">
        <v>1566</v>
      </c>
      <c r="G176" s="155"/>
    </row>
    <row r="177" spans="1:51">
      <c r="A177" s="154" t="s">
        <v>1708</v>
      </c>
      <c r="B177" s="522" t="s">
        <v>1567</v>
      </c>
      <c r="C177" s="522" t="s">
        <v>1447</v>
      </c>
      <c r="D177" s="522" t="s">
        <v>3127</v>
      </c>
      <c r="E177" s="534" t="s">
        <v>3069</v>
      </c>
      <c r="F177" s="522" t="s">
        <v>1567</v>
      </c>
      <c r="G177" s="155"/>
    </row>
    <row r="178" spans="1:51">
      <c r="A178" s="154" t="s">
        <v>1708</v>
      </c>
      <c r="B178" s="522" t="s">
        <v>1563</v>
      </c>
      <c r="C178" s="522" t="s">
        <v>1447</v>
      </c>
      <c r="D178" s="522" t="s">
        <v>3127</v>
      </c>
      <c r="E178" s="534" t="s">
        <v>3069</v>
      </c>
      <c r="F178" s="522" t="s">
        <v>1563</v>
      </c>
      <c r="G178" s="155"/>
    </row>
    <row r="179" spans="1:51">
      <c r="A179" s="154" t="s">
        <v>1708</v>
      </c>
      <c r="B179" s="522" t="s">
        <v>1562</v>
      </c>
      <c r="C179" s="522" t="s">
        <v>1447</v>
      </c>
      <c r="D179" s="522" t="s">
        <v>3127</v>
      </c>
      <c r="E179" s="522" t="s">
        <v>3069</v>
      </c>
      <c r="F179" s="522" t="s">
        <v>1562</v>
      </c>
      <c r="G179" s="155"/>
    </row>
    <row r="180" spans="1:51">
      <c r="A180" s="154" t="s">
        <v>1708</v>
      </c>
      <c r="B180" s="154" t="s">
        <v>1350</v>
      </c>
      <c r="C180" s="154" t="s">
        <v>1447</v>
      </c>
      <c r="D180" s="154" t="s">
        <v>3127</v>
      </c>
      <c r="E180" s="155" t="s">
        <v>3069</v>
      </c>
      <c r="F180" s="154" t="s">
        <v>1350</v>
      </c>
      <c r="G180" s="155"/>
    </row>
    <row r="181" spans="1:51" s="484" customFormat="1">
      <c r="A181" s="154" t="s">
        <v>1708</v>
      </c>
      <c r="B181" s="154" t="s">
        <v>3128</v>
      </c>
      <c r="C181" s="154" t="s">
        <v>1447</v>
      </c>
      <c r="D181" s="154" t="s">
        <v>3127</v>
      </c>
      <c r="E181" s="155" t="s">
        <v>3069</v>
      </c>
      <c r="F181" s="154" t="s">
        <v>3128</v>
      </c>
      <c r="G181" s="155"/>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c r="AH181" s="473"/>
      <c r="AI181" s="473"/>
      <c r="AJ181" s="473"/>
      <c r="AK181" s="473"/>
      <c r="AL181" s="473"/>
      <c r="AM181" s="473"/>
      <c r="AN181" s="473"/>
      <c r="AO181" s="473"/>
      <c r="AP181" s="473"/>
      <c r="AQ181" s="473"/>
      <c r="AR181" s="473"/>
      <c r="AS181" s="473"/>
      <c r="AT181" s="473"/>
      <c r="AU181" s="473"/>
      <c r="AV181" s="473"/>
      <c r="AW181" s="473"/>
      <c r="AX181" s="473"/>
      <c r="AY181" s="473"/>
    </row>
    <row r="182" spans="1:51" s="484" customFormat="1">
      <c r="A182" s="154" t="s">
        <v>1708</v>
      </c>
      <c r="B182" s="154" t="s">
        <v>1559</v>
      </c>
      <c r="C182" s="154" t="s">
        <v>1447</v>
      </c>
      <c r="D182" s="154" t="s">
        <v>3127</v>
      </c>
      <c r="E182" s="155" t="s">
        <v>3069</v>
      </c>
      <c r="F182" s="154" t="s">
        <v>1559</v>
      </c>
      <c r="G182" s="155"/>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c r="AH182" s="473"/>
      <c r="AI182" s="473"/>
      <c r="AJ182" s="473"/>
      <c r="AK182" s="473"/>
      <c r="AL182" s="473"/>
      <c r="AM182" s="473"/>
      <c r="AN182" s="473"/>
      <c r="AO182" s="473"/>
      <c r="AP182" s="473"/>
      <c r="AQ182" s="473"/>
      <c r="AR182" s="473"/>
      <c r="AS182" s="473"/>
      <c r="AT182" s="473"/>
      <c r="AU182" s="473"/>
      <c r="AV182" s="473"/>
      <c r="AW182" s="473"/>
      <c r="AX182" s="473"/>
      <c r="AY182" s="473"/>
    </row>
    <row r="183" spans="1:51">
      <c r="A183" s="154" t="s">
        <v>1708</v>
      </c>
      <c r="B183" s="522" t="s">
        <v>1565</v>
      </c>
      <c r="C183" s="522" t="s">
        <v>1447</v>
      </c>
      <c r="D183" s="522" t="s">
        <v>3127</v>
      </c>
      <c r="E183" s="534" t="s">
        <v>3069</v>
      </c>
      <c r="F183" s="522" t="s">
        <v>1565</v>
      </c>
      <c r="G183" s="155"/>
    </row>
    <row r="184" spans="1:51">
      <c r="A184" s="154" t="s">
        <v>1708</v>
      </c>
      <c r="B184" s="522" t="s">
        <v>1564</v>
      </c>
      <c r="C184" s="522" t="s">
        <v>1447</v>
      </c>
      <c r="D184" s="522" t="s">
        <v>3127</v>
      </c>
      <c r="E184" s="534" t="s">
        <v>3069</v>
      </c>
      <c r="F184" s="522" t="s">
        <v>1564</v>
      </c>
      <c r="G184" s="155"/>
    </row>
    <row r="185" spans="1:51">
      <c r="A185" s="154" t="s">
        <v>1708</v>
      </c>
      <c r="B185" s="522" t="s">
        <v>1561</v>
      </c>
      <c r="C185" s="522" t="s">
        <v>1447</v>
      </c>
      <c r="D185" s="522" t="s">
        <v>3127</v>
      </c>
      <c r="E185" s="534" t="s">
        <v>3069</v>
      </c>
      <c r="F185" s="522" t="s">
        <v>1561</v>
      </c>
      <c r="G185" s="155"/>
    </row>
    <row r="186" spans="1:51">
      <c r="A186" s="154" t="s">
        <v>1708</v>
      </c>
      <c r="B186" s="522" t="s">
        <v>1560</v>
      </c>
      <c r="C186" s="522" t="s">
        <v>1447</v>
      </c>
      <c r="D186" s="522" t="s">
        <v>3127</v>
      </c>
      <c r="E186" s="534" t="s">
        <v>3069</v>
      </c>
      <c r="F186" s="522" t="s">
        <v>1560</v>
      </c>
      <c r="G186" s="155"/>
    </row>
    <row r="187" spans="1:51">
      <c r="A187" s="154" t="s">
        <v>1708</v>
      </c>
      <c r="B187" s="154" t="s">
        <v>1559</v>
      </c>
      <c r="C187" s="154" t="s">
        <v>3225</v>
      </c>
      <c r="D187" s="154" t="s">
        <v>3226</v>
      </c>
      <c r="E187" s="155" t="s">
        <v>3227</v>
      </c>
      <c r="F187" s="154" t="s">
        <v>1559</v>
      </c>
      <c r="G187" s="155"/>
    </row>
    <row r="188" spans="1:51">
      <c r="A188" s="154" t="s">
        <v>843</v>
      </c>
      <c r="B188" s="154" t="s">
        <v>3736</v>
      </c>
      <c r="C188" s="154" t="s">
        <v>3726</v>
      </c>
      <c r="D188" s="154" t="s">
        <v>3727</v>
      </c>
      <c r="E188" s="155" t="s">
        <v>3729</v>
      </c>
      <c r="F188" s="154" t="s">
        <v>3736</v>
      </c>
      <c r="G188" s="155"/>
    </row>
    <row r="189" spans="1:51" ht="25.5">
      <c r="A189" s="154" t="s">
        <v>3040</v>
      </c>
      <c r="B189" s="753" t="s">
        <v>3619</v>
      </c>
      <c r="C189" s="753" t="s">
        <v>3726</v>
      </c>
      <c r="D189" s="736" t="s">
        <v>3727</v>
      </c>
      <c r="E189" s="736" t="s">
        <v>3729</v>
      </c>
      <c r="F189" s="736" t="s">
        <v>3619</v>
      </c>
      <c r="G189" s="155"/>
    </row>
    <row r="190" spans="1:51" ht="25.5">
      <c r="A190" s="154" t="s">
        <v>3040</v>
      </c>
      <c r="B190" s="736" t="s">
        <v>3611</v>
      </c>
      <c r="C190" s="736" t="s">
        <v>3726</v>
      </c>
      <c r="D190" s="736" t="s">
        <v>3727</v>
      </c>
      <c r="E190" s="736" t="s">
        <v>3729</v>
      </c>
      <c r="F190" s="736" t="s">
        <v>3611</v>
      </c>
      <c r="G190" s="155"/>
    </row>
    <row r="191" spans="1:51" ht="25.5">
      <c r="A191" s="154" t="s">
        <v>3040</v>
      </c>
      <c r="B191" s="736" t="s">
        <v>3597</v>
      </c>
      <c r="C191" s="736" t="s">
        <v>3726</v>
      </c>
      <c r="D191" s="736" t="s">
        <v>3727</v>
      </c>
      <c r="E191" s="736" t="s">
        <v>3729</v>
      </c>
      <c r="F191" s="736" t="s">
        <v>3597</v>
      </c>
      <c r="G191" s="155"/>
    </row>
    <row r="192" spans="1:51">
      <c r="A192" s="154" t="s">
        <v>831</v>
      </c>
      <c r="B192" s="154" t="s">
        <v>2104</v>
      </c>
      <c r="C192" s="154" t="s">
        <v>3433</v>
      </c>
      <c r="D192" s="154" t="s">
        <v>3444</v>
      </c>
      <c r="E192" s="155" t="s">
        <v>3555</v>
      </c>
      <c r="F192" s="154" t="s">
        <v>2104</v>
      </c>
      <c r="G192" s="155"/>
    </row>
    <row r="193" spans="1:7">
      <c r="A193" s="154" t="s">
        <v>96</v>
      </c>
      <c r="B193" s="154" t="s">
        <v>2307</v>
      </c>
      <c r="C193" s="154" t="s">
        <v>3433</v>
      </c>
      <c r="D193" s="154" t="s">
        <v>3444</v>
      </c>
      <c r="E193" s="155" t="s">
        <v>3555</v>
      </c>
      <c r="F193" s="154" t="s">
        <v>2307</v>
      </c>
      <c r="G193" s="155"/>
    </row>
    <row r="194" spans="1:7">
      <c r="A194" s="154" t="s">
        <v>842</v>
      </c>
      <c r="B194" s="154" t="s">
        <v>2248</v>
      </c>
      <c r="C194" s="154" t="s">
        <v>3433</v>
      </c>
      <c r="D194" s="154" t="s">
        <v>3444</v>
      </c>
      <c r="E194" s="155" t="s">
        <v>3555</v>
      </c>
      <c r="F194" s="154" t="s">
        <v>2248</v>
      </c>
      <c r="G194" s="155"/>
    </row>
    <row r="195" spans="1:7">
      <c r="A195" s="154" t="s">
        <v>837</v>
      </c>
      <c r="B195" s="154" t="s">
        <v>1144</v>
      </c>
      <c r="C195" s="154" t="s">
        <v>3433</v>
      </c>
      <c r="D195" s="154" t="s">
        <v>3444</v>
      </c>
      <c r="E195" s="155" t="s">
        <v>3555</v>
      </c>
      <c r="F195" s="154" t="s">
        <v>1144</v>
      </c>
      <c r="G195" s="155"/>
    </row>
    <row r="196" spans="1:7">
      <c r="A196" s="154" t="s">
        <v>832</v>
      </c>
      <c r="B196" s="154" t="s">
        <v>2102</v>
      </c>
      <c r="C196" s="154" t="s">
        <v>3433</v>
      </c>
      <c r="D196" s="154" t="s">
        <v>3444</v>
      </c>
      <c r="E196" s="155" t="s">
        <v>3555</v>
      </c>
      <c r="F196" s="154" t="s">
        <v>2102</v>
      </c>
      <c r="G196" s="155"/>
    </row>
    <row r="197" spans="1:7">
      <c r="A197" s="154" t="s">
        <v>3872</v>
      </c>
      <c r="B197" s="154" t="s">
        <v>2001</v>
      </c>
      <c r="C197" s="154" t="s">
        <v>3433</v>
      </c>
      <c r="D197" s="154" t="s">
        <v>3444</v>
      </c>
      <c r="E197" s="155" t="s">
        <v>3555</v>
      </c>
      <c r="F197" s="154" t="s">
        <v>2001</v>
      </c>
      <c r="G197" s="155"/>
    </row>
    <row r="198" spans="1:7">
      <c r="A198" s="154" t="s">
        <v>674</v>
      </c>
      <c r="B198" s="154" t="s">
        <v>682</v>
      </c>
      <c r="C198" s="154" t="s">
        <v>3433</v>
      </c>
      <c r="D198" s="154" t="s">
        <v>3444</v>
      </c>
      <c r="E198" s="155" t="s">
        <v>3555</v>
      </c>
      <c r="F198" s="154" t="s">
        <v>682</v>
      </c>
      <c r="G198" s="155"/>
    </row>
    <row r="199" spans="1:7">
      <c r="A199" s="154" t="s">
        <v>674</v>
      </c>
      <c r="B199" s="154" t="s">
        <v>681</v>
      </c>
      <c r="C199" s="154" t="s">
        <v>3433</v>
      </c>
      <c r="D199" s="154" t="s">
        <v>3444</v>
      </c>
      <c r="E199" s="155" t="s">
        <v>3555</v>
      </c>
      <c r="F199" s="154" t="s">
        <v>681</v>
      </c>
      <c r="G199" s="155"/>
    </row>
    <row r="200" spans="1:7">
      <c r="A200" s="154" t="s">
        <v>862</v>
      </c>
      <c r="B200" s="154" t="s">
        <v>4891</v>
      </c>
      <c r="C200" s="154" t="s">
        <v>3433</v>
      </c>
      <c r="D200" s="155" t="s">
        <v>3444</v>
      </c>
      <c r="E200" s="154" t="s">
        <v>3555</v>
      </c>
      <c r="F200" s="154" t="s">
        <v>4891</v>
      </c>
      <c r="G200" s="155"/>
    </row>
    <row r="201" spans="1:7">
      <c r="A201" s="154" t="s">
        <v>862</v>
      </c>
      <c r="B201" s="154" t="s">
        <v>4894</v>
      </c>
      <c r="C201" s="154" t="s">
        <v>3433</v>
      </c>
      <c r="D201" s="155" t="s">
        <v>3444</v>
      </c>
      <c r="E201" s="154" t="s">
        <v>3555</v>
      </c>
      <c r="F201" s="154" t="s">
        <v>4894</v>
      </c>
      <c r="G201" s="155"/>
    </row>
    <row r="202" spans="1:7">
      <c r="A202" s="154" t="s">
        <v>862</v>
      </c>
      <c r="B202" s="154" t="s">
        <v>4905</v>
      </c>
      <c r="C202" s="154" t="s">
        <v>3433</v>
      </c>
      <c r="D202" s="155" t="s">
        <v>3444</v>
      </c>
      <c r="E202" s="154" t="s">
        <v>3555</v>
      </c>
      <c r="F202" s="154" t="s">
        <v>4905</v>
      </c>
      <c r="G202" s="155"/>
    </row>
    <row r="203" spans="1:7">
      <c r="A203" s="484" t="s">
        <v>290</v>
      </c>
      <c r="B203" s="484" t="s">
        <v>5048</v>
      </c>
      <c r="C203" s="484" t="s">
        <v>5163</v>
      </c>
      <c r="D203" s="484" t="s">
        <v>3444</v>
      </c>
      <c r="E203" s="484" t="s">
        <v>3555</v>
      </c>
      <c r="F203" s="484" t="s">
        <v>5048</v>
      </c>
      <c r="G203" s="155"/>
    </row>
    <row r="204" spans="1:7">
      <c r="A204" s="484" t="s">
        <v>96</v>
      </c>
      <c r="B204" s="484" t="s">
        <v>4693</v>
      </c>
      <c r="C204" s="484" t="s">
        <v>3433</v>
      </c>
      <c r="D204" s="739" t="s">
        <v>3444</v>
      </c>
      <c r="E204" s="484" t="s">
        <v>3555</v>
      </c>
      <c r="F204" s="484" t="s">
        <v>4693</v>
      </c>
      <c r="G204" s="155"/>
    </row>
    <row r="205" spans="1:7">
      <c r="A205" s="484" t="s">
        <v>96</v>
      </c>
      <c r="B205" s="484" t="s">
        <v>4702</v>
      </c>
      <c r="C205" s="484" t="s">
        <v>3433</v>
      </c>
      <c r="D205" s="739" t="s">
        <v>3444</v>
      </c>
      <c r="E205" s="484" t="s">
        <v>3555</v>
      </c>
      <c r="F205" s="484" t="s">
        <v>4702</v>
      </c>
      <c r="G205" s="155"/>
    </row>
    <row r="206" spans="1:7">
      <c r="A206" s="154" t="s">
        <v>22</v>
      </c>
      <c r="B206" s="154" t="s">
        <v>4590</v>
      </c>
      <c r="C206" s="155" t="s">
        <v>4594</v>
      </c>
      <c r="D206" s="154" t="s">
        <v>4653</v>
      </c>
      <c r="E206" s="154" t="s">
        <v>4726</v>
      </c>
      <c r="F206" s="154" t="s">
        <v>4590</v>
      </c>
      <c r="G206" s="155" t="s">
        <v>5577</v>
      </c>
    </row>
    <row r="207" spans="1:7">
      <c r="A207" s="154" t="s">
        <v>3873</v>
      </c>
      <c r="B207" s="154" t="s">
        <v>4563</v>
      </c>
      <c r="C207" s="154" t="s">
        <v>4511</v>
      </c>
      <c r="D207" s="154" t="s">
        <v>4532</v>
      </c>
      <c r="E207" s="155" t="s">
        <v>4564</v>
      </c>
      <c r="F207" s="154" t="s">
        <v>4563</v>
      </c>
      <c r="G207" s="155"/>
    </row>
    <row r="208" spans="1:7" ht="63.75">
      <c r="A208" s="154" t="s">
        <v>839</v>
      </c>
      <c r="B208" s="154" t="s">
        <v>3104</v>
      </c>
      <c r="C208" s="154" t="s">
        <v>3147</v>
      </c>
      <c r="D208" s="154" t="s">
        <v>3437</v>
      </c>
      <c r="E208" s="155" t="s">
        <v>5586</v>
      </c>
      <c r="F208" s="154" t="s">
        <v>3104</v>
      </c>
      <c r="G208" s="155" t="s">
        <v>5585</v>
      </c>
    </row>
    <row r="209" spans="1:7" ht="38.25">
      <c r="A209" s="154" t="s">
        <v>3871</v>
      </c>
      <c r="B209" s="154" t="s">
        <v>1928</v>
      </c>
      <c r="C209" s="154" t="s">
        <v>3147</v>
      </c>
      <c r="D209" s="154" t="s">
        <v>3437</v>
      </c>
      <c r="E209" s="155" t="s">
        <v>5586</v>
      </c>
      <c r="F209" s="154" t="s">
        <v>1928</v>
      </c>
      <c r="G209" s="155"/>
    </row>
    <row r="210" spans="1:7">
      <c r="A210" s="154" t="s">
        <v>3874</v>
      </c>
      <c r="B210" s="154" t="s">
        <v>1186</v>
      </c>
      <c r="C210" s="154" t="s">
        <v>3031</v>
      </c>
      <c r="D210" s="154" t="s">
        <v>3467</v>
      </c>
      <c r="E210" s="155" t="s">
        <v>3583</v>
      </c>
      <c r="F210" s="154" t="s">
        <v>1186</v>
      </c>
      <c r="G210" s="155"/>
    </row>
    <row r="211" spans="1:7">
      <c r="A211" s="154" t="s">
        <v>22</v>
      </c>
      <c r="B211" s="154" t="s">
        <v>3929</v>
      </c>
      <c r="C211" s="154" t="s">
        <v>3977</v>
      </c>
      <c r="D211" s="154" t="s">
        <v>4041</v>
      </c>
      <c r="E211" s="155" t="s">
        <v>4264</v>
      </c>
      <c r="F211" s="154" t="s">
        <v>3929</v>
      </c>
      <c r="G211" s="155" t="s">
        <v>5577</v>
      </c>
    </row>
    <row r="212" spans="1:7">
      <c r="A212" s="154" t="s">
        <v>22</v>
      </c>
      <c r="B212" s="154" t="s">
        <v>3929</v>
      </c>
      <c r="C212" s="154" t="s">
        <v>3977</v>
      </c>
      <c r="D212" s="154" t="s">
        <v>4041</v>
      </c>
      <c r="E212" s="155" t="s">
        <v>4264</v>
      </c>
      <c r="F212" s="154" t="s">
        <v>3929</v>
      </c>
      <c r="G212" s="155" t="s">
        <v>5577</v>
      </c>
    </row>
    <row r="213" spans="1:7">
      <c r="A213" s="154" t="s">
        <v>22</v>
      </c>
      <c r="B213" s="154" t="s">
        <v>4592</v>
      </c>
      <c r="C213" s="154" t="s">
        <v>3977</v>
      </c>
      <c r="D213" s="154" t="s">
        <v>4041</v>
      </c>
      <c r="E213" s="154" t="s">
        <v>4264</v>
      </c>
      <c r="F213" s="154" t="s">
        <v>4592</v>
      </c>
      <c r="G213" s="155"/>
    </row>
    <row r="214" spans="1:7">
      <c r="A214" s="154" t="s">
        <v>3871</v>
      </c>
      <c r="B214" s="154" t="s">
        <v>992</v>
      </c>
      <c r="C214" s="154" t="s">
        <v>3301</v>
      </c>
      <c r="D214" s="154" t="s">
        <v>3302</v>
      </c>
      <c r="E214" s="155" t="s">
        <v>3303</v>
      </c>
      <c r="F214" s="154" t="s">
        <v>992</v>
      </c>
      <c r="G214" s="155"/>
    </row>
    <row r="215" spans="1:7">
      <c r="A215" s="154" t="s">
        <v>3871</v>
      </c>
      <c r="B215" s="154" t="s">
        <v>991</v>
      </c>
      <c r="C215" s="154" t="s">
        <v>1783</v>
      </c>
      <c r="D215" s="154" t="s">
        <v>3530</v>
      </c>
      <c r="E215" s="155" t="s">
        <v>3573</v>
      </c>
      <c r="F215" s="154" t="s">
        <v>991</v>
      </c>
      <c r="G215" s="155"/>
    </row>
    <row r="216" spans="1:7">
      <c r="A216" s="154" t="s">
        <v>3871</v>
      </c>
      <c r="B216" s="154" t="s">
        <v>1928</v>
      </c>
      <c r="C216" s="154" t="s">
        <v>1435</v>
      </c>
      <c r="D216" s="154" t="s">
        <v>3145</v>
      </c>
      <c r="E216" s="155" t="s">
        <v>3146</v>
      </c>
      <c r="F216" s="154" t="s">
        <v>1928</v>
      </c>
      <c r="G216" s="155"/>
    </row>
    <row r="217" spans="1:7">
      <c r="A217" s="484" t="s">
        <v>290</v>
      </c>
      <c r="B217" s="484" t="s">
        <v>5052</v>
      </c>
      <c r="C217" s="484" t="s">
        <v>5168</v>
      </c>
      <c r="D217" s="739" t="s">
        <v>5167</v>
      </c>
      <c r="E217" s="484" t="s">
        <v>5212</v>
      </c>
      <c r="F217" s="484" t="s">
        <v>5052</v>
      </c>
      <c r="G217" s="155"/>
    </row>
    <row r="218" spans="1:7">
      <c r="A218" s="484" t="s">
        <v>290</v>
      </c>
      <c r="B218" s="484" t="s">
        <v>5054</v>
      </c>
      <c r="C218" s="484" t="s">
        <v>5168</v>
      </c>
      <c r="D218" s="739" t="s">
        <v>5167</v>
      </c>
      <c r="E218" s="484" t="s">
        <v>5212</v>
      </c>
      <c r="F218" s="484" t="s">
        <v>5054</v>
      </c>
      <c r="G218" s="155"/>
    </row>
    <row r="219" spans="1:7" ht="25.5">
      <c r="A219" s="154" t="s">
        <v>3871</v>
      </c>
      <c r="B219" s="154" t="s">
        <v>1928</v>
      </c>
      <c r="C219" s="154" t="s">
        <v>3095</v>
      </c>
      <c r="D219" s="154" t="s">
        <v>3096</v>
      </c>
      <c r="E219" s="155" t="s">
        <v>3097</v>
      </c>
      <c r="F219" s="154" t="s">
        <v>1928</v>
      </c>
      <c r="G219" s="155"/>
    </row>
    <row r="220" spans="1:7">
      <c r="A220" s="484" t="s">
        <v>290</v>
      </c>
      <c r="B220" s="484" t="s">
        <v>5052</v>
      </c>
      <c r="C220" s="484" t="s">
        <v>5139</v>
      </c>
      <c r="D220" s="484" t="s">
        <v>5179</v>
      </c>
      <c r="E220" s="484" t="s">
        <v>5211</v>
      </c>
      <c r="F220" s="484" t="s">
        <v>5052</v>
      </c>
      <c r="G220" s="155"/>
    </row>
    <row r="221" spans="1:7">
      <c r="A221" s="484" t="s">
        <v>290</v>
      </c>
      <c r="B221" s="484" t="s">
        <v>5054</v>
      </c>
      <c r="C221" s="484" t="s">
        <v>5139</v>
      </c>
      <c r="D221" s="484" t="s">
        <v>5179</v>
      </c>
      <c r="E221" s="484" t="s">
        <v>5211</v>
      </c>
      <c r="F221" s="484" t="s">
        <v>5054</v>
      </c>
      <c r="G221" s="155"/>
    </row>
    <row r="222" spans="1:7" ht="25.5">
      <c r="A222" s="154" t="s">
        <v>3040</v>
      </c>
      <c r="B222" s="154" t="s">
        <v>3620</v>
      </c>
      <c r="C222" s="155" t="s">
        <v>3718</v>
      </c>
      <c r="D222" s="154" t="s">
        <v>3717</v>
      </c>
      <c r="E222" s="155" t="s">
        <v>3732</v>
      </c>
      <c r="F222" s="154" t="s">
        <v>3620</v>
      </c>
      <c r="G222" s="155"/>
    </row>
    <row r="223" spans="1:7" ht="25.5">
      <c r="A223" s="154" t="s">
        <v>3040</v>
      </c>
      <c r="B223" s="154" t="s">
        <v>3619</v>
      </c>
      <c r="C223" s="155" t="s">
        <v>3718</v>
      </c>
      <c r="D223" s="154" t="s">
        <v>3717</v>
      </c>
      <c r="E223" s="155" t="s">
        <v>3732</v>
      </c>
      <c r="F223" s="154" t="s">
        <v>3619</v>
      </c>
      <c r="G223" s="155"/>
    </row>
    <row r="224" spans="1:7" ht="25.5">
      <c r="A224" s="154" t="s">
        <v>3871</v>
      </c>
      <c r="B224" s="154" t="s">
        <v>1928</v>
      </c>
      <c r="C224" s="154" t="s">
        <v>3531</v>
      </c>
      <c r="D224" s="154" t="s">
        <v>3532</v>
      </c>
      <c r="E224" s="155" t="s">
        <v>3575</v>
      </c>
      <c r="F224" s="154" t="s">
        <v>1928</v>
      </c>
      <c r="G224" s="155"/>
    </row>
    <row r="225" spans="1:7" ht="25.5">
      <c r="A225" s="154" t="s">
        <v>3871</v>
      </c>
      <c r="B225" s="154" t="s">
        <v>1928</v>
      </c>
      <c r="C225" s="154" t="s">
        <v>3322</v>
      </c>
      <c r="D225" s="154" t="s">
        <v>3323</v>
      </c>
      <c r="E225" s="155" t="s">
        <v>3324</v>
      </c>
      <c r="F225" s="154" t="s">
        <v>1928</v>
      </c>
      <c r="G225" s="155"/>
    </row>
    <row r="226" spans="1:7">
      <c r="A226" s="484" t="s">
        <v>290</v>
      </c>
      <c r="B226" s="728" t="s">
        <v>5052</v>
      </c>
      <c r="C226" s="728" t="s">
        <v>5186</v>
      </c>
      <c r="D226" s="728" t="s">
        <v>5185</v>
      </c>
      <c r="E226" s="728" t="s">
        <v>5213</v>
      </c>
      <c r="F226" s="728" t="s">
        <v>5052</v>
      </c>
      <c r="G226" s="155"/>
    </row>
    <row r="227" spans="1:7">
      <c r="A227" s="484" t="s">
        <v>290</v>
      </c>
      <c r="B227" s="728" t="s">
        <v>5054</v>
      </c>
      <c r="C227" s="728" t="s">
        <v>5186</v>
      </c>
      <c r="D227" s="728" t="s">
        <v>5185</v>
      </c>
      <c r="E227" s="728" t="s">
        <v>5213</v>
      </c>
      <c r="F227" s="728" t="s">
        <v>5054</v>
      </c>
      <c r="G227" s="155"/>
    </row>
    <row r="228" spans="1:7">
      <c r="A228" s="154" t="s">
        <v>74</v>
      </c>
      <c r="B228" s="154" t="s">
        <v>5266</v>
      </c>
      <c r="C228" s="154" t="s">
        <v>5443</v>
      </c>
      <c r="D228" s="154" t="s">
        <v>5442</v>
      </c>
      <c r="E228" s="154" t="s">
        <v>5474</v>
      </c>
      <c r="F228" s="154" t="s">
        <v>5266</v>
      </c>
      <c r="G228" s="155"/>
    </row>
    <row r="229" spans="1:7">
      <c r="A229" s="154" t="s">
        <v>3873</v>
      </c>
      <c r="B229" s="154" t="s">
        <v>544</v>
      </c>
      <c r="C229" s="154" t="s">
        <v>1239</v>
      </c>
      <c r="D229" s="154" t="s">
        <v>3332</v>
      </c>
      <c r="E229" s="155" t="s">
        <v>3333</v>
      </c>
      <c r="F229" s="154" t="s">
        <v>544</v>
      </c>
      <c r="G229" s="155"/>
    </row>
    <row r="230" spans="1:7">
      <c r="A230" s="154" t="s">
        <v>3873</v>
      </c>
      <c r="B230" s="154" t="s">
        <v>544</v>
      </c>
      <c r="C230" s="154" t="s">
        <v>1239</v>
      </c>
      <c r="D230" s="154" t="s">
        <v>3332</v>
      </c>
      <c r="E230" s="155" t="s">
        <v>3333</v>
      </c>
      <c r="F230" s="154" t="s">
        <v>544</v>
      </c>
      <c r="G230" s="155"/>
    </row>
    <row r="231" spans="1:7">
      <c r="A231" s="154" t="s">
        <v>22</v>
      </c>
      <c r="B231" s="154" t="s">
        <v>4591</v>
      </c>
      <c r="C231" s="154" t="s">
        <v>1239</v>
      </c>
      <c r="D231" s="154" t="s">
        <v>3332</v>
      </c>
      <c r="E231" s="154" t="s">
        <v>3333</v>
      </c>
      <c r="F231" s="154" t="s">
        <v>4591</v>
      </c>
      <c r="G231" s="155" t="s">
        <v>5577</v>
      </c>
    </row>
    <row r="232" spans="1:7">
      <c r="A232" s="154" t="s">
        <v>3874</v>
      </c>
      <c r="B232" s="154" t="s">
        <v>1187</v>
      </c>
      <c r="C232" s="154" t="s">
        <v>1236</v>
      </c>
      <c r="D232" s="154" t="s">
        <v>3363</v>
      </c>
      <c r="E232" s="155" t="s">
        <v>3364</v>
      </c>
      <c r="F232" s="154" t="s">
        <v>1187</v>
      </c>
      <c r="G232" s="155"/>
    </row>
    <row r="233" spans="1:7">
      <c r="A233" s="154" t="s">
        <v>3874</v>
      </c>
      <c r="B233" s="154" t="s">
        <v>1186</v>
      </c>
      <c r="C233" s="154" t="s">
        <v>1236</v>
      </c>
      <c r="D233" s="154" t="s">
        <v>3363</v>
      </c>
      <c r="E233" s="155" t="s">
        <v>3364</v>
      </c>
      <c r="F233" s="154" t="s">
        <v>1186</v>
      </c>
      <c r="G233" s="155"/>
    </row>
    <row r="234" spans="1:7">
      <c r="A234" s="154" t="s">
        <v>3873</v>
      </c>
      <c r="B234" s="154" t="s">
        <v>544</v>
      </c>
      <c r="C234" s="154" t="s">
        <v>1236</v>
      </c>
      <c r="D234" s="154" t="s">
        <v>3363</v>
      </c>
      <c r="E234" s="155" t="s">
        <v>3364</v>
      </c>
      <c r="F234" s="154" t="s">
        <v>544</v>
      </c>
      <c r="G234" s="155"/>
    </row>
    <row r="235" spans="1:7">
      <c r="A235" s="154" t="s">
        <v>3871</v>
      </c>
      <c r="B235" s="154" t="s">
        <v>1928</v>
      </c>
      <c r="C235" s="154" t="s">
        <v>3214</v>
      </c>
      <c r="D235" s="154" t="s">
        <v>3215</v>
      </c>
      <c r="E235" s="155" t="s">
        <v>3216</v>
      </c>
      <c r="F235" s="154" t="s">
        <v>1928</v>
      </c>
      <c r="G235" s="155"/>
    </row>
    <row r="236" spans="1:7">
      <c r="A236" s="154" t="s">
        <v>290</v>
      </c>
      <c r="B236" s="154" t="s">
        <v>2100</v>
      </c>
      <c r="C236" s="154" t="s">
        <v>1043</v>
      </c>
      <c r="D236" s="154" t="s">
        <v>3459</v>
      </c>
      <c r="E236" s="155" t="s">
        <v>3569</v>
      </c>
      <c r="F236" s="154" t="s">
        <v>2100</v>
      </c>
      <c r="G236" s="155"/>
    </row>
    <row r="237" spans="1:7">
      <c r="A237" s="154" t="s">
        <v>3871</v>
      </c>
      <c r="B237" s="154" t="s">
        <v>1928</v>
      </c>
      <c r="C237" s="154" t="s">
        <v>3101</v>
      </c>
      <c r="D237" s="154" t="s">
        <v>3102</v>
      </c>
      <c r="E237" s="155" t="s">
        <v>3103</v>
      </c>
      <c r="F237" s="154" t="s">
        <v>1928</v>
      </c>
      <c r="G237" s="155"/>
    </row>
    <row r="238" spans="1:7">
      <c r="A238" s="154" t="s">
        <v>3874</v>
      </c>
      <c r="B238" s="154" t="s">
        <v>1182</v>
      </c>
      <c r="C238" s="154" t="s">
        <v>3192</v>
      </c>
      <c r="D238" s="154" t="s">
        <v>3193</v>
      </c>
      <c r="E238" s="155" t="s">
        <v>3194</v>
      </c>
      <c r="F238" s="154" t="s">
        <v>1182</v>
      </c>
      <c r="G238" s="155"/>
    </row>
    <row r="239" spans="1:7">
      <c r="A239" s="154" t="s">
        <v>290</v>
      </c>
      <c r="B239" s="154" t="s">
        <v>2100</v>
      </c>
      <c r="C239" s="154" t="s">
        <v>1444</v>
      </c>
      <c r="D239" s="154" t="s">
        <v>3453</v>
      </c>
      <c r="E239" s="155" t="s">
        <v>3194</v>
      </c>
      <c r="F239" s="154" t="s">
        <v>2100</v>
      </c>
      <c r="G239" s="155"/>
    </row>
    <row r="240" spans="1:7">
      <c r="A240" s="154" t="s">
        <v>22</v>
      </c>
      <c r="B240" s="154" t="s">
        <v>3945</v>
      </c>
      <c r="C240" s="154" t="s">
        <v>3192</v>
      </c>
      <c r="D240" s="154" t="s">
        <v>3193</v>
      </c>
      <c r="E240" s="155" t="s">
        <v>3194</v>
      </c>
      <c r="F240" s="154" t="s">
        <v>3945</v>
      </c>
      <c r="G240" s="155" t="s">
        <v>5577</v>
      </c>
    </row>
    <row r="241" spans="1:7">
      <c r="A241" s="154" t="s">
        <v>22</v>
      </c>
      <c r="B241" s="154" t="s">
        <v>3945</v>
      </c>
      <c r="C241" s="154" t="s">
        <v>4036</v>
      </c>
      <c r="D241" s="154" t="s">
        <v>4051</v>
      </c>
      <c r="E241" s="155" t="s">
        <v>4262</v>
      </c>
      <c r="F241" s="154" t="s">
        <v>3945</v>
      </c>
      <c r="G241" s="155" t="s">
        <v>5577</v>
      </c>
    </row>
    <row r="242" spans="1:7">
      <c r="A242" s="154" t="s">
        <v>74</v>
      </c>
      <c r="B242" s="154" t="s">
        <v>5265</v>
      </c>
      <c r="C242" s="154" t="s">
        <v>5354</v>
      </c>
      <c r="D242" s="155" t="s">
        <v>5470</v>
      </c>
      <c r="E242" s="154" t="s">
        <v>5471</v>
      </c>
      <c r="F242" s="154" t="s">
        <v>5265</v>
      </c>
      <c r="G242" s="155"/>
    </row>
    <row r="243" spans="1:7" ht="38.25">
      <c r="A243" s="154" t="s">
        <v>3040</v>
      </c>
      <c r="B243" s="154" t="s">
        <v>3609</v>
      </c>
      <c r="C243" s="155" t="s">
        <v>3714</v>
      </c>
      <c r="D243" s="154" t="s">
        <v>3715</v>
      </c>
      <c r="E243" s="155" t="s">
        <v>3730</v>
      </c>
      <c r="F243" s="154" t="s">
        <v>3609</v>
      </c>
      <c r="G243" s="155"/>
    </row>
    <row r="244" spans="1:7">
      <c r="A244" s="154" t="s">
        <v>290</v>
      </c>
      <c r="B244" s="154" t="s">
        <v>2100</v>
      </c>
      <c r="C244" s="154" t="s">
        <v>2188</v>
      </c>
      <c r="D244" s="154" t="s">
        <v>3452</v>
      </c>
      <c r="E244" s="155" t="s">
        <v>3565</v>
      </c>
      <c r="F244" s="154" t="s">
        <v>2100</v>
      </c>
      <c r="G244" s="155"/>
    </row>
    <row r="245" spans="1:7">
      <c r="A245" s="154" t="s">
        <v>22</v>
      </c>
      <c r="B245" s="154" t="s">
        <v>3944</v>
      </c>
      <c r="C245" s="154" t="s">
        <v>2997</v>
      </c>
      <c r="D245" s="154" t="s">
        <v>4050</v>
      </c>
      <c r="E245" s="155" t="s">
        <v>3565</v>
      </c>
      <c r="F245" s="154" t="s">
        <v>3944</v>
      </c>
      <c r="G245" s="155" t="s">
        <v>5577</v>
      </c>
    </row>
    <row r="246" spans="1:7">
      <c r="A246" s="154" t="s">
        <v>74</v>
      </c>
      <c r="B246" s="154" t="s">
        <v>5262</v>
      </c>
      <c r="C246" s="154" t="s">
        <v>3025</v>
      </c>
      <c r="D246" s="155" t="s">
        <v>5416</v>
      </c>
      <c r="E246" s="154" t="s">
        <v>5457</v>
      </c>
      <c r="F246" s="154" t="s">
        <v>5262</v>
      </c>
      <c r="G246" s="155"/>
    </row>
    <row r="247" spans="1:7">
      <c r="A247" s="154" t="s">
        <v>74</v>
      </c>
      <c r="B247" s="154" t="s">
        <v>5263</v>
      </c>
      <c r="C247" s="154" t="s">
        <v>3025</v>
      </c>
      <c r="D247" s="155" t="s">
        <v>5416</v>
      </c>
      <c r="E247" s="154" t="s">
        <v>5457</v>
      </c>
      <c r="F247" s="154" t="s">
        <v>5263</v>
      </c>
      <c r="G247" s="155"/>
    </row>
    <row r="248" spans="1:7">
      <c r="A248" s="154" t="s">
        <v>3873</v>
      </c>
      <c r="B248" s="154" t="s">
        <v>540</v>
      </c>
      <c r="C248" s="154" t="s">
        <v>3352</v>
      </c>
      <c r="D248" s="154" t="s">
        <v>3353</v>
      </c>
      <c r="E248" s="155" t="s">
        <v>3354</v>
      </c>
      <c r="F248" s="154" t="s">
        <v>540</v>
      </c>
      <c r="G248" s="155"/>
    </row>
    <row r="249" spans="1:7">
      <c r="A249" s="154" t="s">
        <v>3873</v>
      </c>
      <c r="B249" s="154" t="s">
        <v>540</v>
      </c>
      <c r="C249" s="154" t="s">
        <v>3352</v>
      </c>
      <c r="D249" s="154" t="s">
        <v>3353</v>
      </c>
      <c r="E249" s="155" t="s">
        <v>3354</v>
      </c>
      <c r="F249" s="154" t="s">
        <v>540</v>
      </c>
      <c r="G249" s="155"/>
    </row>
    <row r="250" spans="1:7">
      <c r="A250" s="154" t="s">
        <v>1708</v>
      </c>
      <c r="B250" s="154" t="s">
        <v>4480</v>
      </c>
      <c r="C250" s="154" t="s">
        <v>4485</v>
      </c>
      <c r="D250" s="154" t="s">
        <v>4546</v>
      </c>
      <c r="E250" s="155" t="s">
        <v>4580</v>
      </c>
      <c r="F250" s="154" t="s">
        <v>4480</v>
      </c>
      <c r="G250" s="155"/>
    </row>
    <row r="251" spans="1:7">
      <c r="A251" s="154" t="s">
        <v>3873</v>
      </c>
      <c r="B251" s="154" t="s">
        <v>3346</v>
      </c>
      <c r="C251" s="154" t="s">
        <v>2220</v>
      </c>
      <c r="D251" s="154" t="s">
        <v>3347</v>
      </c>
      <c r="E251" s="155" t="s">
        <v>3348</v>
      </c>
      <c r="F251" s="154" t="s">
        <v>3346</v>
      </c>
      <c r="G251" s="155"/>
    </row>
    <row r="252" spans="1:7">
      <c r="A252" s="154" t="s">
        <v>3873</v>
      </c>
      <c r="B252" s="154" t="s">
        <v>3346</v>
      </c>
      <c r="C252" s="154" t="s">
        <v>2220</v>
      </c>
      <c r="D252" s="154" t="s">
        <v>3347</v>
      </c>
      <c r="E252" s="155" t="s">
        <v>3348</v>
      </c>
      <c r="F252" s="154" t="s">
        <v>3346</v>
      </c>
      <c r="G252" s="155"/>
    </row>
    <row r="253" spans="1:7">
      <c r="A253" s="154" t="s">
        <v>843</v>
      </c>
      <c r="B253" s="154" t="s">
        <v>3735</v>
      </c>
      <c r="C253" s="154" t="s">
        <v>1439</v>
      </c>
      <c r="D253" s="154" t="s">
        <v>3259</v>
      </c>
      <c r="E253" s="155" t="s">
        <v>3260</v>
      </c>
      <c r="F253" s="154" t="s">
        <v>3735</v>
      </c>
      <c r="G253" s="155"/>
    </row>
    <row r="254" spans="1:7">
      <c r="A254" s="154" t="s">
        <v>843</v>
      </c>
      <c r="B254" s="154" t="s">
        <v>3738</v>
      </c>
      <c r="C254" s="154" t="s">
        <v>1439</v>
      </c>
      <c r="D254" s="154" t="s">
        <v>3259</v>
      </c>
      <c r="E254" s="155" t="s">
        <v>3260</v>
      </c>
      <c r="F254" s="154" t="s">
        <v>3738</v>
      </c>
      <c r="G254" s="155"/>
    </row>
    <row r="255" spans="1:7">
      <c r="A255" s="154" t="s">
        <v>837</v>
      </c>
      <c r="B255" s="522" t="s">
        <v>1144</v>
      </c>
      <c r="C255" s="522" t="s">
        <v>3258</v>
      </c>
      <c r="D255" s="522" t="s">
        <v>3259</v>
      </c>
      <c r="E255" s="534" t="s">
        <v>3260</v>
      </c>
      <c r="F255" s="522" t="s">
        <v>1144</v>
      </c>
      <c r="G255" s="155"/>
    </row>
    <row r="256" spans="1:7">
      <c r="A256" s="154" t="s">
        <v>74</v>
      </c>
      <c r="B256" s="154" t="s">
        <v>5264</v>
      </c>
      <c r="C256" s="154" t="s">
        <v>5346</v>
      </c>
      <c r="D256" s="154" t="s">
        <v>5429</v>
      </c>
      <c r="E256" s="154" t="s">
        <v>5463</v>
      </c>
      <c r="F256" s="154" t="s">
        <v>5264</v>
      </c>
      <c r="G256" s="155"/>
    </row>
    <row r="257" spans="1:7">
      <c r="A257" s="154" t="s">
        <v>3872</v>
      </c>
      <c r="B257" s="154" t="s">
        <v>857</v>
      </c>
      <c r="C257" s="154" t="s">
        <v>3124</v>
      </c>
      <c r="D257" s="154" t="s">
        <v>3125</v>
      </c>
      <c r="E257" s="155" t="s">
        <v>3126</v>
      </c>
      <c r="F257" s="154" t="s">
        <v>857</v>
      </c>
      <c r="G257" s="155"/>
    </row>
    <row r="258" spans="1:7" ht="25.5">
      <c r="A258" s="154" t="s">
        <v>1708</v>
      </c>
      <c r="B258" s="154" t="s">
        <v>4411</v>
      </c>
      <c r="C258" s="154" t="s">
        <v>4514</v>
      </c>
      <c r="D258" s="154" t="s">
        <v>4536</v>
      </c>
      <c r="E258" s="155" t="s">
        <v>4568</v>
      </c>
      <c r="F258" s="154" t="s">
        <v>4411</v>
      </c>
      <c r="G258" s="155"/>
    </row>
    <row r="259" spans="1:7">
      <c r="A259" s="154" t="s">
        <v>1708</v>
      </c>
      <c r="B259" s="154" t="s">
        <v>4768</v>
      </c>
      <c r="C259" s="154" t="s">
        <v>4865</v>
      </c>
      <c r="D259" s="154" t="s">
        <v>4884</v>
      </c>
      <c r="E259" s="154" t="s">
        <v>5035</v>
      </c>
      <c r="F259" s="154" t="s">
        <v>4768</v>
      </c>
      <c r="G259" s="155"/>
    </row>
    <row r="260" spans="1:7">
      <c r="A260" s="154" t="s">
        <v>22</v>
      </c>
      <c r="B260" s="154" t="s">
        <v>3929</v>
      </c>
      <c r="C260" s="154" t="s">
        <v>3088</v>
      </c>
      <c r="D260" s="154" t="s">
        <v>3089</v>
      </c>
      <c r="E260" s="155" t="s">
        <v>3090</v>
      </c>
      <c r="F260" s="154" t="s">
        <v>3929</v>
      </c>
      <c r="G260" s="155" t="s">
        <v>5577</v>
      </c>
    </row>
    <row r="261" spans="1:7">
      <c r="A261" s="154" t="s">
        <v>3871</v>
      </c>
      <c r="B261" s="154" t="s">
        <v>992</v>
      </c>
      <c r="C261" s="154" t="s">
        <v>3088</v>
      </c>
      <c r="D261" s="154" t="s">
        <v>3089</v>
      </c>
      <c r="E261" s="155" t="s">
        <v>3090</v>
      </c>
      <c r="F261" s="154" t="s">
        <v>992</v>
      </c>
      <c r="G261" s="155"/>
    </row>
    <row r="262" spans="1:7">
      <c r="A262" s="154" t="s">
        <v>22</v>
      </c>
      <c r="B262" s="154" t="s">
        <v>4590</v>
      </c>
      <c r="C262" s="154" t="s">
        <v>3088</v>
      </c>
      <c r="D262" s="154" t="s">
        <v>3089</v>
      </c>
      <c r="E262" s="154" t="s">
        <v>3090</v>
      </c>
      <c r="F262" s="154" t="s">
        <v>4590</v>
      </c>
      <c r="G262" s="155" t="s">
        <v>5577</v>
      </c>
    </row>
    <row r="263" spans="1:7">
      <c r="A263" s="154" t="s">
        <v>22</v>
      </c>
      <c r="B263" s="154" t="s">
        <v>4591</v>
      </c>
      <c r="C263" s="154" t="s">
        <v>3088</v>
      </c>
      <c r="D263" s="154" t="s">
        <v>3089</v>
      </c>
      <c r="E263" s="154" t="s">
        <v>3090</v>
      </c>
      <c r="F263" s="154" t="s">
        <v>4591</v>
      </c>
      <c r="G263" s="155" t="s">
        <v>5577</v>
      </c>
    </row>
    <row r="264" spans="1:7">
      <c r="A264" s="154" t="s">
        <v>22</v>
      </c>
      <c r="B264" s="154" t="s">
        <v>4592</v>
      </c>
      <c r="C264" s="154" t="s">
        <v>3088</v>
      </c>
      <c r="D264" s="154" t="s">
        <v>3089</v>
      </c>
      <c r="E264" s="154" t="s">
        <v>3090</v>
      </c>
      <c r="F264" s="154" t="s">
        <v>4592</v>
      </c>
      <c r="G264" s="155" t="s">
        <v>5577</v>
      </c>
    </row>
    <row r="265" spans="1:7">
      <c r="A265" s="154" t="s">
        <v>22</v>
      </c>
      <c r="B265" s="154" t="s">
        <v>4593</v>
      </c>
      <c r="C265" s="154" t="s">
        <v>3088</v>
      </c>
      <c r="D265" s="154" t="s">
        <v>3089</v>
      </c>
      <c r="E265" s="154" t="s">
        <v>3090</v>
      </c>
      <c r="F265" s="154" t="s">
        <v>4593</v>
      </c>
      <c r="G265" s="155" t="s">
        <v>5577</v>
      </c>
    </row>
    <row r="266" spans="1:7">
      <c r="A266" s="154" t="s">
        <v>22</v>
      </c>
      <c r="B266" s="154" t="s">
        <v>3929</v>
      </c>
      <c r="C266" s="154" t="s">
        <v>4052</v>
      </c>
      <c r="D266" s="154" t="s">
        <v>4053</v>
      </c>
      <c r="E266" s="155" t="s">
        <v>4266</v>
      </c>
      <c r="F266" s="154" t="s">
        <v>3929</v>
      </c>
      <c r="G266" s="155" t="s">
        <v>5577</v>
      </c>
    </row>
    <row r="267" spans="1:7" ht="25.5">
      <c r="A267" s="154" t="s">
        <v>1303</v>
      </c>
      <c r="B267" s="154" t="s">
        <v>2240</v>
      </c>
      <c r="C267" s="154" t="s">
        <v>3175</v>
      </c>
      <c r="D267" s="154" t="s">
        <v>3176</v>
      </c>
      <c r="E267" s="155" t="s">
        <v>3177</v>
      </c>
      <c r="F267" s="154" t="s">
        <v>2240</v>
      </c>
      <c r="G267" s="155"/>
    </row>
    <row r="268" spans="1:7" ht="25.5">
      <c r="A268" s="154" t="s">
        <v>1303</v>
      </c>
      <c r="B268" s="154" t="s">
        <v>2240</v>
      </c>
      <c r="C268" s="154" t="s">
        <v>3175</v>
      </c>
      <c r="D268" s="154" t="s">
        <v>3176</v>
      </c>
      <c r="E268" s="155" t="s">
        <v>3177</v>
      </c>
      <c r="F268" s="154" t="s">
        <v>2240</v>
      </c>
      <c r="G268" s="155"/>
    </row>
    <row r="269" spans="1:7">
      <c r="A269" s="154" t="s">
        <v>22</v>
      </c>
      <c r="B269" s="154" t="s">
        <v>3919</v>
      </c>
      <c r="C269" s="154" t="s">
        <v>3955</v>
      </c>
      <c r="D269" s="154" t="s">
        <v>4037</v>
      </c>
      <c r="E269" s="155" t="s">
        <v>4271</v>
      </c>
      <c r="F269" s="154" t="s">
        <v>3919</v>
      </c>
      <c r="G269" s="155" t="s">
        <v>5577</v>
      </c>
    </row>
    <row r="270" spans="1:7">
      <c r="A270" s="154" t="s">
        <v>1303</v>
      </c>
      <c r="B270" s="154" t="s">
        <v>2240</v>
      </c>
      <c r="C270" s="154" t="s">
        <v>3472</v>
      </c>
      <c r="D270" s="154" t="s">
        <v>3471</v>
      </c>
      <c r="E270" s="155" t="s">
        <v>3585</v>
      </c>
      <c r="F270" s="154" t="s">
        <v>2240</v>
      </c>
      <c r="G270" s="155"/>
    </row>
    <row r="271" spans="1:7" ht="25.5">
      <c r="A271" s="154" t="s">
        <v>1303</v>
      </c>
      <c r="B271" s="154" t="s">
        <v>1973</v>
      </c>
      <c r="C271" s="154" t="s">
        <v>1446</v>
      </c>
      <c r="D271" s="154" t="s">
        <v>3287</v>
      </c>
      <c r="E271" s="155" t="s">
        <v>3288</v>
      </c>
      <c r="F271" s="154" t="s">
        <v>1973</v>
      </c>
      <c r="G271" s="155"/>
    </row>
    <row r="272" spans="1:7" ht="25.5">
      <c r="A272" s="154" t="s">
        <v>1303</v>
      </c>
      <c r="B272" s="154" t="s">
        <v>1973</v>
      </c>
      <c r="C272" s="154" t="s">
        <v>1446</v>
      </c>
      <c r="D272" s="154" t="s">
        <v>3287</v>
      </c>
      <c r="E272" s="155" t="s">
        <v>3288</v>
      </c>
      <c r="F272" s="154" t="s">
        <v>1973</v>
      </c>
      <c r="G272" s="155"/>
    </row>
    <row r="273" spans="1:7" ht="25.5">
      <c r="A273" s="154" t="s">
        <v>1303</v>
      </c>
      <c r="B273" s="154" t="s">
        <v>3269</v>
      </c>
      <c r="C273" s="154" t="s">
        <v>1782</v>
      </c>
      <c r="D273" s="154" t="s">
        <v>3287</v>
      </c>
      <c r="E273" s="155" t="s">
        <v>3288</v>
      </c>
      <c r="F273" s="154" t="s">
        <v>3269</v>
      </c>
      <c r="G273" s="155"/>
    </row>
    <row r="274" spans="1:7">
      <c r="A274" s="154" t="s">
        <v>843</v>
      </c>
      <c r="B274" s="154" t="s">
        <v>3741</v>
      </c>
      <c r="C274" s="154" t="s">
        <v>3841</v>
      </c>
      <c r="D274" s="154" t="s">
        <v>3842</v>
      </c>
      <c r="E274" s="155" t="s">
        <v>3863</v>
      </c>
      <c r="F274" s="154" t="s">
        <v>3741</v>
      </c>
      <c r="G274" s="155"/>
    </row>
    <row r="275" spans="1:7">
      <c r="A275" s="154" t="s">
        <v>3875</v>
      </c>
      <c r="B275" s="154" t="s">
        <v>488</v>
      </c>
      <c r="C275" s="154" t="s">
        <v>3434</v>
      </c>
      <c r="D275" s="154" t="s">
        <v>3535</v>
      </c>
      <c r="E275" s="155" t="s">
        <v>3556</v>
      </c>
      <c r="F275" s="154" t="s">
        <v>488</v>
      </c>
      <c r="G275" s="155"/>
    </row>
    <row r="276" spans="1:7">
      <c r="A276" s="154" t="s">
        <v>3875</v>
      </c>
      <c r="B276" s="154" t="s">
        <v>1894</v>
      </c>
      <c r="C276" s="154" t="s">
        <v>3434</v>
      </c>
      <c r="D276" s="154" t="s">
        <v>3535</v>
      </c>
      <c r="E276" s="155" t="s">
        <v>3556</v>
      </c>
      <c r="F276" s="154" t="s">
        <v>1894</v>
      </c>
      <c r="G276" s="155"/>
    </row>
    <row r="277" spans="1:7">
      <c r="A277" s="154" t="s">
        <v>74</v>
      </c>
      <c r="B277" s="154" t="s">
        <v>5265</v>
      </c>
      <c r="C277" s="154" t="s">
        <v>1046</v>
      </c>
      <c r="D277" s="154" t="s">
        <v>5432</v>
      </c>
      <c r="E277" s="154" t="s">
        <v>5465</v>
      </c>
      <c r="F277" s="154" t="s">
        <v>5265</v>
      </c>
      <c r="G277" s="155"/>
    </row>
    <row r="278" spans="1:7" ht="25.5">
      <c r="A278" s="154" t="s">
        <v>3874</v>
      </c>
      <c r="B278" s="154" t="s">
        <v>1184</v>
      </c>
      <c r="C278" s="154" t="s">
        <v>1231</v>
      </c>
      <c r="D278" s="154" t="s">
        <v>3190</v>
      </c>
      <c r="E278" s="155" t="s">
        <v>3191</v>
      </c>
      <c r="F278" s="154" t="s">
        <v>1184</v>
      </c>
      <c r="G278" s="155"/>
    </row>
    <row r="279" spans="1:7">
      <c r="A279" s="154" t="s">
        <v>3874</v>
      </c>
      <c r="B279" s="522" t="s">
        <v>1182</v>
      </c>
      <c r="C279" s="522" t="s">
        <v>1226</v>
      </c>
      <c r="D279" s="522" t="s">
        <v>3211</v>
      </c>
      <c r="E279" s="534" t="s">
        <v>3212</v>
      </c>
      <c r="F279" s="522" t="s">
        <v>1182</v>
      </c>
      <c r="G279" s="155"/>
    </row>
    <row r="280" spans="1:7">
      <c r="A280" s="154" t="s">
        <v>3874</v>
      </c>
      <c r="B280" s="154" t="s">
        <v>1185</v>
      </c>
      <c r="C280" s="154" t="s">
        <v>1226</v>
      </c>
      <c r="D280" s="154" t="s">
        <v>3211</v>
      </c>
      <c r="E280" s="155" t="s">
        <v>3212</v>
      </c>
      <c r="F280" s="154" t="s">
        <v>1185</v>
      </c>
      <c r="G280" s="155"/>
    </row>
    <row r="281" spans="1:7">
      <c r="A281" s="154" t="s">
        <v>3874</v>
      </c>
      <c r="B281" s="522" t="s">
        <v>1184</v>
      </c>
      <c r="C281" s="522" t="s">
        <v>1226</v>
      </c>
      <c r="D281" s="522" t="s">
        <v>3211</v>
      </c>
      <c r="E281" s="534" t="s">
        <v>3212</v>
      </c>
      <c r="F281" s="522" t="s">
        <v>1184</v>
      </c>
      <c r="G281" s="155"/>
    </row>
    <row r="282" spans="1:7">
      <c r="A282" s="154" t="s">
        <v>3874</v>
      </c>
      <c r="B282" s="154" t="s">
        <v>1173</v>
      </c>
      <c r="C282" s="154" t="s">
        <v>1226</v>
      </c>
      <c r="D282" s="154" t="s">
        <v>3211</v>
      </c>
      <c r="E282" s="155" t="s">
        <v>3212</v>
      </c>
      <c r="F282" s="154" t="s">
        <v>1173</v>
      </c>
      <c r="G282" s="155"/>
    </row>
    <row r="283" spans="1:7">
      <c r="A283" s="154" t="s">
        <v>3873</v>
      </c>
      <c r="B283" s="154" t="s">
        <v>3234</v>
      </c>
      <c r="C283" s="154" t="s">
        <v>3329</v>
      </c>
      <c r="D283" s="154" t="s">
        <v>3330</v>
      </c>
      <c r="E283" s="155" t="s">
        <v>3331</v>
      </c>
      <c r="F283" s="154" t="s">
        <v>3234</v>
      </c>
      <c r="G283" s="155"/>
    </row>
    <row r="284" spans="1:7">
      <c r="A284" s="154" t="s">
        <v>1708</v>
      </c>
      <c r="B284" s="154" t="s">
        <v>1565</v>
      </c>
      <c r="C284" s="154" t="s">
        <v>1598</v>
      </c>
      <c r="D284" s="154" t="s">
        <v>3110</v>
      </c>
      <c r="E284" s="155" t="s">
        <v>3072</v>
      </c>
      <c r="F284" s="154" t="s">
        <v>1565</v>
      </c>
      <c r="G284" s="155"/>
    </row>
    <row r="285" spans="1:7">
      <c r="A285" s="154" t="s">
        <v>1708</v>
      </c>
      <c r="B285" s="154" t="s">
        <v>1564</v>
      </c>
      <c r="C285" s="154" t="s">
        <v>1598</v>
      </c>
      <c r="D285" s="154" t="s">
        <v>3110</v>
      </c>
      <c r="E285" s="155" t="s">
        <v>3072</v>
      </c>
      <c r="F285" s="154" t="s">
        <v>1564</v>
      </c>
      <c r="G285" s="155"/>
    </row>
    <row r="286" spans="1:7">
      <c r="A286" s="154" t="s">
        <v>1708</v>
      </c>
      <c r="B286" s="154" t="s">
        <v>4766</v>
      </c>
      <c r="C286" s="154" t="s">
        <v>4862</v>
      </c>
      <c r="D286" s="154" t="s">
        <v>3110</v>
      </c>
      <c r="E286" s="154" t="s">
        <v>3072</v>
      </c>
      <c r="F286" s="154" t="s">
        <v>4766</v>
      </c>
      <c r="G286" s="155"/>
    </row>
    <row r="287" spans="1:7">
      <c r="A287" s="154" t="s">
        <v>1708</v>
      </c>
      <c r="B287" s="154" t="s">
        <v>1563</v>
      </c>
      <c r="C287" s="154" t="s">
        <v>3245</v>
      </c>
      <c r="D287" s="154" t="s">
        <v>3246</v>
      </c>
      <c r="E287" s="155" t="s">
        <v>3065</v>
      </c>
      <c r="F287" s="154" t="s">
        <v>1563</v>
      </c>
      <c r="G287" s="155"/>
    </row>
    <row r="288" spans="1:7">
      <c r="A288" s="154" t="s">
        <v>1708</v>
      </c>
      <c r="B288" s="154" t="s">
        <v>1562</v>
      </c>
      <c r="C288" s="154" t="s">
        <v>3245</v>
      </c>
      <c r="D288" s="154" t="s">
        <v>3246</v>
      </c>
      <c r="E288" s="155" t="s">
        <v>3065</v>
      </c>
      <c r="F288" s="154" t="s">
        <v>1562</v>
      </c>
      <c r="G288" s="155"/>
    </row>
    <row r="289" spans="1:7">
      <c r="A289" s="154" t="s">
        <v>1708</v>
      </c>
      <c r="B289" s="154" t="s">
        <v>1562</v>
      </c>
      <c r="C289" s="154" t="s">
        <v>4861</v>
      </c>
      <c r="D289" s="154" t="s">
        <v>4872</v>
      </c>
      <c r="E289" s="154" t="s">
        <v>5028</v>
      </c>
      <c r="F289" s="154" t="s">
        <v>1562</v>
      </c>
      <c r="G289" s="155"/>
    </row>
    <row r="290" spans="1:7">
      <c r="A290" s="154" t="s">
        <v>1708</v>
      </c>
      <c r="B290" s="154" t="s">
        <v>1563</v>
      </c>
      <c r="C290" s="154" t="s">
        <v>4861</v>
      </c>
      <c r="D290" s="154" t="s">
        <v>4872</v>
      </c>
      <c r="E290" s="154" t="s">
        <v>5028</v>
      </c>
      <c r="F290" s="154" t="s">
        <v>1563</v>
      </c>
      <c r="G290" s="155"/>
    </row>
    <row r="291" spans="1:7">
      <c r="A291" s="154" t="s">
        <v>862</v>
      </c>
      <c r="B291" s="154" t="s">
        <v>4889</v>
      </c>
      <c r="C291" s="154" t="s">
        <v>5006</v>
      </c>
      <c r="D291" s="154" t="s">
        <v>5005</v>
      </c>
      <c r="E291" s="154" t="s">
        <v>5039</v>
      </c>
      <c r="F291" s="154" t="s">
        <v>4889</v>
      </c>
      <c r="G291" s="155"/>
    </row>
    <row r="292" spans="1:7">
      <c r="A292" s="154" t="s">
        <v>862</v>
      </c>
      <c r="B292" s="154" t="s">
        <v>4890</v>
      </c>
      <c r="C292" s="154" t="s">
        <v>5006</v>
      </c>
      <c r="D292" s="154" t="s">
        <v>5005</v>
      </c>
      <c r="E292" s="154" t="s">
        <v>5039</v>
      </c>
      <c r="F292" s="154" t="s">
        <v>4890</v>
      </c>
      <c r="G292" s="155"/>
    </row>
    <row r="293" spans="1:7">
      <c r="A293" s="154" t="s">
        <v>862</v>
      </c>
      <c r="B293" s="154" t="s">
        <v>4891</v>
      </c>
      <c r="C293" s="154" t="s">
        <v>5006</v>
      </c>
      <c r="D293" s="154" t="s">
        <v>5005</v>
      </c>
      <c r="E293" s="154" t="s">
        <v>5039</v>
      </c>
      <c r="F293" s="154" t="s">
        <v>4891</v>
      </c>
      <c r="G293" s="155"/>
    </row>
    <row r="294" spans="1:7">
      <c r="A294" s="154" t="s">
        <v>48</v>
      </c>
      <c r="B294" s="154" t="s">
        <v>4060</v>
      </c>
      <c r="C294" s="154" t="s">
        <v>4226</v>
      </c>
      <c r="D294" s="154" t="s">
        <v>4249</v>
      </c>
      <c r="E294" s="155" t="s">
        <v>4277</v>
      </c>
      <c r="F294" s="154" t="s">
        <v>4060</v>
      </c>
      <c r="G294" s="155"/>
    </row>
    <row r="295" spans="1:7">
      <c r="A295" s="154" t="s">
        <v>22</v>
      </c>
      <c r="B295" s="154" t="s">
        <v>24</v>
      </c>
      <c r="C295" s="154" t="s">
        <v>1235</v>
      </c>
      <c r="D295" s="154" t="s">
        <v>3276</v>
      </c>
      <c r="E295" s="155" t="s">
        <v>3277</v>
      </c>
      <c r="F295" s="154" t="s">
        <v>24</v>
      </c>
      <c r="G295" s="155" t="s">
        <v>5577</v>
      </c>
    </row>
    <row r="296" spans="1:7">
      <c r="A296" s="154" t="s">
        <v>22</v>
      </c>
      <c r="B296" s="154" t="s">
        <v>24</v>
      </c>
      <c r="C296" s="154" t="s">
        <v>3420</v>
      </c>
      <c r="D296" s="154" t="s">
        <v>3276</v>
      </c>
      <c r="E296" s="155" t="s">
        <v>3277</v>
      </c>
      <c r="F296" s="154" t="s">
        <v>24</v>
      </c>
      <c r="G296" s="155" t="s">
        <v>5577</v>
      </c>
    </row>
    <row r="297" spans="1:7">
      <c r="A297" s="154" t="s">
        <v>22</v>
      </c>
      <c r="B297" s="154" t="s">
        <v>24</v>
      </c>
      <c r="C297" s="154" t="s">
        <v>1235</v>
      </c>
      <c r="D297" s="154" t="s">
        <v>3276</v>
      </c>
      <c r="E297" s="155" t="s">
        <v>3277</v>
      </c>
      <c r="F297" s="154" t="s">
        <v>24</v>
      </c>
      <c r="G297" s="155" t="s">
        <v>5577</v>
      </c>
    </row>
    <row r="298" spans="1:7">
      <c r="A298" s="154" t="s">
        <v>22</v>
      </c>
      <c r="B298" s="154" t="s">
        <v>4586</v>
      </c>
      <c r="C298" s="154" t="s">
        <v>4586</v>
      </c>
      <c r="D298" s="154" t="s">
        <v>4652</v>
      </c>
      <c r="E298" s="154" t="s">
        <v>4724</v>
      </c>
      <c r="F298" s="154" t="s">
        <v>4586</v>
      </c>
      <c r="G298" s="155" t="s">
        <v>5577</v>
      </c>
    </row>
    <row r="299" spans="1:7">
      <c r="A299" s="154" t="s">
        <v>22</v>
      </c>
      <c r="B299" s="154" t="s">
        <v>3921</v>
      </c>
      <c r="C299" s="154" t="s">
        <v>3959</v>
      </c>
      <c r="D299" s="154" t="s">
        <v>4038</v>
      </c>
      <c r="E299" s="155" t="s">
        <v>4267</v>
      </c>
      <c r="F299" s="154" t="s">
        <v>3921</v>
      </c>
      <c r="G299" s="155" t="s">
        <v>5577</v>
      </c>
    </row>
    <row r="300" spans="1:7">
      <c r="A300" s="154" t="s">
        <v>22</v>
      </c>
      <c r="B300" s="154" t="s">
        <v>4587</v>
      </c>
      <c r="C300" s="154" t="s">
        <v>4643</v>
      </c>
      <c r="D300" s="154" t="s">
        <v>4646</v>
      </c>
      <c r="E300" s="154" t="s">
        <v>4725</v>
      </c>
      <c r="F300" s="154" t="s">
        <v>4587</v>
      </c>
      <c r="G300" s="155" t="s">
        <v>5577</v>
      </c>
    </row>
    <row r="301" spans="1:7">
      <c r="A301" s="154" t="s">
        <v>1709</v>
      </c>
      <c r="B301" s="154" t="s">
        <v>1561</v>
      </c>
      <c r="C301" s="154" t="s">
        <v>3313</v>
      </c>
      <c r="D301" s="154" t="s">
        <v>3314</v>
      </c>
      <c r="E301" s="155" t="s">
        <v>3315</v>
      </c>
      <c r="F301" s="154" t="s">
        <v>1561</v>
      </c>
      <c r="G301" s="155"/>
    </row>
    <row r="302" spans="1:7">
      <c r="A302" s="154" t="s">
        <v>1708</v>
      </c>
      <c r="B302" s="154" t="s">
        <v>1560</v>
      </c>
      <c r="C302" s="154" t="s">
        <v>3313</v>
      </c>
      <c r="D302" s="154" t="s">
        <v>3314</v>
      </c>
      <c r="E302" s="155" t="s">
        <v>3315</v>
      </c>
      <c r="F302" s="154" t="s">
        <v>1560</v>
      </c>
      <c r="G302" s="155"/>
    </row>
    <row r="303" spans="1:7">
      <c r="A303" s="484" t="s">
        <v>290</v>
      </c>
      <c r="B303" s="484" t="s">
        <v>5047</v>
      </c>
      <c r="C303" s="484" t="s">
        <v>5095</v>
      </c>
      <c r="D303" s="484" t="s">
        <v>5160</v>
      </c>
      <c r="E303" s="484" t="s">
        <v>5200</v>
      </c>
      <c r="F303" s="484" t="s">
        <v>5047</v>
      </c>
      <c r="G303" s="155"/>
    </row>
    <row r="304" spans="1:7">
      <c r="A304" s="484" t="s">
        <v>290</v>
      </c>
      <c r="B304" s="484" t="s">
        <v>5048</v>
      </c>
      <c r="C304" s="484" t="s">
        <v>5095</v>
      </c>
      <c r="D304" s="484" t="s">
        <v>5160</v>
      </c>
      <c r="E304" s="484" t="s">
        <v>5200</v>
      </c>
      <c r="F304" s="484" t="s">
        <v>5048</v>
      </c>
      <c r="G304" s="155"/>
    </row>
    <row r="305" spans="1:7">
      <c r="A305" s="154" t="s">
        <v>74</v>
      </c>
      <c r="B305" s="154" t="s">
        <v>5265</v>
      </c>
      <c r="C305" s="154" t="s">
        <v>5436</v>
      </c>
      <c r="D305" s="154" t="s">
        <v>5435</v>
      </c>
      <c r="E305" s="154" t="s">
        <v>5468</v>
      </c>
      <c r="F305" s="154" t="s">
        <v>5265</v>
      </c>
      <c r="G305" s="155"/>
    </row>
    <row r="306" spans="1:7" ht="25.5">
      <c r="A306" s="154" t="s">
        <v>1303</v>
      </c>
      <c r="B306" s="154" t="s">
        <v>3269</v>
      </c>
      <c r="C306" s="154" t="s">
        <v>3284</v>
      </c>
      <c r="D306" s="154" t="s">
        <v>3285</v>
      </c>
      <c r="E306" s="155" t="s">
        <v>3286</v>
      </c>
      <c r="F306" s="154" t="s">
        <v>3269</v>
      </c>
      <c r="G306" s="155"/>
    </row>
    <row r="307" spans="1:7" ht="27.75" customHeight="1">
      <c r="A307" s="154" t="s">
        <v>22</v>
      </c>
      <c r="B307" s="154" t="s">
        <v>3929</v>
      </c>
      <c r="C307" s="154" t="s">
        <v>4206</v>
      </c>
      <c r="D307" s="154" t="s">
        <v>3305</v>
      </c>
      <c r="E307" s="154" t="s">
        <v>5579</v>
      </c>
      <c r="F307" s="154" t="s">
        <v>3929</v>
      </c>
      <c r="G307" s="155" t="s">
        <v>5582</v>
      </c>
    </row>
    <row r="308" spans="1:7" ht="25.5">
      <c r="A308" s="154" t="s">
        <v>3873</v>
      </c>
      <c r="B308" s="154" t="s">
        <v>626</v>
      </c>
      <c r="C308" s="154" t="s">
        <v>3238</v>
      </c>
      <c r="D308" s="154" t="s">
        <v>3239</v>
      </c>
      <c r="E308" s="155" t="s">
        <v>3240</v>
      </c>
      <c r="F308" s="154" t="s">
        <v>626</v>
      </c>
      <c r="G308" s="155"/>
    </row>
    <row r="309" spans="1:7" ht="25.5">
      <c r="A309" s="154" t="s">
        <v>3876</v>
      </c>
      <c r="B309" s="154" t="s">
        <v>1419</v>
      </c>
      <c r="C309" s="154" t="s">
        <v>3425</v>
      </c>
      <c r="D309" s="154" t="s">
        <v>3431</v>
      </c>
      <c r="E309" s="155" t="s">
        <v>3551</v>
      </c>
      <c r="F309" s="154" t="s">
        <v>1419</v>
      </c>
      <c r="G309" s="155"/>
    </row>
    <row r="310" spans="1:7" ht="25.5">
      <c r="A310" s="154" t="s">
        <v>3876</v>
      </c>
      <c r="B310" s="154" t="s">
        <v>2302</v>
      </c>
      <c r="C310" s="154" t="s">
        <v>3425</v>
      </c>
      <c r="D310" s="154" t="s">
        <v>3431</v>
      </c>
      <c r="E310" s="155" t="s">
        <v>3551</v>
      </c>
      <c r="F310" s="154" t="s">
        <v>2302</v>
      </c>
      <c r="G310" s="155"/>
    </row>
    <row r="311" spans="1:7">
      <c r="A311" s="154" t="s">
        <v>74</v>
      </c>
      <c r="B311" s="154" t="s">
        <v>3415</v>
      </c>
      <c r="C311" s="154" t="s">
        <v>3425</v>
      </c>
      <c r="D311" s="154" t="s">
        <v>3431</v>
      </c>
      <c r="E311" s="154" t="s">
        <v>3551</v>
      </c>
      <c r="F311" s="154" t="s">
        <v>3415</v>
      </c>
      <c r="G311" s="155"/>
    </row>
    <row r="312" spans="1:7">
      <c r="A312" s="154" t="s">
        <v>74</v>
      </c>
      <c r="B312" s="154" t="s">
        <v>2302</v>
      </c>
      <c r="C312" s="154" t="s">
        <v>3425</v>
      </c>
      <c r="D312" s="154" t="s">
        <v>5452</v>
      </c>
      <c r="E312" s="154" t="s">
        <v>3551</v>
      </c>
      <c r="F312" s="154" t="s">
        <v>2302</v>
      </c>
      <c r="G312" s="155"/>
    </row>
    <row r="313" spans="1:7" ht="25.5">
      <c r="A313" s="154" t="s">
        <v>290</v>
      </c>
      <c r="B313" s="154" t="s">
        <v>1851</v>
      </c>
      <c r="C313" s="154" t="s">
        <v>1784</v>
      </c>
      <c r="D313" s="154" t="s">
        <v>3209</v>
      </c>
      <c r="E313" s="155" t="s">
        <v>3210</v>
      </c>
      <c r="F313" s="154" t="s">
        <v>1851</v>
      </c>
      <c r="G313" s="155"/>
    </row>
    <row r="314" spans="1:7" ht="25.5">
      <c r="A314" s="154" t="s">
        <v>290</v>
      </c>
      <c r="B314" s="154" t="s">
        <v>1851</v>
      </c>
      <c r="C314" s="154" t="s">
        <v>1784</v>
      </c>
      <c r="D314" s="154" t="s">
        <v>3448</v>
      </c>
      <c r="E314" s="155" t="s">
        <v>3210</v>
      </c>
      <c r="F314" s="154" t="s">
        <v>1851</v>
      </c>
      <c r="G314" s="155"/>
    </row>
    <row r="315" spans="1:7">
      <c r="A315" s="484" t="s">
        <v>290</v>
      </c>
      <c r="B315" s="484" t="s">
        <v>5049</v>
      </c>
      <c r="C315" s="484" t="s">
        <v>1784</v>
      </c>
      <c r="D315" s="484" t="s">
        <v>3209</v>
      </c>
      <c r="E315" s="484" t="s">
        <v>3210</v>
      </c>
      <c r="F315" s="484" t="s">
        <v>5049</v>
      </c>
      <c r="G315" s="155"/>
    </row>
    <row r="316" spans="1:7">
      <c r="A316" s="484" t="s">
        <v>290</v>
      </c>
      <c r="B316" s="484" t="s">
        <v>5050</v>
      </c>
      <c r="C316" s="484" t="s">
        <v>1784</v>
      </c>
      <c r="D316" s="484" t="s">
        <v>3209</v>
      </c>
      <c r="E316" s="484" t="s">
        <v>3210</v>
      </c>
      <c r="F316" s="484" t="s">
        <v>5050</v>
      </c>
      <c r="G316" s="155"/>
    </row>
    <row r="317" spans="1:7">
      <c r="A317" s="484" t="s">
        <v>290</v>
      </c>
      <c r="B317" s="484" t="s">
        <v>5051</v>
      </c>
      <c r="C317" s="484" t="s">
        <v>1784</v>
      </c>
      <c r="D317" s="484" t="s">
        <v>3209</v>
      </c>
      <c r="E317" s="484" t="s">
        <v>3210</v>
      </c>
      <c r="F317" s="484" t="s">
        <v>5051</v>
      </c>
      <c r="G317" s="155"/>
    </row>
    <row r="318" spans="1:7" ht="25.5">
      <c r="A318" s="154" t="s">
        <v>1708</v>
      </c>
      <c r="B318" s="154" t="s">
        <v>1568</v>
      </c>
      <c r="C318" s="154" t="s">
        <v>1596</v>
      </c>
      <c r="D318" s="154" t="s">
        <v>3244</v>
      </c>
      <c r="E318" s="155" t="s">
        <v>3062</v>
      </c>
      <c r="F318" s="154" t="s">
        <v>1568</v>
      </c>
      <c r="G318" s="155"/>
    </row>
    <row r="319" spans="1:7" ht="25.5">
      <c r="A319" s="154" t="s">
        <v>1708</v>
      </c>
      <c r="B319" s="154" t="s">
        <v>1562</v>
      </c>
      <c r="C319" s="154" t="s">
        <v>1596</v>
      </c>
      <c r="D319" s="154" t="s">
        <v>3244</v>
      </c>
      <c r="E319" s="155" t="s">
        <v>3062</v>
      </c>
      <c r="F319" s="154" t="s">
        <v>1562</v>
      </c>
      <c r="G319" s="155"/>
    </row>
    <row r="320" spans="1:7" ht="18.75" customHeight="1">
      <c r="A320" s="154" t="s">
        <v>1708</v>
      </c>
      <c r="B320" s="154" t="s">
        <v>1565</v>
      </c>
      <c r="C320" s="154" t="s">
        <v>1596</v>
      </c>
      <c r="D320" s="154" t="s">
        <v>3244</v>
      </c>
      <c r="E320" s="155" t="s">
        <v>3062</v>
      </c>
      <c r="F320" s="154" t="s">
        <v>1565</v>
      </c>
      <c r="G320" s="155"/>
    </row>
    <row r="321" spans="1:7" ht="25.5">
      <c r="A321" s="154" t="s">
        <v>1708</v>
      </c>
      <c r="B321" s="154" t="s">
        <v>1564</v>
      </c>
      <c r="C321" s="154" t="s">
        <v>1596</v>
      </c>
      <c r="D321" s="154" t="s">
        <v>3244</v>
      </c>
      <c r="E321" s="155" t="s">
        <v>3062</v>
      </c>
      <c r="F321" s="154" t="s">
        <v>1564</v>
      </c>
      <c r="G321" s="155"/>
    </row>
    <row r="322" spans="1:7" ht="25.5">
      <c r="A322" s="154" t="s">
        <v>1709</v>
      </c>
      <c r="B322" s="154" t="s">
        <v>1561</v>
      </c>
      <c r="C322" s="154" t="s">
        <v>1596</v>
      </c>
      <c r="D322" s="154" t="s">
        <v>3244</v>
      </c>
      <c r="E322" s="155" t="s">
        <v>3062</v>
      </c>
      <c r="F322" s="154" t="s">
        <v>1561</v>
      </c>
      <c r="G322" s="155"/>
    </row>
    <row r="323" spans="1:7" ht="25.5">
      <c r="A323" s="154" t="s">
        <v>1708</v>
      </c>
      <c r="B323" s="154" t="s">
        <v>1560</v>
      </c>
      <c r="C323" s="154" t="s">
        <v>1596</v>
      </c>
      <c r="D323" s="154" t="s">
        <v>3244</v>
      </c>
      <c r="E323" s="155" t="s">
        <v>3062</v>
      </c>
      <c r="F323" s="154" t="s">
        <v>1560</v>
      </c>
      <c r="G323" s="155"/>
    </row>
    <row r="324" spans="1:7" ht="25.5">
      <c r="A324" s="154" t="s">
        <v>3870</v>
      </c>
      <c r="B324" s="154" t="s">
        <v>2243</v>
      </c>
      <c r="C324" s="154" t="s">
        <v>3468</v>
      </c>
      <c r="D324" s="154" t="s">
        <v>3476</v>
      </c>
      <c r="E324" s="155" t="s">
        <v>3062</v>
      </c>
      <c r="F324" s="154" t="s">
        <v>2243</v>
      </c>
      <c r="G324" s="155"/>
    </row>
    <row r="325" spans="1:7">
      <c r="A325" s="154" t="s">
        <v>1303</v>
      </c>
      <c r="B325" s="522" t="s">
        <v>2240</v>
      </c>
      <c r="C325" s="522" t="s">
        <v>435</v>
      </c>
      <c r="D325" s="522" t="s">
        <v>3267</v>
      </c>
      <c r="E325" s="534" t="s">
        <v>3268</v>
      </c>
      <c r="F325" s="522" t="s">
        <v>2240</v>
      </c>
      <c r="G325" s="155"/>
    </row>
    <row r="326" spans="1:7">
      <c r="A326" s="154" t="s">
        <v>1303</v>
      </c>
      <c r="B326" s="522" t="s">
        <v>3269</v>
      </c>
      <c r="C326" s="522" t="s">
        <v>435</v>
      </c>
      <c r="D326" s="522" t="s">
        <v>3267</v>
      </c>
      <c r="E326" s="534" t="s">
        <v>3268</v>
      </c>
      <c r="F326" s="522" t="s">
        <v>3269</v>
      </c>
      <c r="G326" s="155"/>
    </row>
    <row r="327" spans="1:7">
      <c r="A327" s="154" t="s">
        <v>1303</v>
      </c>
      <c r="B327" s="154" t="s">
        <v>2240</v>
      </c>
      <c r="C327" s="154" t="s">
        <v>3470</v>
      </c>
      <c r="D327" s="154" t="s">
        <v>3469</v>
      </c>
      <c r="E327" s="155" t="s">
        <v>3584</v>
      </c>
      <c r="F327" s="154" t="s">
        <v>2240</v>
      </c>
      <c r="G327" s="155"/>
    </row>
    <row r="328" spans="1:7">
      <c r="A328" s="154" t="s">
        <v>3872</v>
      </c>
      <c r="B328" s="154" t="s">
        <v>855</v>
      </c>
      <c r="C328" s="154" t="s">
        <v>3201</v>
      </c>
      <c r="D328" s="154" t="s">
        <v>3202</v>
      </c>
      <c r="E328" s="155" t="s">
        <v>3203</v>
      </c>
      <c r="F328" s="154" t="s">
        <v>855</v>
      </c>
      <c r="G328" s="155"/>
    </row>
    <row r="329" spans="1:7">
      <c r="A329" s="154" t="s">
        <v>1708</v>
      </c>
      <c r="B329" s="154" t="s">
        <v>4765</v>
      </c>
      <c r="C329" s="154" t="s">
        <v>4859</v>
      </c>
      <c r="D329" s="154" t="s">
        <v>3202</v>
      </c>
      <c r="E329" s="154" t="s">
        <v>3203</v>
      </c>
      <c r="F329" s="154" t="s">
        <v>4765</v>
      </c>
      <c r="G329" s="155"/>
    </row>
    <row r="330" spans="1:7">
      <c r="A330" s="154" t="s">
        <v>3871</v>
      </c>
      <c r="B330" s="154" t="s">
        <v>991</v>
      </c>
      <c r="C330" s="154" t="s">
        <v>1420</v>
      </c>
      <c r="D330" s="154" t="s">
        <v>3274</v>
      </c>
      <c r="E330" s="155" t="s">
        <v>3275</v>
      </c>
      <c r="F330" s="154" t="s">
        <v>991</v>
      </c>
      <c r="G330" s="155"/>
    </row>
    <row r="331" spans="1:7">
      <c r="A331" s="154" t="s">
        <v>3871</v>
      </c>
      <c r="B331" s="522" t="s">
        <v>3208</v>
      </c>
      <c r="C331" s="522" t="s">
        <v>3273</v>
      </c>
      <c r="D331" s="522" t="s">
        <v>3274</v>
      </c>
      <c r="E331" s="522" t="s">
        <v>3275</v>
      </c>
      <c r="F331" s="522" t="s">
        <v>3208</v>
      </c>
      <c r="G331" s="155"/>
    </row>
    <row r="332" spans="1:7">
      <c r="A332" s="154" t="s">
        <v>22</v>
      </c>
      <c r="B332" s="738" t="s">
        <v>4602</v>
      </c>
      <c r="C332" s="738" t="s">
        <v>4650</v>
      </c>
      <c r="D332" s="738" t="s">
        <v>4651</v>
      </c>
      <c r="E332" s="738" t="s">
        <v>4728</v>
      </c>
      <c r="F332" s="738" t="s">
        <v>4602</v>
      </c>
      <c r="G332" s="155" t="s">
        <v>5577</v>
      </c>
    </row>
    <row r="333" spans="1:7">
      <c r="A333" s="154" t="s">
        <v>74</v>
      </c>
      <c r="B333" s="154" t="s">
        <v>5261</v>
      </c>
      <c r="C333" s="154" t="s">
        <v>5409</v>
      </c>
      <c r="D333" s="154" t="s">
        <v>5408</v>
      </c>
      <c r="E333" s="154" t="s">
        <v>5454</v>
      </c>
      <c r="F333" s="154" t="s">
        <v>5261</v>
      </c>
      <c r="G333" s="155"/>
    </row>
    <row r="334" spans="1:7">
      <c r="A334" s="154" t="s">
        <v>74</v>
      </c>
      <c r="B334" s="154" t="s">
        <v>5267</v>
      </c>
      <c r="C334" s="154" t="s">
        <v>5335</v>
      </c>
      <c r="D334" s="154" t="s">
        <v>5408</v>
      </c>
      <c r="E334" s="154" t="s">
        <v>5454</v>
      </c>
      <c r="F334" s="154" t="s">
        <v>5267</v>
      </c>
      <c r="G334" s="155"/>
    </row>
    <row r="335" spans="1:7">
      <c r="A335" s="154" t="s">
        <v>843</v>
      </c>
      <c r="B335" s="154" t="s">
        <v>1980</v>
      </c>
      <c r="C335" s="154" t="s">
        <v>3484</v>
      </c>
      <c r="D335" s="154" t="s">
        <v>3483</v>
      </c>
      <c r="E335" s="155" t="s">
        <v>3590</v>
      </c>
      <c r="F335" s="154" t="s">
        <v>1980</v>
      </c>
      <c r="G335" s="155"/>
    </row>
    <row r="336" spans="1:7">
      <c r="A336" s="154" t="s">
        <v>22</v>
      </c>
      <c r="B336" s="154" t="s">
        <v>3926</v>
      </c>
      <c r="C336" s="154" t="s">
        <v>4029</v>
      </c>
      <c r="D336" s="154" t="s">
        <v>3483</v>
      </c>
      <c r="E336" s="155" t="s">
        <v>3590</v>
      </c>
      <c r="F336" s="154" t="s">
        <v>3926</v>
      </c>
      <c r="G336" s="155" t="s">
        <v>5577</v>
      </c>
    </row>
    <row r="337" spans="1:7">
      <c r="A337" s="154" t="s">
        <v>22</v>
      </c>
      <c r="B337" s="154" t="s">
        <v>3926</v>
      </c>
      <c r="C337" s="154" t="s">
        <v>4028</v>
      </c>
      <c r="D337" s="154" t="s">
        <v>4040</v>
      </c>
      <c r="E337" s="155" t="s">
        <v>5584</v>
      </c>
      <c r="F337" s="154" t="s">
        <v>3926</v>
      </c>
      <c r="G337" s="155"/>
    </row>
    <row r="338" spans="1:7">
      <c r="A338" s="154" t="s">
        <v>22</v>
      </c>
      <c r="B338" s="154" t="s">
        <v>3929</v>
      </c>
      <c r="C338" s="154" t="s">
        <v>4029</v>
      </c>
      <c r="D338" s="154" t="s">
        <v>3483</v>
      </c>
      <c r="E338" s="155" t="s">
        <v>3590</v>
      </c>
      <c r="F338" s="154" t="s">
        <v>3929</v>
      </c>
      <c r="G338" s="155" t="s">
        <v>5577</v>
      </c>
    </row>
    <row r="339" spans="1:7">
      <c r="A339" s="154" t="s">
        <v>74</v>
      </c>
      <c r="B339" s="154" t="s">
        <v>5260</v>
      </c>
      <c r="C339" s="154" t="s">
        <v>5405</v>
      </c>
      <c r="D339" s="154" t="s">
        <v>3483</v>
      </c>
      <c r="E339" s="154" t="s">
        <v>3590</v>
      </c>
      <c r="F339" s="154" t="s">
        <v>5260</v>
      </c>
      <c r="G339" s="155"/>
    </row>
    <row r="340" spans="1:7">
      <c r="A340" s="154" t="s">
        <v>3871</v>
      </c>
      <c r="B340" s="154" t="s">
        <v>992</v>
      </c>
      <c r="C340" s="154" t="s">
        <v>3304</v>
      </c>
      <c r="D340" s="154" t="s">
        <v>3305</v>
      </c>
      <c r="E340" s="155" t="s">
        <v>3306</v>
      </c>
      <c r="F340" s="154" t="s">
        <v>992</v>
      </c>
      <c r="G340" s="155"/>
    </row>
    <row r="341" spans="1:7">
      <c r="A341" s="154" t="s">
        <v>3871</v>
      </c>
      <c r="B341" s="154" t="s">
        <v>991</v>
      </c>
      <c r="C341" s="154" t="s">
        <v>3523</v>
      </c>
      <c r="D341" s="154" t="s">
        <v>3540</v>
      </c>
      <c r="E341" s="155" t="s">
        <v>3578</v>
      </c>
      <c r="F341" s="154" t="s">
        <v>991</v>
      </c>
      <c r="G341" s="155"/>
    </row>
    <row r="342" spans="1:7">
      <c r="A342" s="154" t="s">
        <v>3873</v>
      </c>
      <c r="B342" s="154" t="s">
        <v>4387</v>
      </c>
      <c r="C342" s="154" t="s">
        <v>4510</v>
      </c>
      <c r="D342" s="154" t="s">
        <v>3165</v>
      </c>
      <c r="E342" s="155" t="s">
        <v>3166</v>
      </c>
      <c r="F342" s="154" t="s">
        <v>4387</v>
      </c>
      <c r="G342" s="155"/>
    </row>
    <row r="343" spans="1:7">
      <c r="A343" s="154" t="s">
        <v>3873</v>
      </c>
      <c r="B343" s="154" t="s">
        <v>4403</v>
      </c>
      <c r="C343" s="154" t="s">
        <v>4510</v>
      </c>
      <c r="D343" s="154" t="s">
        <v>3165</v>
      </c>
      <c r="E343" s="155" t="s">
        <v>3166</v>
      </c>
      <c r="F343" s="154" t="s">
        <v>4403</v>
      </c>
      <c r="G343" s="155"/>
    </row>
    <row r="344" spans="1:7">
      <c r="A344" s="154" t="s">
        <v>3873</v>
      </c>
      <c r="B344" s="154" t="s">
        <v>4563</v>
      </c>
      <c r="C344" s="154" t="s">
        <v>4510</v>
      </c>
      <c r="D344" s="154" t="s">
        <v>3165</v>
      </c>
      <c r="E344" s="155" t="s">
        <v>3166</v>
      </c>
      <c r="F344" s="154" t="s">
        <v>4563</v>
      </c>
      <c r="G344" s="155"/>
    </row>
    <row r="345" spans="1:7">
      <c r="A345" s="154" t="s">
        <v>3873</v>
      </c>
      <c r="B345" s="154" t="s">
        <v>4563</v>
      </c>
      <c r="C345" s="154" t="s">
        <v>3164</v>
      </c>
      <c r="D345" s="154" t="s">
        <v>4531</v>
      </c>
      <c r="E345" s="155" t="s">
        <v>3166</v>
      </c>
      <c r="F345" s="154" t="s">
        <v>4563</v>
      </c>
      <c r="G345" s="155"/>
    </row>
    <row r="346" spans="1:7">
      <c r="A346" s="154" t="s">
        <v>3873</v>
      </c>
      <c r="B346" s="154" t="s">
        <v>544</v>
      </c>
      <c r="C346" s="154" t="s">
        <v>3164</v>
      </c>
      <c r="D346" s="154" t="s">
        <v>3165</v>
      </c>
      <c r="E346" s="155" t="s">
        <v>3166</v>
      </c>
      <c r="F346" s="154" t="s">
        <v>544</v>
      </c>
      <c r="G346" s="155"/>
    </row>
    <row r="347" spans="1:7">
      <c r="A347" s="154" t="s">
        <v>3873</v>
      </c>
      <c r="B347" s="154" t="s">
        <v>544</v>
      </c>
      <c r="C347" s="154" t="s">
        <v>4510</v>
      </c>
      <c r="D347" s="154" t="s">
        <v>3165</v>
      </c>
      <c r="E347" s="155" t="s">
        <v>3166</v>
      </c>
      <c r="F347" s="154" t="s">
        <v>544</v>
      </c>
      <c r="G347" s="155"/>
    </row>
    <row r="348" spans="1:7">
      <c r="A348" s="154" t="s">
        <v>3873</v>
      </c>
      <c r="B348" s="154" t="s">
        <v>544</v>
      </c>
      <c r="C348" s="154" t="s">
        <v>3164</v>
      </c>
      <c r="D348" s="154" t="s">
        <v>4531</v>
      </c>
      <c r="E348" s="155" t="s">
        <v>3166</v>
      </c>
      <c r="F348" s="154" t="s">
        <v>544</v>
      </c>
      <c r="G348" s="155"/>
    </row>
    <row r="349" spans="1:7">
      <c r="A349" s="484" t="s">
        <v>290</v>
      </c>
      <c r="B349" s="728" t="s">
        <v>5052</v>
      </c>
      <c r="C349" s="728" t="s">
        <v>5183</v>
      </c>
      <c r="D349" s="728" t="s">
        <v>5182</v>
      </c>
      <c r="E349" s="728" t="s">
        <v>5214</v>
      </c>
      <c r="F349" s="728" t="s">
        <v>5052</v>
      </c>
      <c r="G349" s="155"/>
    </row>
    <row r="350" spans="1:7">
      <c r="A350" s="484" t="s">
        <v>290</v>
      </c>
      <c r="B350" s="728" t="s">
        <v>5054</v>
      </c>
      <c r="C350" s="728" t="s">
        <v>5183</v>
      </c>
      <c r="D350" s="728" t="s">
        <v>5182</v>
      </c>
      <c r="E350" s="728" t="s">
        <v>5214</v>
      </c>
      <c r="F350" s="728" t="s">
        <v>5054</v>
      </c>
      <c r="G350" s="155"/>
    </row>
    <row r="351" spans="1:7">
      <c r="A351" s="154" t="s">
        <v>22</v>
      </c>
      <c r="B351" s="154" t="s">
        <v>3929</v>
      </c>
      <c r="C351" s="154" t="s">
        <v>4030</v>
      </c>
      <c r="D351" s="154" t="s">
        <v>4042</v>
      </c>
      <c r="E351" s="155" t="s">
        <v>4265</v>
      </c>
      <c r="F351" s="154" t="s">
        <v>3929</v>
      </c>
      <c r="G351" s="155" t="s">
        <v>5578</v>
      </c>
    </row>
    <row r="352" spans="1:7">
      <c r="A352" s="154" t="s">
        <v>22</v>
      </c>
      <c r="B352" s="154" t="s">
        <v>3929</v>
      </c>
      <c r="C352" s="154" t="s">
        <v>4030</v>
      </c>
      <c r="D352" s="154" t="s">
        <v>4042</v>
      </c>
      <c r="E352" s="155" t="s">
        <v>4265</v>
      </c>
      <c r="F352" s="154" t="s">
        <v>3929</v>
      </c>
      <c r="G352" s="155" t="s">
        <v>5578</v>
      </c>
    </row>
    <row r="353" spans="1:7">
      <c r="A353" s="154" t="s">
        <v>832</v>
      </c>
      <c r="B353" s="154" t="s">
        <v>2102</v>
      </c>
      <c r="C353" s="154" t="s">
        <v>3506</v>
      </c>
      <c r="D353" s="154" t="s">
        <v>3505</v>
      </c>
      <c r="E353" s="155" t="s">
        <v>3561</v>
      </c>
      <c r="F353" s="154" t="s">
        <v>2102</v>
      </c>
      <c r="G353" s="155"/>
    </row>
    <row r="354" spans="1:7">
      <c r="A354" s="154" t="s">
        <v>832</v>
      </c>
      <c r="B354" s="154" t="s">
        <v>1865</v>
      </c>
      <c r="C354" s="154" t="s">
        <v>3506</v>
      </c>
      <c r="D354" s="154" t="s">
        <v>3505</v>
      </c>
      <c r="E354" s="155" t="s">
        <v>3561</v>
      </c>
      <c r="F354" s="154" t="s">
        <v>1865</v>
      </c>
      <c r="G354" s="155"/>
    </row>
    <row r="355" spans="1:7">
      <c r="A355" s="154" t="s">
        <v>3871</v>
      </c>
      <c r="B355" s="154" t="s">
        <v>1928</v>
      </c>
      <c r="C355" s="154" t="s">
        <v>3518</v>
      </c>
      <c r="D355" s="154" t="s">
        <v>3517</v>
      </c>
      <c r="E355" s="155" t="s">
        <v>3572</v>
      </c>
      <c r="F355" s="154" t="s">
        <v>1928</v>
      </c>
      <c r="G355" s="155"/>
    </row>
    <row r="356" spans="1:7" s="154" customFormat="1">
      <c r="A356" s="154" t="s">
        <v>3871</v>
      </c>
      <c r="B356" s="154" t="s">
        <v>991</v>
      </c>
      <c r="C356" s="154" t="s">
        <v>1434</v>
      </c>
      <c r="D356" s="154" t="s">
        <v>3533</v>
      </c>
      <c r="E356" s="154" t="s">
        <v>3576</v>
      </c>
      <c r="F356" s="154" t="s">
        <v>991</v>
      </c>
    </row>
    <row r="357" spans="1:7">
      <c r="A357" s="154" t="s">
        <v>3871</v>
      </c>
      <c r="B357" s="154" t="s">
        <v>991</v>
      </c>
      <c r="C357" s="154" t="s">
        <v>3231</v>
      </c>
      <c r="D357" s="154" t="s">
        <v>3232</v>
      </c>
      <c r="E357" s="155" t="s">
        <v>3233</v>
      </c>
      <c r="F357" s="154" t="s">
        <v>991</v>
      </c>
      <c r="G357" s="155"/>
    </row>
    <row r="358" spans="1:7">
      <c r="A358" s="154" t="s">
        <v>3871</v>
      </c>
      <c r="B358" s="154" t="s">
        <v>1928</v>
      </c>
      <c r="C358" s="154" t="s">
        <v>3231</v>
      </c>
      <c r="D358" s="154" t="s">
        <v>3232</v>
      </c>
      <c r="E358" s="155" t="s">
        <v>3233</v>
      </c>
      <c r="F358" s="154" t="s">
        <v>1928</v>
      </c>
      <c r="G358" s="155"/>
    </row>
    <row r="359" spans="1:7">
      <c r="A359" s="154" t="s">
        <v>3871</v>
      </c>
      <c r="B359" s="154" t="s">
        <v>3208</v>
      </c>
      <c r="C359" s="154" t="s">
        <v>3231</v>
      </c>
      <c r="D359" s="154" t="s">
        <v>3232</v>
      </c>
      <c r="E359" s="155" t="s">
        <v>3233</v>
      </c>
      <c r="F359" s="154" t="s">
        <v>3208</v>
      </c>
      <c r="G359" s="155"/>
    </row>
    <row r="360" spans="1:7">
      <c r="A360" s="154" t="s">
        <v>22</v>
      </c>
      <c r="B360" s="154" t="s">
        <v>3933</v>
      </c>
      <c r="C360" s="154" t="s">
        <v>4031</v>
      </c>
      <c r="D360" s="154" t="s">
        <v>4043</v>
      </c>
      <c r="E360" s="155" t="s">
        <v>4257</v>
      </c>
      <c r="F360" s="154" t="s">
        <v>3933</v>
      </c>
      <c r="G360" s="155" t="s">
        <v>5577</v>
      </c>
    </row>
    <row r="361" spans="1:7">
      <c r="A361" s="154" t="s">
        <v>22</v>
      </c>
      <c r="B361" s="738" t="s">
        <v>4602</v>
      </c>
      <c r="C361" s="738" t="s">
        <v>4031</v>
      </c>
      <c r="D361" s="738" t="s">
        <v>4043</v>
      </c>
      <c r="E361" s="738" t="s">
        <v>4257</v>
      </c>
      <c r="F361" s="738" t="s">
        <v>4602</v>
      </c>
      <c r="G361" s="155" t="s">
        <v>5577</v>
      </c>
    </row>
    <row r="362" spans="1:7" ht="25.5">
      <c r="A362" s="154" t="s">
        <v>22</v>
      </c>
      <c r="B362" s="154" t="s">
        <v>3933</v>
      </c>
      <c r="C362" s="154" t="s">
        <v>4032</v>
      </c>
      <c r="D362" s="154" t="s">
        <v>4044</v>
      </c>
      <c r="E362" s="155" t="s">
        <v>4258</v>
      </c>
      <c r="F362" s="154" t="s">
        <v>3933</v>
      </c>
      <c r="G362" s="155" t="s">
        <v>5577</v>
      </c>
    </row>
    <row r="363" spans="1:7" ht="25.5">
      <c r="A363" s="154" t="s">
        <v>22</v>
      </c>
      <c r="B363" s="154" t="s">
        <v>4602</v>
      </c>
      <c r="C363" s="155" t="s">
        <v>4032</v>
      </c>
      <c r="D363" s="154" t="s">
        <v>4044</v>
      </c>
      <c r="E363" s="154" t="s">
        <v>4258</v>
      </c>
      <c r="F363" s="154" t="s">
        <v>4602</v>
      </c>
      <c r="G363" s="155" t="s">
        <v>5577</v>
      </c>
    </row>
    <row r="364" spans="1:7">
      <c r="A364" s="154" t="s">
        <v>74</v>
      </c>
      <c r="B364" s="154" t="s">
        <v>5262</v>
      </c>
      <c r="C364" s="154" t="s">
        <v>5338</v>
      </c>
      <c r="D364" s="154" t="s">
        <v>5414</v>
      </c>
      <c r="E364" s="154" t="s">
        <v>5456</v>
      </c>
      <c r="F364" s="154" t="s">
        <v>5262</v>
      </c>
      <c r="G364" s="155"/>
    </row>
    <row r="365" spans="1:7">
      <c r="A365" s="154" t="s">
        <v>74</v>
      </c>
      <c r="B365" s="154" t="s">
        <v>5263</v>
      </c>
      <c r="C365" s="154" t="s">
        <v>5338</v>
      </c>
      <c r="D365" s="154" t="s">
        <v>5414</v>
      </c>
      <c r="E365" s="154" t="s">
        <v>5456</v>
      </c>
      <c r="F365" s="154" t="s">
        <v>5263</v>
      </c>
      <c r="G365" s="155"/>
    </row>
    <row r="366" spans="1:7">
      <c r="A366" s="154" t="s">
        <v>74</v>
      </c>
      <c r="B366" s="154" t="s">
        <v>5265</v>
      </c>
      <c r="C366" s="154" t="s">
        <v>5338</v>
      </c>
      <c r="D366" s="154" t="s">
        <v>5414</v>
      </c>
      <c r="E366" s="154" t="s">
        <v>5456</v>
      </c>
      <c r="F366" s="154" t="s">
        <v>5265</v>
      </c>
      <c r="G366" s="155"/>
    </row>
    <row r="367" spans="1:7">
      <c r="A367" s="154" t="s">
        <v>74</v>
      </c>
      <c r="B367" s="154" t="s">
        <v>5262</v>
      </c>
      <c r="C367" s="727" t="s">
        <v>5427</v>
      </c>
      <c r="D367" s="727" t="s">
        <v>5428</v>
      </c>
      <c r="E367" s="154" t="s">
        <v>5460</v>
      </c>
      <c r="F367" s="154" t="s">
        <v>5262</v>
      </c>
      <c r="G367" s="155"/>
    </row>
    <row r="368" spans="1:7">
      <c r="A368" s="154" t="s">
        <v>74</v>
      </c>
      <c r="B368" s="154" t="s">
        <v>5263</v>
      </c>
      <c r="C368" s="727" t="s">
        <v>5427</v>
      </c>
      <c r="D368" s="727" t="s">
        <v>5462</v>
      </c>
      <c r="E368" s="154" t="s">
        <v>5460</v>
      </c>
      <c r="F368" s="154" t="s">
        <v>5263</v>
      </c>
      <c r="G368" s="155"/>
    </row>
    <row r="369" spans="1:7">
      <c r="A369" s="154" t="s">
        <v>837</v>
      </c>
      <c r="B369" s="154" t="s">
        <v>1144</v>
      </c>
      <c r="C369" s="154" t="s">
        <v>1952</v>
      </c>
      <c r="D369" s="154" t="s">
        <v>3247</v>
      </c>
      <c r="E369" s="155" t="s">
        <v>3248</v>
      </c>
      <c r="F369" s="154" t="s">
        <v>1144</v>
      </c>
      <c r="G369" s="155"/>
    </row>
    <row r="370" spans="1:7">
      <c r="A370" s="154" t="s">
        <v>837</v>
      </c>
      <c r="B370" s="154" t="s">
        <v>1144</v>
      </c>
      <c r="C370" s="154" t="s">
        <v>1437</v>
      </c>
      <c r="D370" s="154" t="s">
        <v>3247</v>
      </c>
      <c r="E370" s="155" t="s">
        <v>3248</v>
      </c>
      <c r="F370" s="154" t="s">
        <v>1144</v>
      </c>
      <c r="G370" s="155"/>
    </row>
    <row r="371" spans="1:7">
      <c r="A371" s="154" t="s">
        <v>837</v>
      </c>
      <c r="B371" s="154" t="s">
        <v>1143</v>
      </c>
      <c r="C371" s="154" t="s">
        <v>1952</v>
      </c>
      <c r="D371" s="154" t="s">
        <v>3247</v>
      </c>
      <c r="E371" s="155" t="s">
        <v>3248</v>
      </c>
      <c r="F371" s="154" t="s">
        <v>1143</v>
      </c>
      <c r="G371" s="155"/>
    </row>
    <row r="372" spans="1:7">
      <c r="A372" s="154" t="s">
        <v>837</v>
      </c>
      <c r="B372" s="154" t="s">
        <v>1990</v>
      </c>
      <c r="C372" s="154" t="s">
        <v>1437</v>
      </c>
      <c r="D372" s="154" t="s">
        <v>3247</v>
      </c>
      <c r="E372" s="155" t="s">
        <v>3248</v>
      </c>
      <c r="F372" s="154" t="s">
        <v>1990</v>
      </c>
      <c r="G372" s="155"/>
    </row>
    <row r="373" spans="1:7">
      <c r="A373" s="154" t="s">
        <v>837</v>
      </c>
      <c r="B373" s="154" t="s">
        <v>1142</v>
      </c>
      <c r="C373" s="154" t="s">
        <v>1952</v>
      </c>
      <c r="D373" s="154" t="s">
        <v>3247</v>
      </c>
      <c r="E373" s="155" t="s">
        <v>3248</v>
      </c>
      <c r="F373" s="154" t="s">
        <v>1142</v>
      </c>
      <c r="G373" s="155"/>
    </row>
    <row r="374" spans="1:7">
      <c r="A374" s="154" t="s">
        <v>843</v>
      </c>
      <c r="B374" s="154" t="s">
        <v>3741</v>
      </c>
      <c r="C374" s="154" t="s">
        <v>3827</v>
      </c>
      <c r="D374" s="154" t="s">
        <v>3844</v>
      </c>
      <c r="E374" s="155" t="s">
        <v>3864</v>
      </c>
      <c r="F374" s="154" t="s">
        <v>3741</v>
      </c>
      <c r="G374" s="155"/>
    </row>
    <row r="375" spans="1:7" ht="25.5">
      <c r="A375" s="154" t="s">
        <v>1708</v>
      </c>
      <c r="B375" s="154" t="s">
        <v>4411</v>
      </c>
      <c r="C375" s="154" t="s">
        <v>4517</v>
      </c>
      <c r="D375" s="154" t="s">
        <v>4539</v>
      </c>
      <c r="E375" s="155" t="s">
        <v>4571</v>
      </c>
      <c r="F375" s="154" t="s">
        <v>4411</v>
      </c>
      <c r="G375" s="155"/>
    </row>
    <row r="376" spans="1:7">
      <c r="A376" s="154" t="s">
        <v>1708</v>
      </c>
      <c r="B376" s="522" t="s">
        <v>1560</v>
      </c>
      <c r="C376" s="522" t="s">
        <v>3337</v>
      </c>
      <c r="D376" s="522" t="s">
        <v>3338</v>
      </c>
      <c r="E376" s="534" t="s">
        <v>3339</v>
      </c>
      <c r="F376" s="522" t="s">
        <v>1560</v>
      </c>
      <c r="G376" s="155"/>
    </row>
    <row r="377" spans="1:7" ht="25.5">
      <c r="A377" s="154" t="s">
        <v>3871</v>
      </c>
      <c r="B377" s="534" t="s">
        <v>3208</v>
      </c>
      <c r="C377" s="534" t="s">
        <v>3207</v>
      </c>
      <c r="D377" s="522" t="s">
        <v>4272</v>
      </c>
      <c r="E377" s="534" t="s">
        <v>4273</v>
      </c>
      <c r="F377" s="522" t="s">
        <v>3208</v>
      </c>
      <c r="G377" s="155"/>
    </row>
    <row r="378" spans="1:7">
      <c r="A378" s="154" t="s">
        <v>3871</v>
      </c>
      <c r="B378" s="534" t="s">
        <v>992</v>
      </c>
      <c r="C378" s="534" t="s">
        <v>3207</v>
      </c>
      <c r="D378" s="522" t="s">
        <v>4272</v>
      </c>
      <c r="E378" s="155" t="s">
        <v>4273</v>
      </c>
      <c r="F378" s="154" t="s">
        <v>992</v>
      </c>
      <c r="G378" s="155"/>
    </row>
    <row r="379" spans="1:7" ht="25.5">
      <c r="A379" s="154" t="s">
        <v>48</v>
      </c>
      <c r="B379" s="154" t="s">
        <v>4061</v>
      </c>
      <c r="C379" s="154" t="s">
        <v>4154</v>
      </c>
      <c r="D379" s="154" t="s">
        <v>4251</v>
      </c>
      <c r="E379" s="155" t="s">
        <v>4275</v>
      </c>
      <c r="F379" s="154" t="s">
        <v>4061</v>
      </c>
      <c r="G379" s="155"/>
    </row>
    <row r="380" spans="1:7">
      <c r="A380" s="154" t="s">
        <v>48</v>
      </c>
      <c r="B380" s="736" t="s">
        <v>4055</v>
      </c>
      <c r="C380" s="736" t="s">
        <v>4214</v>
      </c>
      <c r="D380" s="736" t="s">
        <v>4235</v>
      </c>
      <c r="E380" s="736" t="s">
        <v>4287</v>
      </c>
      <c r="F380" s="736" t="s">
        <v>4055</v>
      </c>
      <c r="G380" s="155"/>
    </row>
    <row r="381" spans="1:7">
      <c r="A381" s="154" t="s">
        <v>48</v>
      </c>
      <c r="B381" s="736" t="s">
        <v>4055</v>
      </c>
      <c r="C381" s="736" t="s">
        <v>4214</v>
      </c>
      <c r="D381" s="736" t="s">
        <v>4235</v>
      </c>
      <c r="E381" s="736" t="s">
        <v>4287</v>
      </c>
      <c r="F381" s="736" t="s">
        <v>4055</v>
      </c>
      <c r="G381" s="155"/>
    </row>
    <row r="382" spans="1:7" ht="38.25">
      <c r="A382" s="154" t="s">
        <v>48</v>
      </c>
      <c r="B382" s="736" t="s">
        <v>4054</v>
      </c>
      <c r="C382" s="736" t="s">
        <v>4213</v>
      </c>
      <c r="D382" s="736" t="s">
        <v>4234</v>
      </c>
      <c r="E382" s="736" t="s">
        <v>4286</v>
      </c>
      <c r="F382" s="736" t="s">
        <v>4054</v>
      </c>
      <c r="G382" s="155"/>
    </row>
    <row r="383" spans="1:7" ht="25.5">
      <c r="A383" s="154" t="s">
        <v>48</v>
      </c>
      <c r="B383" s="736" t="s">
        <v>4055</v>
      </c>
      <c r="C383" s="736" t="s">
        <v>4215</v>
      </c>
      <c r="D383" s="736" t="s">
        <v>4236</v>
      </c>
      <c r="E383" s="736" t="s">
        <v>4288</v>
      </c>
      <c r="F383" s="736" t="s">
        <v>4055</v>
      </c>
      <c r="G383" s="155"/>
    </row>
    <row r="384" spans="1:7" ht="25.5">
      <c r="A384" s="154" t="s">
        <v>1708</v>
      </c>
      <c r="B384" s="154" t="s">
        <v>4446</v>
      </c>
      <c r="C384" s="154" t="s">
        <v>4519</v>
      </c>
      <c r="D384" s="154" t="s">
        <v>4541</v>
      </c>
      <c r="E384" s="155" t="s">
        <v>4573</v>
      </c>
      <c r="F384" s="154" t="s">
        <v>4446</v>
      </c>
      <c r="G384" s="155"/>
    </row>
    <row r="385" spans="1:7" ht="25.5">
      <c r="A385" s="154" t="s">
        <v>96</v>
      </c>
      <c r="B385" s="154" t="s">
        <v>2000</v>
      </c>
      <c r="C385" s="154" t="s">
        <v>3500</v>
      </c>
      <c r="D385" s="154" t="s">
        <v>3499</v>
      </c>
      <c r="E385" s="155" t="s">
        <v>3552</v>
      </c>
      <c r="F385" s="154" t="s">
        <v>2000</v>
      </c>
      <c r="G385" s="155"/>
    </row>
    <row r="386" spans="1:7">
      <c r="A386" s="154" t="s">
        <v>74</v>
      </c>
      <c r="B386" s="154" t="s">
        <v>5262</v>
      </c>
      <c r="C386" s="154" t="s">
        <v>5411</v>
      </c>
      <c r="D386" s="154" t="s">
        <v>3499</v>
      </c>
      <c r="E386" s="154" t="s">
        <v>3552</v>
      </c>
      <c r="F386" s="154" t="s">
        <v>5262</v>
      </c>
      <c r="G386" s="155"/>
    </row>
    <row r="387" spans="1:7">
      <c r="A387" s="154" t="s">
        <v>74</v>
      </c>
      <c r="B387" s="154" t="s">
        <v>5263</v>
      </c>
      <c r="C387" s="154" t="s">
        <v>5411</v>
      </c>
      <c r="D387" s="154" t="s">
        <v>3499</v>
      </c>
      <c r="E387" s="154" t="s">
        <v>3552</v>
      </c>
      <c r="F387" s="154" t="s">
        <v>5263</v>
      </c>
      <c r="G387" s="155"/>
    </row>
    <row r="388" spans="1:7" ht="38.25">
      <c r="A388" s="154" t="s">
        <v>2251</v>
      </c>
      <c r="B388" s="154" t="s">
        <v>2379</v>
      </c>
      <c r="C388" s="154" t="s">
        <v>1436</v>
      </c>
      <c r="D388" s="154" t="s">
        <v>3437</v>
      </c>
      <c r="E388" s="155" t="s">
        <v>3553</v>
      </c>
      <c r="F388" s="154" t="s">
        <v>2379</v>
      </c>
      <c r="G388" s="155"/>
    </row>
    <row r="389" spans="1:7" ht="38.25">
      <c r="A389" s="154" t="s">
        <v>3872</v>
      </c>
      <c r="B389" s="154" t="s">
        <v>2105</v>
      </c>
      <c r="C389" s="154" t="s">
        <v>1436</v>
      </c>
      <c r="D389" s="154" t="s">
        <v>3437</v>
      </c>
      <c r="E389" s="155" t="s">
        <v>3553</v>
      </c>
      <c r="F389" s="154" t="s">
        <v>2105</v>
      </c>
      <c r="G389" s="155"/>
    </row>
    <row r="390" spans="1:7" ht="38.25">
      <c r="A390" s="154" t="s">
        <v>96</v>
      </c>
      <c r="B390" s="154" t="s">
        <v>2307</v>
      </c>
      <c r="C390" s="154" t="s">
        <v>1436</v>
      </c>
      <c r="D390" s="154" t="s">
        <v>3437</v>
      </c>
      <c r="E390" s="155" t="s">
        <v>3553</v>
      </c>
      <c r="F390" s="154" t="s">
        <v>2307</v>
      </c>
      <c r="G390" s="155"/>
    </row>
    <row r="391" spans="1:7" ht="38.25">
      <c r="A391" s="154" t="s">
        <v>843</v>
      </c>
      <c r="B391" s="154" t="s">
        <v>1980</v>
      </c>
      <c r="C391" s="154" t="s">
        <v>1436</v>
      </c>
      <c r="D391" s="154" t="s">
        <v>3437</v>
      </c>
      <c r="E391" s="155" t="s">
        <v>3553</v>
      </c>
      <c r="F391" s="154" t="s">
        <v>1980</v>
      </c>
      <c r="G391" s="155"/>
    </row>
    <row r="392" spans="1:7" ht="38.25">
      <c r="A392" s="154" t="s">
        <v>843</v>
      </c>
      <c r="B392" s="154" t="s">
        <v>3735</v>
      </c>
      <c r="C392" s="154" t="s">
        <v>1436</v>
      </c>
      <c r="D392" s="154" t="s">
        <v>3437</v>
      </c>
      <c r="E392" s="155" t="s">
        <v>3553</v>
      </c>
      <c r="F392" s="154" t="s">
        <v>3735</v>
      </c>
      <c r="G392" s="155"/>
    </row>
    <row r="393" spans="1:7" ht="38.25">
      <c r="A393" s="154" t="s">
        <v>843</v>
      </c>
      <c r="B393" s="154" t="s">
        <v>3738</v>
      </c>
      <c r="C393" s="154" t="s">
        <v>1436</v>
      </c>
      <c r="D393" s="154" t="s">
        <v>3437</v>
      </c>
      <c r="E393" s="155" t="s">
        <v>3553</v>
      </c>
      <c r="F393" s="154" t="s">
        <v>3738</v>
      </c>
      <c r="G393" s="155"/>
    </row>
    <row r="394" spans="1:7" ht="38.25">
      <c r="A394" s="154" t="s">
        <v>843</v>
      </c>
      <c r="B394" s="154" t="s">
        <v>3737</v>
      </c>
      <c r="C394" s="154" t="s">
        <v>1436</v>
      </c>
      <c r="D394" s="154" t="s">
        <v>3437</v>
      </c>
      <c r="E394" s="155" t="s">
        <v>3553</v>
      </c>
      <c r="F394" s="154" t="s">
        <v>3737</v>
      </c>
      <c r="G394" s="155"/>
    </row>
    <row r="395" spans="1:7" ht="38.25">
      <c r="A395" s="154" t="s">
        <v>843</v>
      </c>
      <c r="B395" s="154" t="s">
        <v>3736</v>
      </c>
      <c r="C395" s="154" t="s">
        <v>1436</v>
      </c>
      <c r="D395" s="154" t="s">
        <v>3437</v>
      </c>
      <c r="E395" s="155" t="s">
        <v>3553</v>
      </c>
      <c r="F395" s="154" t="s">
        <v>3736</v>
      </c>
      <c r="G395" s="155"/>
    </row>
    <row r="396" spans="1:7" ht="38.25">
      <c r="A396" s="154" t="s">
        <v>843</v>
      </c>
      <c r="B396" s="154" t="s">
        <v>3739</v>
      </c>
      <c r="C396" s="154" t="s">
        <v>1436</v>
      </c>
      <c r="D396" s="154" t="s">
        <v>3437</v>
      </c>
      <c r="E396" s="155" t="s">
        <v>3553</v>
      </c>
      <c r="F396" s="154" t="s">
        <v>3739</v>
      </c>
      <c r="G396" s="155"/>
    </row>
    <row r="397" spans="1:7" ht="38.25">
      <c r="A397" s="154" t="s">
        <v>843</v>
      </c>
      <c r="B397" s="154" t="s">
        <v>3740</v>
      </c>
      <c r="C397" s="154" t="s">
        <v>1436</v>
      </c>
      <c r="D397" s="154" t="s">
        <v>3437</v>
      </c>
      <c r="E397" s="155" t="s">
        <v>3553</v>
      </c>
      <c r="F397" s="154" t="s">
        <v>3740</v>
      </c>
      <c r="G397" s="155"/>
    </row>
    <row r="398" spans="1:7" ht="38.25">
      <c r="A398" s="154" t="s">
        <v>3873</v>
      </c>
      <c r="B398" s="154" t="s">
        <v>655</v>
      </c>
      <c r="C398" s="154" t="s">
        <v>1436</v>
      </c>
      <c r="D398" s="154" t="s">
        <v>3437</v>
      </c>
      <c r="E398" s="155" t="s">
        <v>3553</v>
      </c>
      <c r="F398" s="154" t="s">
        <v>655</v>
      </c>
      <c r="G398" s="155"/>
    </row>
    <row r="399" spans="1:7" ht="38.25">
      <c r="A399" s="154" t="s">
        <v>3873</v>
      </c>
      <c r="B399" s="154" t="s">
        <v>3346</v>
      </c>
      <c r="C399" s="154" t="s">
        <v>1436</v>
      </c>
      <c r="D399" s="154" t="s">
        <v>3437</v>
      </c>
      <c r="E399" s="155" t="s">
        <v>3553</v>
      </c>
      <c r="F399" s="154" t="s">
        <v>3346</v>
      </c>
      <c r="G399" s="155"/>
    </row>
    <row r="400" spans="1:7" ht="38.25">
      <c r="A400" s="154" t="s">
        <v>3040</v>
      </c>
      <c r="B400" s="736" t="s">
        <v>3610</v>
      </c>
      <c r="C400" s="736" t="s">
        <v>1436</v>
      </c>
      <c r="D400" s="736" t="s">
        <v>3437</v>
      </c>
      <c r="E400" s="736" t="s">
        <v>3553</v>
      </c>
      <c r="F400" s="736" t="s">
        <v>3610</v>
      </c>
      <c r="G400" s="155"/>
    </row>
    <row r="401" spans="1:7" ht="38.25">
      <c r="A401" s="154" t="s">
        <v>3872</v>
      </c>
      <c r="B401" s="154" t="s">
        <v>2001</v>
      </c>
      <c r="C401" s="154" t="s">
        <v>1436</v>
      </c>
      <c r="D401" s="154" t="s">
        <v>3437</v>
      </c>
      <c r="E401" s="155" t="s">
        <v>3553</v>
      </c>
      <c r="F401" s="154" t="s">
        <v>2001</v>
      </c>
      <c r="G401" s="155"/>
    </row>
    <row r="402" spans="1:7" ht="38.25">
      <c r="A402" s="154" t="s">
        <v>3871</v>
      </c>
      <c r="B402" s="154" t="s">
        <v>1928</v>
      </c>
      <c r="C402" s="154" t="s">
        <v>1436</v>
      </c>
      <c r="D402" s="154" t="s">
        <v>3437</v>
      </c>
      <c r="E402" s="155" t="s">
        <v>3553</v>
      </c>
      <c r="F402" s="154" t="s">
        <v>1928</v>
      </c>
      <c r="G402" s="155"/>
    </row>
    <row r="403" spans="1:7">
      <c r="A403" s="154" t="s">
        <v>862</v>
      </c>
      <c r="B403" s="154" t="s">
        <v>4899</v>
      </c>
      <c r="C403" s="154" t="s">
        <v>1436</v>
      </c>
      <c r="D403" s="154" t="s">
        <v>3437</v>
      </c>
      <c r="E403" s="154" t="s">
        <v>3553</v>
      </c>
      <c r="F403" s="154" t="s">
        <v>4899</v>
      </c>
      <c r="G403" s="155"/>
    </row>
    <row r="404" spans="1:7">
      <c r="A404" s="484" t="s">
        <v>290</v>
      </c>
      <c r="B404" s="484" t="s">
        <v>5057</v>
      </c>
      <c r="C404" s="484" t="s">
        <v>1436</v>
      </c>
      <c r="D404" s="739" t="s">
        <v>3437</v>
      </c>
      <c r="E404" s="484" t="s">
        <v>3553</v>
      </c>
      <c r="F404" s="484" t="s">
        <v>5057</v>
      </c>
      <c r="G404" s="155"/>
    </row>
    <row r="405" spans="1:7">
      <c r="A405" s="484" t="s">
        <v>96</v>
      </c>
      <c r="B405" s="484" t="s">
        <v>4693</v>
      </c>
      <c r="C405" s="484" t="s">
        <v>1436</v>
      </c>
      <c r="D405" s="484" t="s">
        <v>3437</v>
      </c>
      <c r="E405" s="484" t="s">
        <v>3553</v>
      </c>
      <c r="F405" s="484" t="s">
        <v>4693</v>
      </c>
      <c r="G405" s="155"/>
    </row>
    <row r="406" spans="1:7">
      <c r="A406" s="484" t="s">
        <v>96</v>
      </c>
      <c r="B406" s="484" t="s">
        <v>4695</v>
      </c>
      <c r="C406" s="484" t="s">
        <v>1436</v>
      </c>
      <c r="D406" s="484" t="s">
        <v>3437</v>
      </c>
      <c r="E406" s="484" t="s">
        <v>3553</v>
      </c>
      <c r="F406" s="484" t="s">
        <v>4695</v>
      </c>
      <c r="G406" s="155"/>
    </row>
    <row r="407" spans="1:7">
      <c r="A407" s="484" t="s">
        <v>96</v>
      </c>
      <c r="B407" s="484" t="s">
        <v>4698</v>
      </c>
      <c r="C407" s="484" t="s">
        <v>1436</v>
      </c>
      <c r="D407" s="484" t="s">
        <v>3437</v>
      </c>
      <c r="E407" s="484" t="s">
        <v>3553</v>
      </c>
      <c r="F407" s="484" t="s">
        <v>4698</v>
      </c>
      <c r="G407" s="155"/>
    </row>
    <row r="408" spans="1:7">
      <c r="A408" s="484" t="s">
        <v>96</v>
      </c>
      <c r="B408" s="484" t="s">
        <v>4702</v>
      </c>
      <c r="C408" s="484" t="s">
        <v>1436</v>
      </c>
      <c r="D408" s="484" t="s">
        <v>3437</v>
      </c>
      <c r="E408" s="484" t="s">
        <v>3553</v>
      </c>
      <c r="F408" s="484" t="s">
        <v>4702</v>
      </c>
      <c r="G408" s="155"/>
    </row>
    <row r="409" spans="1:7">
      <c r="A409" s="484" t="s">
        <v>96</v>
      </c>
      <c r="B409" s="484" t="s">
        <v>4704</v>
      </c>
      <c r="C409" s="484" t="s">
        <v>1436</v>
      </c>
      <c r="D409" s="484" t="s">
        <v>3437</v>
      </c>
      <c r="E409" s="484" t="s">
        <v>3553</v>
      </c>
      <c r="F409" s="484" t="s">
        <v>4704</v>
      </c>
      <c r="G409" s="155"/>
    </row>
    <row r="410" spans="1:7">
      <c r="A410" s="484" t="s">
        <v>96</v>
      </c>
      <c r="B410" s="484" t="s">
        <v>4707</v>
      </c>
      <c r="C410" s="484" t="s">
        <v>1436</v>
      </c>
      <c r="D410" s="484" t="s">
        <v>3437</v>
      </c>
      <c r="E410" s="484" t="s">
        <v>3553</v>
      </c>
      <c r="F410" s="484" t="s">
        <v>4707</v>
      </c>
      <c r="G410" s="155"/>
    </row>
    <row r="411" spans="1:7">
      <c r="A411" s="484" t="s">
        <v>96</v>
      </c>
      <c r="B411" s="484" t="s">
        <v>4710</v>
      </c>
      <c r="C411" s="484" t="s">
        <v>1436</v>
      </c>
      <c r="D411" s="484" t="s">
        <v>3437</v>
      </c>
      <c r="E411" s="484" t="s">
        <v>3553</v>
      </c>
      <c r="F411" s="484" t="s">
        <v>4710</v>
      </c>
      <c r="G411" s="155"/>
    </row>
    <row r="412" spans="1:7" ht="25.5">
      <c r="A412" s="154" t="s">
        <v>48</v>
      </c>
      <c r="B412" s="736" t="s">
        <v>4056</v>
      </c>
      <c r="C412" s="736" t="s">
        <v>4219</v>
      </c>
      <c r="D412" s="736" t="s">
        <v>4240</v>
      </c>
      <c r="E412" s="736" t="s">
        <v>4281</v>
      </c>
      <c r="F412" s="736" t="s">
        <v>4056</v>
      </c>
      <c r="G412" s="155"/>
    </row>
    <row r="413" spans="1:7" ht="25.5">
      <c r="A413" s="154" t="s">
        <v>48</v>
      </c>
      <c r="B413" s="736" t="s">
        <v>4059</v>
      </c>
      <c r="C413" s="736" t="s">
        <v>4219</v>
      </c>
      <c r="D413" s="736" t="s">
        <v>4240</v>
      </c>
      <c r="E413" s="736" t="s">
        <v>4281</v>
      </c>
      <c r="F413" s="736" t="s">
        <v>4059</v>
      </c>
      <c r="G413" s="155"/>
    </row>
    <row r="414" spans="1:7">
      <c r="A414" s="154" t="s">
        <v>3873</v>
      </c>
      <c r="B414" s="154" t="s">
        <v>537</v>
      </c>
      <c r="C414" s="154" t="s">
        <v>3129</v>
      </c>
      <c r="D414" s="154" t="s">
        <v>3130</v>
      </c>
      <c r="E414" s="155" t="s">
        <v>3131</v>
      </c>
      <c r="F414" s="154" t="s">
        <v>537</v>
      </c>
      <c r="G414" s="155"/>
    </row>
    <row r="415" spans="1:7">
      <c r="A415" s="154" t="s">
        <v>1708</v>
      </c>
      <c r="B415" s="154" t="s">
        <v>1559</v>
      </c>
      <c r="C415" s="154" t="s">
        <v>3229</v>
      </c>
      <c r="D415" s="154" t="s">
        <v>3230</v>
      </c>
      <c r="E415" s="155" t="s">
        <v>3082</v>
      </c>
      <c r="F415" s="154" t="s">
        <v>1559</v>
      </c>
      <c r="G415" s="155"/>
    </row>
    <row r="416" spans="1:7">
      <c r="A416" s="154" t="s">
        <v>3873</v>
      </c>
      <c r="B416" s="154" t="s">
        <v>655</v>
      </c>
      <c r="C416" s="154" t="s">
        <v>3229</v>
      </c>
      <c r="D416" s="154" t="s">
        <v>3230</v>
      </c>
      <c r="E416" s="155" t="s">
        <v>3082</v>
      </c>
      <c r="F416" s="154" t="s">
        <v>655</v>
      </c>
      <c r="G416" s="155"/>
    </row>
    <row r="417" spans="1:7">
      <c r="A417" s="154" t="s">
        <v>3873</v>
      </c>
      <c r="B417" s="154" t="s">
        <v>537</v>
      </c>
      <c r="C417" s="154" t="s">
        <v>3229</v>
      </c>
      <c r="D417" s="154" t="s">
        <v>3230</v>
      </c>
      <c r="E417" s="155" t="s">
        <v>3082</v>
      </c>
      <c r="F417" s="154" t="s">
        <v>537</v>
      </c>
      <c r="G417" s="155"/>
    </row>
    <row r="418" spans="1:7">
      <c r="A418" s="154" t="s">
        <v>3873</v>
      </c>
      <c r="B418" s="154" t="s">
        <v>537</v>
      </c>
      <c r="C418" s="154" t="s">
        <v>3229</v>
      </c>
      <c r="D418" s="154" t="s">
        <v>3230</v>
      </c>
      <c r="E418" s="155" t="s">
        <v>3082</v>
      </c>
      <c r="F418" s="154" t="s">
        <v>537</v>
      </c>
      <c r="G418" s="155"/>
    </row>
    <row r="419" spans="1:7">
      <c r="A419" s="154" t="s">
        <v>3873</v>
      </c>
      <c r="B419" s="154" t="s">
        <v>4325</v>
      </c>
      <c r="C419" s="154" t="s">
        <v>3229</v>
      </c>
      <c r="D419" s="154" t="s">
        <v>3230</v>
      </c>
      <c r="E419" s="155" t="s">
        <v>3082</v>
      </c>
      <c r="F419" s="154" t="s">
        <v>4325</v>
      </c>
      <c r="G419" s="155"/>
    </row>
    <row r="420" spans="1:7">
      <c r="A420" s="154" t="s">
        <v>1708</v>
      </c>
      <c r="B420" s="154" t="s">
        <v>4761</v>
      </c>
      <c r="C420" s="154" t="s">
        <v>4887</v>
      </c>
      <c r="D420" s="154" t="s">
        <v>3230</v>
      </c>
      <c r="E420" s="154" t="s">
        <v>3082</v>
      </c>
      <c r="F420" s="154" t="s">
        <v>4761</v>
      </c>
      <c r="G420" s="155"/>
    </row>
    <row r="421" spans="1:7">
      <c r="A421" s="154" t="s">
        <v>1708</v>
      </c>
      <c r="B421" s="154" t="s">
        <v>4762</v>
      </c>
      <c r="C421" s="154" t="s">
        <v>4887</v>
      </c>
      <c r="D421" s="154" t="s">
        <v>3230</v>
      </c>
      <c r="E421" s="154" t="s">
        <v>3082</v>
      </c>
      <c r="F421" s="154" t="s">
        <v>4762</v>
      </c>
      <c r="G421" s="155"/>
    </row>
    <row r="422" spans="1:7">
      <c r="A422" s="154" t="s">
        <v>1708</v>
      </c>
      <c r="B422" s="154" t="s">
        <v>4763</v>
      </c>
      <c r="C422" s="154" t="s">
        <v>4887</v>
      </c>
      <c r="D422" s="154" t="s">
        <v>3230</v>
      </c>
      <c r="E422" s="154" t="s">
        <v>3082</v>
      </c>
      <c r="F422" s="154" t="s">
        <v>4763</v>
      </c>
      <c r="G422" s="155"/>
    </row>
    <row r="423" spans="1:7">
      <c r="A423" s="154" t="s">
        <v>674</v>
      </c>
      <c r="B423" s="154" t="s">
        <v>687</v>
      </c>
      <c r="C423" s="154" t="s">
        <v>3281</v>
      </c>
      <c r="D423" s="154" t="s">
        <v>3282</v>
      </c>
      <c r="E423" s="155" t="s">
        <v>3283</v>
      </c>
      <c r="F423" s="154" t="s">
        <v>687</v>
      </c>
      <c r="G423" s="155"/>
    </row>
    <row r="424" spans="1:7">
      <c r="A424" s="154" t="s">
        <v>674</v>
      </c>
      <c r="B424" s="154" t="s">
        <v>686</v>
      </c>
      <c r="C424" s="154" t="s">
        <v>3281</v>
      </c>
      <c r="D424" s="154" t="s">
        <v>3282</v>
      </c>
      <c r="E424" s="155" t="s">
        <v>3283</v>
      </c>
      <c r="F424" s="154" t="s">
        <v>686</v>
      </c>
      <c r="G424" s="155"/>
    </row>
    <row r="425" spans="1:7">
      <c r="A425" s="154" t="s">
        <v>674</v>
      </c>
      <c r="B425" s="154" t="s">
        <v>685</v>
      </c>
      <c r="C425" s="154" t="s">
        <v>3281</v>
      </c>
      <c r="D425" s="154" t="s">
        <v>3282</v>
      </c>
      <c r="E425" s="155" t="s">
        <v>3283</v>
      </c>
      <c r="F425" s="154" t="s">
        <v>685</v>
      </c>
      <c r="G425" s="155"/>
    </row>
    <row r="426" spans="1:7">
      <c r="A426" s="154" t="s">
        <v>1708</v>
      </c>
      <c r="B426" s="154" t="s">
        <v>4446</v>
      </c>
      <c r="C426" s="154" t="s">
        <v>4516</v>
      </c>
      <c r="D426" s="154" t="s">
        <v>4538</v>
      </c>
      <c r="E426" s="155" t="s">
        <v>4570</v>
      </c>
      <c r="F426" s="154" t="s">
        <v>4446</v>
      </c>
      <c r="G426" s="155"/>
    </row>
    <row r="427" spans="1:7">
      <c r="A427" s="154" t="s">
        <v>1708</v>
      </c>
      <c r="B427" s="154" t="s">
        <v>4411</v>
      </c>
      <c r="C427" s="154" t="s">
        <v>4516</v>
      </c>
      <c r="D427" s="154" t="s">
        <v>4538</v>
      </c>
      <c r="E427" s="155" t="s">
        <v>4570</v>
      </c>
      <c r="F427" s="154" t="s">
        <v>4411</v>
      </c>
      <c r="G427" s="155"/>
    </row>
    <row r="428" spans="1:7" ht="25.5">
      <c r="A428" s="154" t="s">
        <v>1708</v>
      </c>
      <c r="B428" s="154" t="s">
        <v>4486</v>
      </c>
      <c r="C428" s="154" t="s">
        <v>4486</v>
      </c>
      <c r="D428" s="154" t="s">
        <v>4547</v>
      </c>
      <c r="E428" s="155" t="s">
        <v>4581</v>
      </c>
      <c r="F428" s="154" t="s">
        <v>4486</v>
      </c>
      <c r="G428" s="155"/>
    </row>
    <row r="429" spans="1:7">
      <c r="A429" s="154" t="s">
        <v>3872</v>
      </c>
      <c r="B429" s="154" t="s">
        <v>889</v>
      </c>
      <c r="C429" s="154" t="s">
        <v>2151</v>
      </c>
      <c r="D429" s="154" t="s">
        <v>3141</v>
      </c>
      <c r="E429" s="155" t="s">
        <v>3142</v>
      </c>
      <c r="F429" s="154" t="s">
        <v>889</v>
      </c>
      <c r="G429" s="155"/>
    </row>
    <row r="430" spans="1:7">
      <c r="A430" s="154" t="s">
        <v>3872</v>
      </c>
      <c r="B430" s="154" t="s">
        <v>891</v>
      </c>
      <c r="C430" s="154" t="s">
        <v>2151</v>
      </c>
      <c r="D430" s="154" t="s">
        <v>3141</v>
      </c>
      <c r="E430" s="155" t="s">
        <v>3142</v>
      </c>
      <c r="F430" s="154" t="s">
        <v>891</v>
      </c>
      <c r="G430" s="155"/>
    </row>
    <row r="431" spans="1:7">
      <c r="A431" s="154" t="s">
        <v>3872</v>
      </c>
      <c r="B431" s="154" t="s">
        <v>2105</v>
      </c>
      <c r="C431" s="154" t="s">
        <v>1432</v>
      </c>
      <c r="D431" s="154" t="s">
        <v>3141</v>
      </c>
      <c r="E431" s="155" t="s">
        <v>3142</v>
      </c>
      <c r="F431" s="154" t="s">
        <v>2105</v>
      </c>
      <c r="G431" s="155"/>
    </row>
    <row r="432" spans="1:7">
      <c r="A432" s="154" t="s">
        <v>3872</v>
      </c>
      <c r="B432" s="154" t="s">
        <v>890</v>
      </c>
      <c r="C432" s="154" t="s">
        <v>2151</v>
      </c>
      <c r="D432" s="154" t="s">
        <v>3141</v>
      </c>
      <c r="E432" s="155" t="s">
        <v>3142</v>
      </c>
      <c r="F432" s="154" t="s">
        <v>890</v>
      </c>
      <c r="G432" s="155"/>
    </row>
    <row r="433" spans="1:7">
      <c r="A433" s="154" t="s">
        <v>862</v>
      </c>
      <c r="B433" s="154" t="s">
        <v>4906</v>
      </c>
      <c r="C433" s="154" t="s">
        <v>5018</v>
      </c>
      <c r="D433" s="154" t="s">
        <v>5024</v>
      </c>
      <c r="E433" s="154" t="s">
        <v>5045</v>
      </c>
      <c r="F433" s="154" t="s">
        <v>4906</v>
      </c>
      <c r="G433" s="155"/>
    </row>
    <row r="434" spans="1:7">
      <c r="A434" s="154" t="s">
        <v>862</v>
      </c>
      <c r="B434" s="154" t="s">
        <v>4907</v>
      </c>
      <c r="C434" s="154" t="s">
        <v>5020</v>
      </c>
      <c r="D434" s="154" t="s">
        <v>5025</v>
      </c>
      <c r="E434" s="154" t="s">
        <v>5046</v>
      </c>
      <c r="F434" s="154" t="s">
        <v>4907</v>
      </c>
      <c r="G434" s="155"/>
    </row>
    <row r="435" spans="1:7">
      <c r="A435" s="484" t="s">
        <v>96</v>
      </c>
      <c r="B435" s="484" t="s">
        <v>4710</v>
      </c>
      <c r="C435" s="484" t="s">
        <v>5233</v>
      </c>
      <c r="D435" s="484" t="s">
        <v>5232</v>
      </c>
      <c r="E435" s="484" t="s">
        <v>5450</v>
      </c>
      <c r="F435" s="484" t="s">
        <v>4710</v>
      </c>
      <c r="G435" s="155"/>
    </row>
    <row r="436" spans="1:7">
      <c r="A436" s="484" t="s">
        <v>96</v>
      </c>
      <c r="B436" s="484" t="s">
        <v>4710</v>
      </c>
      <c r="C436" s="484" t="s">
        <v>5217</v>
      </c>
      <c r="D436" s="484" t="s">
        <v>5226</v>
      </c>
      <c r="E436" s="484" t="s">
        <v>5447</v>
      </c>
      <c r="F436" s="484" t="s">
        <v>4710</v>
      </c>
      <c r="G436" s="155"/>
    </row>
    <row r="437" spans="1:7" ht="25.5">
      <c r="A437" s="154" t="s">
        <v>48</v>
      </c>
      <c r="B437" s="154" t="s">
        <v>4057</v>
      </c>
      <c r="C437" s="154" t="s">
        <v>4222</v>
      </c>
      <c r="D437" s="154" t="s">
        <v>4243</v>
      </c>
      <c r="E437" s="155" t="s">
        <v>4290</v>
      </c>
      <c r="F437" s="154" t="s">
        <v>4057</v>
      </c>
      <c r="G437" s="155"/>
    </row>
    <row r="438" spans="1:7" ht="25.5">
      <c r="A438" s="154" t="s">
        <v>48</v>
      </c>
      <c r="B438" s="154" t="s">
        <v>397</v>
      </c>
      <c r="C438" s="154" t="s">
        <v>3494</v>
      </c>
      <c r="D438" s="154" t="s">
        <v>3493</v>
      </c>
      <c r="E438" s="155" t="s">
        <v>3546</v>
      </c>
      <c r="F438" s="154" t="s">
        <v>397</v>
      </c>
      <c r="G438" s="155"/>
    </row>
    <row r="439" spans="1:7" ht="38.25">
      <c r="A439" s="154" t="s">
        <v>48</v>
      </c>
      <c r="B439" s="154" t="s">
        <v>397</v>
      </c>
      <c r="C439" s="154" t="s">
        <v>4209</v>
      </c>
      <c r="D439" s="154" t="s">
        <v>4229</v>
      </c>
      <c r="E439" s="155" t="s">
        <v>3544</v>
      </c>
      <c r="F439" s="154" t="s">
        <v>397</v>
      </c>
      <c r="G439" s="155"/>
    </row>
    <row r="440" spans="1:7" ht="38.25">
      <c r="A440" s="154" t="s">
        <v>48</v>
      </c>
      <c r="B440" s="154" t="s">
        <v>1557</v>
      </c>
      <c r="C440" s="154" t="s">
        <v>3424</v>
      </c>
      <c r="D440" s="154" t="s">
        <v>3423</v>
      </c>
      <c r="E440" s="155" t="s">
        <v>3544</v>
      </c>
      <c r="F440" s="154" t="s">
        <v>1557</v>
      </c>
      <c r="G440" s="155"/>
    </row>
    <row r="441" spans="1:7" ht="38.25">
      <c r="A441" s="154" t="s">
        <v>48</v>
      </c>
      <c r="B441" s="154" t="s">
        <v>3289</v>
      </c>
      <c r="C441" s="154" t="s">
        <v>4209</v>
      </c>
      <c r="D441" s="154" t="s">
        <v>4229</v>
      </c>
      <c r="E441" s="155" t="s">
        <v>3544</v>
      </c>
      <c r="F441" s="154" t="s">
        <v>3289</v>
      </c>
      <c r="G441" s="155"/>
    </row>
    <row r="442" spans="1:7">
      <c r="A442" s="154" t="s">
        <v>674</v>
      </c>
      <c r="B442" s="154" t="s">
        <v>686</v>
      </c>
      <c r="C442" s="154" t="s">
        <v>3264</v>
      </c>
      <c r="D442" s="154" t="s">
        <v>3265</v>
      </c>
      <c r="E442" s="155" t="s">
        <v>3266</v>
      </c>
      <c r="F442" s="154" t="s">
        <v>686</v>
      </c>
      <c r="G442" s="155"/>
    </row>
    <row r="443" spans="1:7" ht="25.5">
      <c r="A443" s="154" t="s">
        <v>96</v>
      </c>
      <c r="B443" s="154" t="s">
        <v>2307</v>
      </c>
      <c r="C443" s="154" t="s">
        <v>3241</v>
      </c>
      <c r="D443" s="154" t="s">
        <v>3242</v>
      </c>
      <c r="E443" s="155" t="s">
        <v>3243</v>
      </c>
      <c r="F443" s="154" t="s">
        <v>2307</v>
      </c>
      <c r="G443" s="155"/>
    </row>
    <row r="444" spans="1:7">
      <c r="A444" s="484" t="s">
        <v>96</v>
      </c>
      <c r="B444" s="484" t="s">
        <v>4695</v>
      </c>
      <c r="C444" s="740" t="s">
        <v>5224</v>
      </c>
      <c r="D444" s="740" t="s">
        <v>3242</v>
      </c>
      <c r="E444" s="484" t="s">
        <v>3243</v>
      </c>
      <c r="F444" s="484" t="s">
        <v>4695</v>
      </c>
      <c r="G444" s="155"/>
    </row>
    <row r="445" spans="1:7">
      <c r="A445" s="154" t="s">
        <v>674</v>
      </c>
      <c r="B445" s="154" t="s">
        <v>675</v>
      </c>
      <c r="C445" s="154" t="s">
        <v>3319</v>
      </c>
      <c r="D445" s="154" t="s">
        <v>3320</v>
      </c>
      <c r="E445" s="155" t="s">
        <v>3321</v>
      </c>
      <c r="F445" s="154" t="s">
        <v>675</v>
      </c>
      <c r="G445" s="155"/>
    </row>
    <row r="446" spans="1:7">
      <c r="A446" s="484" t="s">
        <v>96</v>
      </c>
      <c r="B446" s="484" t="s">
        <v>4714</v>
      </c>
      <c r="C446" s="484" t="s">
        <v>5218</v>
      </c>
      <c r="D446" s="484" t="s">
        <v>5234</v>
      </c>
      <c r="E446" s="484" t="s">
        <v>5451</v>
      </c>
      <c r="F446" s="484" t="s">
        <v>4714</v>
      </c>
      <c r="G446" s="155"/>
    </row>
    <row r="447" spans="1:7">
      <c r="A447" s="484" t="s">
        <v>96</v>
      </c>
      <c r="B447" s="484" t="s">
        <v>4717</v>
      </c>
      <c r="C447" s="484" t="s">
        <v>5218</v>
      </c>
      <c r="D447" s="484" t="s">
        <v>5234</v>
      </c>
      <c r="E447" s="484" t="s">
        <v>5451</v>
      </c>
      <c r="F447" s="484" t="s">
        <v>4717</v>
      </c>
      <c r="G447" s="155"/>
    </row>
    <row r="448" spans="1:7">
      <c r="A448" s="154" t="s">
        <v>96</v>
      </c>
      <c r="B448" s="154" t="s">
        <v>2307</v>
      </c>
      <c r="C448" s="154" t="s">
        <v>3334</v>
      </c>
      <c r="D448" s="154" t="s">
        <v>3335</v>
      </c>
      <c r="E448" s="155" t="s">
        <v>3336</v>
      </c>
      <c r="F448" s="154" t="s">
        <v>2307</v>
      </c>
      <c r="G448" s="155"/>
    </row>
    <row r="449" spans="1:7">
      <c r="A449" s="154" t="s">
        <v>96</v>
      </c>
      <c r="B449" s="154" t="s">
        <v>2307</v>
      </c>
      <c r="C449" s="154" t="s">
        <v>1422</v>
      </c>
      <c r="D449" s="154" t="s">
        <v>3335</v>
      </c>
      <c r="E449" s="155" t="s">
        <v>3336</v>
      </c>
      <c r="F449" s="154" t="s">
        <v>2307</v>
      </c>
      <c r="G449" s="155"/>
    </row>
    <row r="450" spans="1:7">
      <c r="A450" s="154" t="s">
        <v>96</v>
      </c>
      <c r="B450" s="154" t="s">
        <v>2000</v>
      </c>
      <c r="C450" s="154" t="s">
        <v>1422</v>
      </c>
      <c r="D450" s="154" t="s">
        <v>3335</v>
      </c>
      <c r="E450" s="155" t="s">
        <v>3336</v>
      </c>
      <c r="F450" s="154" t="s">
        <v>2000</v>
      </c>
      <c r="G450" s="155"/>
    </row>
    <row r="451" spans="1:7">
      <c r="A451" s="154" t="s">
        <v>96</v>
      </c>
      <c r="B451" s="154" t="s">
        <v>3294</v>
      </c>
      <c r="C451" s="154" t="s">
        <v>3334</v>
      </c>
      <c r="D451" s="154" t="s">
        <v>3335</v>
      </c>
      <c r="E451" s="155" t="s">
        <v>3336</v>
      </c>
      <c r="F451" s="154" t="s">
        <v>3294</v>
      </c>
      <c r="G451" s="155"/>
    </row>
    <row r="452" spans="1:7">
      <c r="A452" s="154" t="s">
        <v>3040</v>
      </c>
      <c r="B452" s="154" t="s">
        <v>3622</v>
      </c>
      <c r="C452" s="155" t="s">
        <v>1422</v>
      </c>
      <c r="D452" s="154" t="s">
        <v>3335</v>
      </c>
      <c r="E452" s="155" t="s">
        <v>3336</v>
      </c>
      <c r="F452" s="154" t="s">
        <v>3622</v>
      </c>
      <c r="G452" s="155"/>
    </row>
    <row r="453" spans="1:7">
      <c r="A453" s="154" t="s">
        <v>862</v>
      </c>
      <c r="B453" s="154" t="s">
        <v>4895</v>
      </c>
      <c r="C453" s="155" t="s">
        <v>1422</v>
      </c>
      <c r="D453" s="154" t="s">
        <v>3335</v>
      </c>
      <c r="E453" s="154" t="s">
        <v>3336</v>
      </c>
      <c r="F453" s="154" t="s">
        <v>4895</v>
      </c>
      <c r="G453" s="155"/>
    </row>
    <row r="454" spans="1:7">
      <c r="A454" s="154" t="s">
        <v>862</v>
      </c>
      <c r="B454" s="154" t="s">
        <v>4897</v>
      </c>
      <c r="C454" s="155" t="s">
        <v>1422</v>
      </c>
      <c r="D454" s="154" t="s">
        <v>3335</v>
      </c>
      <c r="E454" s="154" t="s">
        <v>3336</v>
      </c>
      <c r="F454" s="154" t="s">
        <v>4897</v>
      </c>
      <c r="G454" s="155"/>
    </row>
    <row r="455" spans="1:7">
      <c r="A455" s="154" t="s">
        <v>862</v>
      </c>
      <c r="B455" s="154" t="s">
        <v>4899</v>
      </c>
      <c r="C455" s="155" t="s">
        <v>1422</v>
      </c>
      <c r="D455" s="154" t="s">
        <v>3335</v>
      </c>
      <c r="E455" s="154" t="s">
        <v>3336</v>
      </c>
      <c r="F455" s="154" t="s">
        <v>4899</v>
      </c>
      <c r="G455" s="155"/>
    </row>
    <row r="456" spans="1:7">
      <c r="A456" s="154" t="s">
        <v>862</v>
      </c>
      <c r="B456" s="154" t="s">
        <v>4900</v>
      </c>
      <c r="C456" s="155" t="s">
        <v>1422</v>
      </c>
      <c r="D456" s="154" t="s">
        <v>3335</v>
      </c>
      <c r="E456" s="154" t="s">
        <v>3336</v>
      </c>
      <c r="F456" s="154" t="s">
        <v>4900</v>
      </c>
      <c r="G456" s="155"/>
    </row>
    <row r="457" spans="1:7">
      <c r="A457" s="154" t="s">
        <v>862</v>
      </c>
      <c r="B457" s="154" t="s">
        <v>4901</v>
      </c>
      <c r="C457" s="155" t="s">
        <v>1422</v>
      </c>
      <c r="D457" s="154" t="s">
        <v>3335</v>
      </c>
      <c r="E457" s="154" t="s">
        <v>3336</v>
      </c>
      <c r="F457" s="154" t="s">
        <v>4901</v>
      </c>
      <c r="G457" s="155"/>
    </row>
    <row r="458" spans="1:7">
      <c r="A458" s="154" t="s">
        <v>862</v>
      </c>
      <c r="B458" s="154" t="s">
        <v>4902</v>
      </c>
      <c r="C458" s="155" t="s">
        <v>1422</v>
      </c>
      <c r="D458" s="154" t="s">
        <v>3335</v>
      </c>
      <c r="E458" s="154" t="s">
        <v>3336</v>
      </c>
      <c r="F458" s="154" t="s">
        <v>4902</v>
      </c>
      <c r="G458" s="155"/>
    </row>
    <row r="459" spans="1:7">
      <c r="A459" s="154" t="s">
        <v>862</v>
      </c>
      <c r="B459" s="154" t="s">
        <v>4903</v>
      </c>
      <c r="C459" s="155" t="s">
        <v>1422</v>
      </c>
      <c r="D459" s="154" t="s">
        <v>3335</v>
      </c>
      <c r="E459" s="154" t="s">
        <v>3336</v>
      </c>
      <c r="F459" s="154" t="s">
        <v>4903</v>
      </c>
      <c r="G459" s="155"/>
    </row>
    <row r="460" spans="1:7">
      <c r="A460" s="154" t="s">
        <v>862</v>
      </c>
      <c r="B460" s="154" t="s">
        <v>4904</v>
      </c>
      <c r="C460" s="155" t="s">
        <v>1422</v>
      </c>
      <c r="D460" s="154" t="s">
        <v>3335</v>
      </c>
      <c r="E460" s="154" t="s">
        <v>3336</v>
      </c>
      <c r="F460" s="154" t="s">
        <v>4904</v>
      </c>
      <c r="G460" s="155"/>
    </row>
    <row r="461" spans="1:7">
      <c r="A461" s="154" t="s">
        <v>862</v>
      </c>
      <c r="B461" s="154" t="s">
        <v>4905</v>
      </c>
      <c r="C461" s="155" t="s">
        <v>1422</v>
      </c>
      <c r="D461" s="154" t="s">
        <v>3335</v>
      </c>
      <c r="E461" s="154" t="s">
        <v>3336</v>
      </c>
      <c r="F461" s="154" t="s">
        <v>4905</v>
      </c>
      <c r="G461" s="155"/>
    </row>
    <row r="462" spans="1:7">
      <c r="A462" s="484" t="s">
        <v>96</v>
      </c>
      <c r="B462" s="484" t="s">
        <v>4693</v>
      </c>
      <c r="C462" s="484" t="s">
        <v>1422</v>
      </c>
      <c r="D462" s="484" t="s">
        <v>3335</v>
      </c>
      <c r="E462" s="484" t="s">
        <v>3336</v>
      </c>
      <c r="F462" s="484" t="s">
        <v>4693</v>
      </c>
      <c r="G462" s="155"/>
    </row>
    <row r="463" spans="1:7">
      <c r="A463" s="484" t="s">
        <v>96</v>
      </c>
      <c r="B463" s="484" t="s">
        <v>4698</v>
      </c>
      <c r="C463" s="484" t="s">
        <v>1422</v>
      </c>
      <c r="D463" s="484" t="s">
        <v>3335</v>
      </c>
      <c r="E463" s="484" t="s">
        <v>3336</v>
      </c>
      <c r="F463" s="484" t="s">
        <v>4698</v>
      </c>
      <c r="G463" s="155"/>
    </row>
    <row r="464" spans="1:7">
      <c r="A464" s="484" t="s">
        <v>96</v>
      </c>
      <c r="B464" s="484" t="s">
        <v>4702</v>
      </c>
      <c r="C464" s="484" t="s">
        <v>1422</v>
      </c>
      <c r="D464" s="484" t="s">
        <v>3335</v>
      </c>
      <c r="E464" s="484" t="s">
        <v>3336</v>
      </c>
      <c r="F464" s="484" t="s">
        <v>4702</v>
      </c>
      <c r="G464" s="155"/>
    </row>
    <row r="465" spans="1:7">
      <c r="A465" s="484" t="s">
        <v>96</v>
      </c>
      <c r="B465" s="484" t="s">
        <v>4704</v>
      </c>
      <c r="C465" s="741" t="s">
        <v>1422</v>
      </c>
      <c r="D465" s="741" t="s">
        <v>3335</v>
      </c>
      <c r="E465" s="484" t="s">
        <v>3336</v>
      </c>
      <c r="F465" s="484" t="s">
        <v>4704</v>
      </c>
      <c r="G465" s="155"/>
    </row>
    <row r="466" spans="1:7">
      <c r="A466" s="484" t="s">
        <v>96</v>
      </c>
      <c r="B466" s="484" t="s">
        <v>4710</v>
      </c>
      <c r="C466" s="484" t="s">
        <v>1422</v>
      </c>
      <c r="D466" s="484" t="s">
        <v>3335</v>
      </c>
      <c r="E466" s="484" t="s">
        <v>3336</v>
      </c>
      <c r="F466" s="484" t="s">
        <v>4710</v>
      </c>
      <c r="G466" s="155"/>
    </row>
    <row r="467" spans="1:7">
      <c r="A467" s="484" t="s">
        <v>290</v>
      </c>
      <c r="B467" s="484" t="s">
        <v>5047</v>
      </c>
      <c r="C467" s="484" t="s">
        <v>5093</v>
      </c>
      <c r="D467" s="484" t="s">
        <v>5022</v>
      </c>
      <c r="E467" s="484" t="s">
        <v>5199</v>
      </c>
      <c r="F467" s="484" t="s">
        <v>5047</v>
      </c>
      <c r="G467" s="155"/>
    </row>
    <row r="468" spans="1:7">
      <c r="A468" s="484" t="s">
        <v>96</v>
      </c>
      <c r="B468" s="484" t="s">
        <v>4698</v>
      </c>
      <c r="C468" s="484" t="s">
        <v>5023</v>
      </c>
      <c r="D468" s="484" t="s">
        <v>5022</v>
      </c>
      <c r="E468" s="484" t="s">
        <v>5199</v>
      </c>
      <c r="F468" s="484" t="s">
        <v>4698</v>
      </c>
      <c r="G468" s="155"/>
    </row>
    <row r="469" spans="1:7">
      <c r="A469" s="154" t="s">
        <v>674</v>
      </c>
      <c r="B469" s="154" t="s">
        <v>675</v>
      </c>
      <c r="C469" s="154" t="s">
        <v>3366</v>
      </c>
      <c r="D469" s="154" t="s">
        <v>3367</v>
      </c>
      <c r="E469" s="155" t="s">
        <v>3368</v>
      </c>
      <c r="F469" s="154" t="s">
        <v>675</v>
      </c>
      <c r="G469" s="155"/>
    </row>
    <row r="470" spans="1:7">
      <c r="A470" s="154" t="s">
        <v>48</v>
      </c>
      <c r="B470" s="154" t="s">
        <v>4062</v>
      </c>
      <c r="C470" s="154" t="s">
        <v>4227</v>
      </c>
      <c r="D470" s="154" t="s">
        <v>4250</v>
      </c>
      <c r="E470" s="155" t="s">
        <v>4274</v>
      </c>
      <c r="F470" s="154" t="s">
        <v>4062</v>
      </c>
      <c r="G470" s="155"/>
    </row>
    <row r="471" spans="1:7">
      <c r="A471" s="154" t="s">
        <v>48</v>
      </c>
      <c r="B471" s="154" t="s">
        <v>4061</v>
      </c>
      <c r="C471" s="154" t="s">
        <v>4227</v>
      </c>
      <c r="D471" s="154" t="s">
        <v>4250</v>
      </c>
      <c r="E471" s="155" t="s">
        <v>4274</v>
      </c>
      <c r="F471" s="154" t="s">
        <v>4061</v>
      </c>
      <c r="G471" s="155"/>
    </row>
    <row r="472" spans="1:7" ht="25.5">
      <c r="A472" s="154" t="s">
        <v>843</v>
      </c>
      <c r="B472" s="154" t="s">
        <v>3739</v>
      </c>
      <c r="C472" s="154" t="s">
        <v>1421</v>
      </c>
      <c r="D472" s="154" t="s">
        <v>3830</v>
      </c>
      <c r="E472" s="155" t="s">
        <v>3859</v>
      </c>
      <c r="F472" s="154" t="s">
        <v>3739</v>
      </c>
      <c r="G472" s="155"/>
    </row>
    <row r="473" spans="1:7" ht="25.5">
      <c r="A473" s="154" t="s">
        <v>843</v>
      </c>
      <c r="B473" s="154" t="s">
        <v>3740</v>
      </c>
      <c r="C473" s="154" t="s">
        <v>1421</v>
      </c>
      <c r="D473" s="154" t="s">
        <v>3830</v>
      </c>
      <c r="E473" s="155" t="s">
        <v>3859</v>
      </c>
      <c r="F473" s="154" t="s">
        <v>3740</v>
      </c>
      <c r="G473" s="155"/>
    </row>
    <row r="474" spans="1:7" ht="25.5">
      <c r="A474" s="154" t="s">
        <v>839</v>
      </c>
      <c r="B474" s="154" t="s">
        <v>3104</v>
      </c>
      <c r="C474" s="154" t="s">
        <v>1441</v>
      </c>
      <c r="D474" s="154" t="s">
        <v>3463</v>
      </c>
      <c r="E474" s="155" t="s">
        <v>3581</v>
      </c>
      <c r="F474" s="154" t="s">
        <v>3104</v>
      </c>
      <c r="G474" s="155" t="s">
        <v>5577</v>
      </c>
    </row>
    <row r="475" spans="1:7" ht="25.5">
      <c r="A475" s="154" t="s">
        <v>3876</v>
      </c>
      <c r="B475" s="154" t="s">
        <v>3186</v>
      </c>
      <c r="C475" s="154" t="s">
        <v>3187</v>
      </c>
      <c r="D475" s="154" t="s">
        <v>3188</v>
      </c>
      <c r="E475" s="155" t="s">
        <v>3189</v>
      </c>
      <c r="F475" s="154" t="s">
        <v>3186</v>
      </c>
      <c r="G475" s="155"/>
    </row>
    <row r="476" spans="1:7">
      <c r="A476" s="154" t="s">
        <v>862</v>
      </c>
      <c r="B476" s="154" t="s">
        <v>4892</v>
      </c>
      <c r="C476" s="154" t="s">
        <v>5007</v>
      </c>
      <c r="D476" s="154" t="s">
        <v>5008</v>
      </c>
      <c r="E476" s="154" t="s">
        <v>5040</v>
      </c>
      <c r="F476" s="154" t="s">
        <v>4892</v>
      </c>
      <c r="G476" s="155"/>
    </row>
    <row r="477" spans="1:7">
      <c r="A477" s="154" t="s">
        <v>862</v>
      </c>
      <c r="B477" s="154" t="s">
        <v>4893</v>
      </c>
      <c r="C477" s="154" t="s">
        <v>5007</v>
      </c>
      <c r="D477" s="154" t="s">
        <v>5008</v>
      </c>
      <c r="E477" s="154" t="s">
        <v>5040</v>
      </c>
      <c r="F477" s="154" t="s">
        <v>4893</v>
      </c>
      <c r="G477" s="155"/>
    </row>
    <row r="478" spans="1:7">
      <c r="A478" s="154" t="s">
        <v>862</v>
      </c>
      <c r="B478" s="154" t="s">
        <v>4894</v>
      </c>
      <c r="C478" s="154" t="s">
        <v>5007</v>
      </c>
      <c r="D478" s="154" t="s">
        <v>5008</v>
      </c>
      <c r="E478" s="154" t="s">
        <v>5040</v>
      </c>
      <c r="F478" s="154" t="s">
        <v>4894</v>
      </c>
      <c r="G478" s="155"/>
    </row>
    <row r="479" spans="1:7" ht="25.5">
      <c r="A479" s="154" t="s">
        <v>48</v>
      </c>
      <c r="B479" s="736" t="s">
        <v>4055</v>
      </c>
      <c r="C479" s="736" t="s">
        <v>4216</v>
      </c>
      <c r="D479" s="736" t="s">
        <v>4237</v>
      </c>
      <c r="E479" s="736" t="s">
        <v>4289</v>
      </c>
      <c r="F479" s="736" t="s">
        <v>4055</v>
      </c>
      <c r="G479" s="155"/>
    </row>
    <row r="480" spans="1:7" ht="25.5">
      <c r="A480" s="154" t="s">
        <v>843</v>
      </c>
      <c r="B480" s="154" t="s">
        <v>3738</v>
      </c>
      <c r="C480" s="154" t="s">
        <v>1379</v>
      </c>
      <c r="D480" s="154" t="s">
        <v>3829</v>
      </c>
      <c r="E480" s="155" t="s">
        <v>3857</v>
      </c>
      <c r="F480" s="154" t="s">
        <v>3738</v>
      </c>
      <c r="G480" s="155"/>
    </row>
    <row r="481" spans="1:7" ht="25.5">
      <c r="A481" s="154" t="s">
        <v>843</v>
      </c>
      <c r="B481" s="154" t="s">
        <v>3737</v>
      </c>
      <c r="C481" s="154" t="s">
        <v>1379</v>
      </c>
      <c r="D481" s="154" t="s">
        <v>3829</v>
      </c>
      <c r="E481" s="155" t="s">
        <v>3857</v>
      </c>
      <c r="F481" s="154" t="s">
        <v>3737</v>
      </c>
      <c r="G481" s="155"/>
    </row>
    <row r="482" spans="1:7" ht="25.5">
      <c r="A482" s="154" t="s">
        <v>843</v>
      </c>
      <c r="B482" s="154" t="s">
        <v>3736</v>
      </c>
      <c r="C482" s="154" t="s">
        <v>1379</v>
      </c>
      <c r="D482" s="154" t="s">
        <v>3829</v>
      </c>
      <c r="E482" s="155" t="s">
        <v>3857</v>
      </c>
      <c r="F482" s="154" t="s">
        <v>3736</v>
      </c>
      <c r="G482" s="155"/>
    </row>
    <row r="483" spans="1:7" ht="25.5">
      <c r="A483" s="154" t="s">
        <v>1708</v>
      </c>
      <c r="B483" s="154" t="s">
        <v>1566</v>
      </c>
      <c r="C483" s="154" t="s">
        <v>1633</v>
      </c>
      <c r="D483" s="154" t="s">
        <v>3365</v>
      </c>
      <c r="E483" s="155" t="s">
        <v>3078</v>
      </c>
      <c r="F483" s="154" t="s">
        <v>1566</v>
      </c>
      <c r="G483" s="155"/>
    </row>
    <row r="484" spans="1:7" ht="25.5">
      <c r="A484" s="154" t="s">
        <v>1708</v>
      </c>
      <c r="B484" s="154" t="s">
        <v>1567</v>
      </c>
      <c r="C484" s="154" t="s">
        <v>1633</v>
      </c>
      <c r="D484" s="154" t="s">
        <v>3365</v>
      </c>
      <c r="E484" s="155" t="s">
        <v>3078</v>
      </c>
      <c r="F484" s="154" t="s">
        <v>1567</v>
      </c>
      <c r="G484" s="155"/>
    </row>
    <row r="485" spans="1:7">
      <c r="A485" s="154" t="s">
        <v>1708</v>
      </c>
      <c r="B485" s="154" t="s">
        <v>1560</v>
      </c>
      <c r="C485" s="154" t="s">
        <v>1629</v>
      </c>
      <c r="D485" s="154" t="s">
        <v>3224</v>
      </c>
      <c r="E485" s="155" t="s">
        <v>3060</v>
      </c>
      <c r="F485" s="154" t="s">
        <v>1560</v>
      </c>
      <c r="G485" s="155"/>
    </row>
    <row r="486" spans="1:7">
      <c r="A486" s="154" t="s">
        <v>1708</v>
      </c>
      <c r="B486" s="154" t="s">
        <v>4766</v>
      </c>
      <c r="C486" s="154" t="s">
        <v>4863</v>
      </c>
      <c r="D486" s="154" t="s">
        <v>4880</v>
      </c>
      <c r="E486" s="154" t="s">
        <v>5031</v>
      </c>
      <c r="F486" s="154" t="s">
        <v>4766</v>
      </c>
      <c r="G486" s="155"/>
    </row>
    <row r="487" spans="1:7">
      <c r="A487" s="154" t="s">
        <v>862</v>
      </c>
      <c r="B487" s="154" t="s">
        <v>4892</v>
      </c>
      <c r="C487" s="154" t="s">
        <v>5010</v>
      </c>
      <c r="D487" s="155" t="s">
        <v>5009</v>
      </c>
      <c r="E487" s="154" t="s">
        <v>5041</v>
      </c>
      <c r="F487" s="154" t="s">
        <v>4892</v>
      </c>
      <c r="G487" s="155"/>
    </row>
    <row r="488" spans="1:7">
      <c r="A488" s="154" t="s">
        <v>862</v>
      </c>
      <c r="B488" s="154" t="s">
        <v>4893</v>
      </c>
      <c r="C488" s="154" t="s">
        <v>5010</v>
      </c>
      <c r="D488" s="155" t="s">
        <v>5009</v>
      </c>
      <c r="E488" s="154" t="s">
        <v>5041</v>
      </c>
      <c r="F488" s="154" t="s">
        <v>4893</v>
      </c>
      <c r="G488" s="155"/>
    </row>
    <row r="489" spans="1:7">
      <c r="A489" s="154" t="s">
        <v>862</v>
      </c>
      <c r="B489" s="154" t="s">
        <v>4894</v>
      </c>
      <c r="C489" s="154" t="s">
        <v>5010</v>
      </c>
      <c r="D489" s="155" t="s">
        <v>5009</v>
      </c>
      <c r="E489" s="154" t="s">
        <v>5041</v>
      </c>
      <c r="F489" s="154" t="s">
        <v>4894</v>
      </c>
      <c r="G489" s="155"/>
    </row>
    <row r="490" spans="1:7">
      <c r="A490" s="484" t="s">
        <v>96</v>
      </c>
      <c r="B490" s="484" t="s">
        <v>4698</v>
      </c>
      <c r="C490" s="741"/>
      <c r="D490" s="741"/>
      <c r="E490" s="742" t="s">
        <v>5445</v>
      </c>
      <c r="F490" s="484" t="s">
        <v>4698</v>
      </c>
      <c r="G490" s="155"/>
    </row>
    <row r="491" spans="1:7">
      <c r="A491" s="154" t="s">
        <v>74</v>
      </c>
      <c r="B491" s="154" t="s">
        <v>5262</v>
      </c>
      <c r="C491" s="154" t="s">
        <v>5419</v>
      </c>
      <c r="D491" s="154" t="s">
        <v>5424</v>
      </c>
      <c r="E491" s="154" t="s">
        <v>5458</v>
      </c>
      <c r="F491" s="154" t="s">
        <v>5262</v>
      </c>
      <c r="G491" s="155"/>
    </row>
    <row r="492" spans="1:7">
      <c r="A492" s="154" t="s">
        <v>74</v>
      </c>
      <c r="B492" s="154" t="s">
        <v>5263</v>
      </c>
      <c r="C492" s="154" t="s">
        <v>5419</v>
      </c>
      <c r="D492" s="154" t="s">
        <v>5424</v>
      </c>
      <c r="E492" s="154" t="s">
        <v>5458</v>
      </c>
      <c r="F492" s="154" t="s">
        <v>5263</v>
      </c>
      <c r="G492" s="155"/>
    </row>
    <row r="493" spans="1:7" ht="25.5">
      <c r="A493" s="154" t="s">
        <v>837</v>
      </c>
      <c r="B493" s="154" t="s">
        <v>1144</v>
      </c>
      <c r="C493" s="154" t="s">
        <v>3307</v>
      </c>
      <c r="D493" s="154" t="s">
        <v>3308</v>
      </c>
      <c r="E493" s="155" t="s">
        <v>3309</v>
      </c>
      <c r="F493" s="154" t="s">
        <v>1144</v>
      </c>
      <c r="G493" s="155"/>
    </row>
    <row r="494" spans="1:7" ht="25.5">
      <c r="A494" s="154" t="s">
        <v>837</v>
      </c>
      <c r="B494" s="154" t="s">
        <v>1144</v>
      </c>
      <c r="C494" s="154" t="s">
        <v>3307</v>
      </c>
      <c r="D494" s="154" t="s">
        <v>3447</v>
      </c>
      <c r="E494" s="155" t="s">
        <v>3309</v>
      </c>
      <c r="F494" s="154" t="s">
        <v>1144</v>
      </c>
      <c r="G494" s="155"/>
    </row>
    <row r="495" spans="1:7" ht="25.5">
      <c r="A495" s="154" t="s">
        <v>837</v>
      </c>
      <c r="B495" s="154" t="s">
        <v>1143</v>
      </c>
      <c r="C495" s="154" t="s">
        <v>3307</v>
      </c>
      <c r="D495" s="154" t="s">
        <v>3308</v>
      </c>
      <c r="E495" s="155" t="s">
        <v>3309</v>
      </c>
      <c r="F495" s="154" t="s">
        <v>1143</v>
      </c>
      <c r="G495" s="155"/>
    </row>
    <row r="496" spans="1:7" ht="25.5">
      <c r="A496" s="154" t="s">
        <v>837</v>
      </c>
      <c r="B496" s="154" t="s">
        <v>1990</v>
      </c>
      <c r="C496" s="154" t="s">
        <v>3307</v>
      </c>
      <c r="D496" s="154" t="s">
        <v>3447</v>
      </c>
      <c r="E496" s="155" t="s">
        <v>3309</v>
      </c>
      <c r="F496" s="154" t="s">
        <v>1990</v>
      </c>
      <c r="G496" s="155"/>
    </row>
    <row r="497" spans="1:7" ht="25.5">
      <c r="A497" s="154" t="s">
        <v>837</v>
      </c>
      <c r="B497" s="154" t="s">
        <v>1142</v>
      </c>
      <c r="C497" s="154" t="s">
        <v>3307</v>
      </c>
      <c r="D497" s="154" t="s">
        <v>3308</v>
      </c>
      <c r="E497" s="155" t="s">
        <v>3309</v>
      </c>
      <c r="F497" s="154" t="s">
        <v>1142</v>
      </c>
      <c r="G497" s="155"/>
    </row>
    <row r="498" spans="1:7" ht="25.5">
      <c r="A498" s="154" t="s">
        <v>832</v>
      </c>
      <c r="B498" s="154" t="s">
        <v>2102</v>
      </c>
      <c r="C498" s="154" t="s">
        <v>3307</v>
      </c>
      <c r="D498" s="154" t="s">
        <v>3308</v>
      </c>
      <c r="E498" s="155" t="s">
        <v>3309</v>
      </c>
      <c r="F498" s="154" t="s">
        <v>2102</v>
      </c>
      <c r="G498" s="155"/>
    </row>
    <row r="499" spans="1:7" ht="25.5">
      <c r="A499" s="154" t="s">
        <v>832</v>
      </c>
      <c r="B499" s="154" t="s">
        <v>1865</v>
      </c>
      <c r="C499" s="154" t="s">
        <v>3307</v>
      </c>
      <c r="D499" s="154" t="s">
        <v>3308</v>
      </c>
      <c r="E499" s="155" t="s">
        <v>3309</v>
      </c>
      <c r="F499" s="154" t="s">
        <v>1865</v>
      </c>
      <c r="G499" s="155"/>
    </row>
    <row r="500" spans="1:7" ht="25.5">
      <c r="A500" s="154" t="s">
        <v>3873</v>
      </c>
      <c r="B500" s="154" t="s">
        <v>655</v>
      </c>
      <c r="C500" s="154" t="s">
        <v>3307</v>
      </c>
      <c r="D500" s="154" t="s">
        <v>3308</v>
      </c>
      <c r="E500" s="155" t="s">
        <v>3309</v>
      </c>
      <c r="F500" s="154" t="s">
        <v>655</v>
      </c>
      <c r="G500" s="155"/>
    </row>
    <row r="501" spans="1:7" ht="25.5">
      <c r="A501" s="154" t="s">
        <v>3873</v>
      </c>
      <c r="B501" s="154" t="s">
        <v>4308</v>
      </c>
      <c r="C501" s="154" t="s">
        <v>3307</v>
      </c>
      <c r="D501" s="154" t="s">
        <v>3308</v>
      </c>
      <c r="E501" s="155" t="s">
        <v>3309</v>
      </c>
      <c r="F501" s="154" t="s">
        <v>4308</v>
      </c>
      <c r="G501" s="155"/>
    </row>
    <row r="502" spans="1:7" ht="25.5">
      <c r="A502" s="154" t="s">
        <v>3873</v>
      </c>
      <c r="B502" s="154" t="s">
        <v>509</v>
      </c>
      <c r="C502" s="154" t="s">
        <v>3307</v>
      </c>
      <c r="D502" s="154" t="s">
        <v>3308</v>
      </c>
      <c r="E502" s="155" t="s">
        <v>3309</v>
      </c>
      <c r="F502" s="154" t="s">
        <v>509</v>
      </c>
      <c r="G502" s="155"/>
    </row>
    <row r="503" spans="1:7" ht="25.5">
      <c r="A503" s="154" t="s">
        <v>3873</v>
      </c>
      <c r="B503" s="154" t="s">
        <v>537</v>
      </c>
      <c r="C503" s="154" t="s">
        <v>3307</v>
      </c>
      <c r="D503" s="154" t="s">
        <v>3308</v>
      </c>
      <c r="E503" s="155" t="s">
        <v>3309</v>
      </c>
      <c r="F503" s="154" t="s">
        <v>537</v>
      </c>
      <c r="G503" s="155"/>
    </row>
    <row r="504" spans="1:7" ht="25.5">
      <c r="A504" s="154" t="s">
        <v>3873</v>
      </c>
      <c r="B504" s="154" t="s">
        <v>4325</v>
      </c>
      <c r="C504" s="154" t="s">
        <v>3307</v>
      </c>
      <c r="D504" s="154" t="s">
        <v>3308</v>
      </c>
      <c r="E504" s="155" t="s">
        <v>3309</v>
      </c>
      <c r="F504" s="154" t="s">
        <v>4325</v>
      </c>
      <c r="G504" s="155"/>
    </row>
    <row r="505" spans="1:7" ht="25.5">
      <c r="A505" s="154" t="s">
        <v>3873</v>
      </c>
      <c r="B505" s="154" t="s">
        <v>4493</v>
      </c>
      <c r="C505" s="154" t="s">
        <v>3307</v>
      </c>
      <c r="D505" s="154" t="s">
        <v>3308</v>
      </c>
      <c r="E505" s="155" t="s">
        <v>3309</v>
      </c>
      <c r="F505" s="154" t="s">
        <v>4493</v>
      </c>
      <c r="G505" s="155"/>
    </row>
    <row r="506" spans="1:7" ht="25.5">
      <c r="A506" s="154" t="s">
        <v>3873</v>
      </c>
      <c r="B506" s="154" t="s">
        <v>4553</v>
      </c>
      <c r="C506" s="154" t="s">
        <v>3307</v>
      </c>
      <c r="D506" s="154" t="s">
        <v>3308</v>
      </c>
      <c r="E506" s="155" t="s">
        <v>3309</v>
      </c>
      <c r="F506" s="154" t="s">
        <v>4553</v>
      </c>
      <c r="G506" s="155"/>
    </row>
    <row r="507" spans="1:7" ht="25.5">
      <c r="A507" s="154" t="s">
        <v>3873</v>
      </c>
      <c r="B507" s="154" t="s">
        <v>1843</v>
      </c>
      <c r="C507" s="154" t="s">
        <v>3307</v>
      </c>
      <c r="D507" s="154" t="s">
        <v>3447</v>
      </c>
      <c r="E507" s="155" t="s">
        <v>3309</v>
      </c>
      <c r="F507" s="154" t="s">
        <v>1843</v>
      </c>
      <c r="G507" s="155"/>
    </row>
    <row r="508" spans="1:7" ht="25.5">
      <c r="A508" s="154" t="s">
        <v>3873</v>
      </c>
      <c r="B508" s="154" t="s">
        <v>3346</v>
      </c>
      <c r="C508" s="154" t="s">
        <v>3307</v>
      </c>
      <c r="D508" s="154" t="s">
        <v>3308</v>
      </c>
      <c r="E508" s="155" t="s">
        <v>3309</v>
      </c>
      <c r="F508" s="154" t="s">
        <v>3346</v>
      </c>
      <c r="G508" s="155"/>
    </row>
    <row r="509" spans="1:7" ht="25.5">
      <c r="A509" s="154" t="s">
        <v>3871</v>
      </c>
      <c r="B509" s="154" t="s">
        <v>1928</v>
      </c>
      <c r="C509" s="154" t="s">
        <v>3307</v>
      </c>
      <c r="D509" s="154" t="s">
        <v>3308</v>
      </c>
      <c r="E509" s="155" t="s">
        <v>3309</v>
      </c>
      <c r="F509" s="154" t="s">
        <v>1928</v>
      </c>
      <c r="G509" s="155"/>
    </row>
    <row r="510" spans="1:7">
      <c r="A510" s="154" t="s">
        <v>862</v>
      </c>
      <c r="B510" s="154" t="s">
        <v>4889</v>
      </c>
      <c r="C510" s="154" t="s">
        <v>5004</v>
      </c>
      <c r="D510" s="155" t="s">
        <v>3308</v>
      </c>
      <c r="E510" s="154" t="s">
        <v>3309</v>
      </c>
      <c r="F510" s="154" t="s">
        <v>4889</v>
      </c>
      <c r="G510" s="155"/>
    </row>
    <row r="511" spans="1:7">
      <c r="A511" s="154" t="s">
        <v>862</v>
      </c>
      <c r="B511" s="737" t="s">
        <v>4890</v>
      </c>
      <c r="C511" s="737" t="s">
        <v>5004</v>
      </c>
      <c r="D511" s="756" t="s">
        <v>3308</v>
      </c>
      <c r="E511" s="737" t="s">
        <v>3309</v>
      </c>
      <c r="F511" s="737" t="s">
        <v>4890</v>
      </c>
      <c r="G511" s="155"/>
    </row>
    <row r="512" spans="1:7">
      <c r="A512" s="154" t="s">
        <v>862</v>
      </c>
      <c r="B512" s="154" t="s">
        <v>4891</v>
      </c>
      <c r="C512" s="154" t="s">
        <v>5004</v>
      </c>
      <c r="D512" s="155" t="s">
        <v>3308</v>
      </c>
      <c r="E512" s="154" t="s">
        <v>3309</v>
      </c>
      <c r="F512" s="154" t="s">
        <v>4891</v>
      </c>
      <c r="G512" s="155"/>
    </row>
    <row r="513" spans="1:7">
      <c r="A513" s="484" t="s">
        <v>290</v>
      </c>
      <c r="B513" s="754" t="s">
        <v>5056</v>
      </c>
      <c r="C513" s="754" t="s">
        <v>5166</v>
      </c>
      <c r="D513" s="754" t="s">
        <v>3308</v>
      </c>
      <c r="E513" s="754" t="s">
        <v>3309</v>
      </c>
      <c r="F513" s="754" t="s">
        <v>5056</v>
      </c>
      <c r="G513" s="155"/>
    </row>
    <row r="514" spans="1:7">
      <c r="A514" s="484" t="s">
        <v>290</v>
      </c>
      <c r="B514" s="484" t="s">
        <v>5057</v>
      </c>
      <c r="C514" s="484" t="s">
        <v>5166</v>
      </c>
      <c r="D514" s="484" t="s">
        <v>3308</v>
      </c>
      <c r="E514" s="484" t="s">
        <v>3309</v>
      </c>
      <c r="F514" s="484" t="s">
        <v>5057</v>
      </c>
      <c r="G514" s="155"/>
    </row>
    <row r="515" spans="1:7">
      <c r="A515" s="154" t="s">
        <v>22</v>
      </c>
      <c r="B515" s="154" t="s">
        <v>24</v>
      </c>
      <c r="C515" s="154" t="s">
        <v>829</v>
      </c>
      <c r="D515" s="154" t="s">
        <v>3162</v>
      </c>
      <c r="E515" s="155" t="s">
        <v>3163</v>
      </c>
      <c r="F515" s="154" t="s">
        <v>24</v>
      </c>
      <c r="G515" s="155" t="s">
        <v>5577</v>
      </c>
    </row>
    <row r="516" spans="1:7" ht="25.5">
      <c r="A516" s="154" t="s">
        <v>284</v>
      </c>
      <c r="B516" s="154" t="s">
        <v>3136</v>
      </c>
      <c r="C516" s="154" t="s">
        <v>2988</v>
      </c>
      <c r="D516" s="154" t="s">
        <v>3139</v>
      </c>
      <c r="E516" s="155" t="s">
        <v>3140</v>
      </c>
      <c r="F516" s="154" t="s">
        <v>3136</v>
      </c>
      <c r="G516" s="155"/>
    </row>
    <row r="517" spans="1:7" ht="25.5">
      <c r="A517" s="154" t="s">
        <v>284</v>
      </c>
      <c r="B517" s="154" t="s">
        <v>3136</v>
      </c>
      <c r="C517" s="154" t="s">
        <v>1428</v>
      </c>
      <c r="D517" s="154" t="s">
        <v>3139</v>
      </c>
      <c r="E517" s="155" t="s">
        <v>3140</v>
      </c>
      <c r="F517" s="154" t="s">
        <v>3136</v>
      </c>
      <c r="G517" s="155"/>
    </row>
    <row r="518" spans="1:7">
      <c r="A518" s="154" t="s">
        <v>1708</v>
      </c>
      <c r="B518" s="154" t="s">
        <v>4767</v>
      </c>
      <c r="C518" s="154" t="s">
        <v>4864</v>
      </c>
      <c r="D518" s="154" t="s">
        <v>4882</v>
      </c>
      <c r="E518" s="154" t="s">
        <v>5033</v>
      </c>
      <c r="F518" s="154" t="s">
        <v>4767</v>
      </c>
      <c r="G518" s="155"/>
    </row>
    <row r="519" spans="1:7">
      <c r="A519" s="154" t="s">
        <v>1708</v>
      </c>
      <c r="B519" s="154" t="s">
        <v>1568</v>
      </c>
      <c r="C519" s="154" t="s">
        <v>1600</v>
      </c>
      <c r="D519" s="154" t="s">
        <v>3094</v>
      </c>
      <c r="E519" s="155" t="s">
        <v>3080</v>
      </c>
      <c r="F519" s="154" t="s">
        <v>1568</v>
      </c>
      <c r="G519" s="155"/>
    </row>
    <row r="520" spans="1:7">
      <c r="A520" s="154" t="s">
        <v>290</v>
      </c>
      <c r="B520" s="154" t="s">
        <v>2100</v>
      </c>
      <c r="C520" s="154" t="s">
        <v>3458</v>
      </c>
      <c r="D520" s="154" t="s">
        <v>3457</v>
      </c>
      <c r="E520" s="155" t="s">
        <v>3568</v>
      </c>
      <c r="F520" s="154" t="s">
        <v>2100</v>
      </c>
      <c r="G520" s="155"/>
    </row>
    <row r="521" spans="1:7">
      <c r="A521" s="484" t="s">
        <v>290</v>
      </c>
      <c r="B521" s="484" t="s">
        <v>5052</v>
      </c>
      <c r="C521" s="484" t="s">
        <v>5172</v>
      </c>
      <c r="D521" s="484" t="s">
        <v>5171</v>
      </c>
      <c r="E521" s="484" t="s">
        <v>5207</v>
      </c>
      <c r="F521" s="484" t="s">
        <v>5052</v>
      </c>
      <c r="G521" s="155"/>
    </row>
    <row r="522" spans="1:7">
      <c r="A522" s="484" t="s">
        <v>290</v>
      </c>
      <c r="B522" s="484" t="s">
        <v>5053</v>
      </c>
      <c r="C522" s="484" t="s">
        <v>5172</v>
      </c>
      <c r="D522" s="484" t="s">
        <v>5171</v>
      </c>
      <c r="E522" s="484" t="s">
        <v>5207</v>
      </c>
      <c r="F522" s="484" t="s">
        <v>5053</v>
      </c>
      <c r="G522" s="155"/>
    </row>
    <row r="523" spans="1:7">
      <c r="A523" s="484" t="s">
        <v>290</v>
      </c>
      <c r="B523" s="754" t="s">
        <v>5054</v>
      </c>
      <c r="C523" s="754" t="s">
        <v>5172</v>
      </c>
      <c r="D523" s="754" t="s">
        <v>5171</v>
      </c>
      <c r="E523" s="754" t="s">
        <v>5207</v>
      </c>
      <c r="F523" s="754" t="s">
        <v>5054</v>
      </c>
      <c r="G523" s="155"/>
    </row>
    <row r="524" spans="1:7">
      <c r="A524" s="484" t="s">
        <v>290</v>
      </c>
      <c r="B524" s="484" t="s">
        <v>5055</v>
      </c>
      <c r="C524" s="484" t="s">
        <v>5172</v>
      </c>
      <c r="D524" s="484" t="s">
        <v>5171</v>
      </c>
      <c r="E524" s="484" t="s">
        <v>5207</v>
      </c>
      <c r="F524" s="484" t="s">
        <v>5055</v>
      </c>
      <c r="G524" s="155"/>
    </row>
    <row r="525" spans="1:7">
      <c r="A525" s="154" t="s">
        <v>843</v>
      </c>
      <c r="B525" s="154" t="s">
        <v>3742</v>
      </c>
      <c r="C525" s="154" t="s">
        <v>3838</v>
      </c>
      <c r="D525" s="154" t="s">
        <v>3837</v>
      </c>
      <c r="E525" s="155" t="s">
        <v>3866</v>
      </c>
      <c r="F525" s="154" t="s">
        <v>3742</v>
      </c>
      <c r="G525" s="155"/>
    </row>
    <row r="526" spans="1:7">
      <c r="A526" s="154" t="s">
        <v>290</v>
      </c>
      <c r="B526" s="154" t="s">
        <v>2100</v>
      </c>
      <c r="C526" s="154" t="s">
        <v>3451</v>
      </c>
      <c r="D526" s="154" t="s">
        <v>3450</v>
      </c>
      <c r="E526" s="155" t="s">
        <v>3564</v>
      </c>
      <c r="F526" s="154" t="s">
        <v>2100</v>
      </c>
      <c r="G526" s="155"/>
    </row>
    <row r="527" spans="1:7">
      <c r="A527" s="484" t="s">
        <v>290</v>
      </c>
      <c r="B527" s="728" t="s">
        <v>5056</v>
      </c>
      <c r="C527" s="728" t="s">
        <v>456</v>
      </c>
      <c r="D527" s="728" t="s">
        <v>5187</v>
      </c>
      <c r="E527" s="728" t="s">
        <v>5216</v>
      </c>
      <c r="F527" s="728" t="s">
        <v>5056</v>
      </c>
      <c r="G527" s="155"/>
    </row>
    <row r="528" spans="1:7">
      <c r="A528" s="154" t="s">
        <v>96</v>
      </c>
      <c r="B528" s="154" t="s">
        <v>2000</v>
      </c>
      <c r="C528" s="154" t="s">
        <v>3295</v>
      </c>
      <c r="D528" s="154" t="s">
        <v>3296</v>
      </c>
      <c r="E528" s="155" t="s">
        <v>3297</v>
      </c>
      <c r="F528" s="154" t="s">
        <v>2000</v>
      </c>
      <c r="G528" s="155"/>
    </row>
    <row r="529" spans="1:51">
      <c r="A529" s="154" t="s">
        <v>96</v>
      </c>
      <c r="B529" s="154" t="s">
        <v>3294</v>
      </c>
      <c r="C529" s="154" t="s">
        <v>3295</v>
      </c>
      <c r="D529" s="154" t="s">
        <v>3296</v>
      </c>
      <c r="E529" s="155" t="s">
        <v>3297</v>
      </c>
      <c r="F529" s="154" t="s">
        <v>3294</v>
      </c>
      <c r="G529" s="155"/>
    </row>
    <row r="530" spans="1:51">
      <c r="A530" s="484" t="s">
        <v>96</v>
      </c>
      <c r="B530" s="484" t="s">
        <v>4693</v>
      </c>
      <c r="C530" s="728" t="s">
        <v>5221</v>
      </c>
      <c r="D530" s="728" t="s">
        <v>3296</v>
      </c>
      <c r="E530" s="484" t="s">
        <v>3297</v>
      </c>
      <c r="F530" s="484" t="s">
        <v>4693</v>
      </c>
      <c r="G530" s="155"/>
    </row>
    <row r="531" spans="1:51">
      <c r="A531" s="154" t="s">
        <v>74</v>
      </c>
      <c r="B531" s="154" t="s">
        <v>5265</v>
      </c>
      <c r="C531" s="154" t="s">
        <v>5422</v>
      </c>
      <c r="D531" s="155" t="s">
        <v>5466</v>
      </c>
      <c r="E531" s="154" t="s">
        <v>5467</v>
      </c>
      <c r="F531" s="154" t="s">
        <v>5265</v>
      </c>
      <c r="G531" s="155"/>
    </row>
    <row r="532" spans="1:51">
      <c r="A532" s="154" t="s">
        <v>22</v>
      </c>
      <c r="B532" s="154" t="s">
        <v>3933</v>
      </c>
      <c r="C532" s="154" t="s">
        <v>3988</v>
      </c>
      <c r="D532" s="154" t="s">
        <v>4045</v>
      </c>
      <c r="E532" s="155" t="s">
        <v>4259</v>
      </c>
      <c r="F532" s="154" t="s">
        <v>3933</v>
      </c>
      <c r="G532" s="155" t="s">
        <v>5577</v>
      </c>
    </row>
    <row r="533" spans="1:51">
      <c r="A533" s="484" t="s">
        <v>290</v>
      </c>
      <c r="B533" s="484" t="s">
        <v>5052</v>
      </c>
      <c r="C533" s="484" t="s">
        <v>1227</v>
      </c>
      <c r="D533" s="739" t="s">
        <v>5178</v>
      </c>
      <c r="E533" s="484" t="s">
        <v>5210</v>
      </c>
      <c r="F533" s="484" t="s">
        <v>5052</v>
      </c>
      <c r="G533" s="155"/>
    </row>
    <row r="534" spans="1:51">
      <c r="A534" s="484" t="s">
        <v>290</v>
      </c>
      <c r="B534" s="484" t="s">
        <v>5053</v>
      </c>
      <c r="C534" s="484" t="s">
        <v>1227</v>
      </c>
      <c r="D534" s="739" t="s">
        <v>5178</v>
      </c>
      <c r="E534" s="484" t="s">
        <v>5210</v>
      </c>
      <c r="F534" s="484" t="s">
        <v>5053</v>
      </c>
      <c r="G534" s="155"/>
    </row>
    <row r="535" spans="1:51">
      <c r="A535" s="484" t="s">
        <v>290</v>
      </c>
      <c r="B535" s="484" t="s">
        <v>5057</v>
      </c>
      <c r="C535" s="484" t="s">
        <v>1227</v>
      </c>
      <c r="D535" s="739" t="s">
        <v>5178</v>
      </c>
      <c r="E535" s="484" t="s">
        <v>5210</v>
      </c>
      <c r="F535" s="484" t="s">
        <v>5057</v>
      </c>
      <c r="G535" s="155"/>
    </row>
    <row r="536" spans="1:51">
      <c r="A536" s="154" t="s">
        <v>96</v>
      </c>
      <c r="B536" s="154" t="s">
        <v>2307</v>
      </c>
      <c r="C536" s="154" t="s">
        <v>3432</v>
      </c>
      <c r="D536" s="154" t="s">
        <v>3438</v>
      </c>
      <c r="E536" s="155" t="s">
        <v>3554</v>
      </c>
      <c r="F536" s="154" t="s">
        <v>2307</v>
      </c>
      <c r="G536" s="155"/>
    </row>
    <row r="537" spans="1:51">
      <c r="A537" s="484" t="s">
        <v>96</v>
      </c>
      <c r="B537" s="484" t="s">
        <v>4695</v>
      </c>
      <c r="C537" s="740" t="s">
        <v>5225</v>
      </c>
      <c r="D537" s="740" t="s">
        <v>3438</v>
      </c>
      <c r="E537" s="484" t="s">
        <v>3554</v>
      </c>
      <c r="F537" s="484" t="s">
        <v>4695</v>
      </c>
      <c r="G537" s="155"/>
    </row>
    <row r="538" spans="1:51">
      <c r="A538" s="154" t="s">
        <v>3873</v>
      </c>
      <c r="B538" s="154" t="s">
        <v>4493</v>
      </c>
      <c r="C538" s="154" t="s">
        <v>3235</v>
      </c>
      <c r="D538" s="154" t="s">
        <v>3236</v>
      </c>
      <c r="E538" s="155" t="s">
        <v>3237</v>
      </c>
      <c r="F538" s="154" t="s">
        <v>4493</v>
      </c>
      <c r="G538" s="155"/>
    </row>
    <row r="539" spans="1:51">
      <c r="A539" s="154" t="s">
        <v>3873</v>
      </c>
      <c r="B539" s="154" t="s">
        <v>3234</v>
      </c>
      <c r="C539" s="154" t="s">
        <v>3235</v>
      </c>
      <c r="D539" s="154" t="s">
        <v>3236</v>
      </c>
      <c r="E539" s="155" t="s">
        <v>3237</v>
      </c>
      <c r="F539" s="154" t="s">
        <v>3234</v>
      </c>
      <c r="G539" s="155"/>
    </row>
    <row r="540" spans="1:51" s="9" customFormat="1" ht="25.5">
      <c r="A540" s="154" t="s">
        <v>3873</v>
      </c>
      <c r="B540" s="154" t="s">
        <v>4387</v>
      </c>
      <c r="C540" s="154" t="s">
        <v>4507</v>
      </c>
      <c r="D540" s="154" t="s">
        <v>4528</v>
      </c>
      <c r="E540" s="155" t="s">
        <v>4560</v>
      </c>
      <c r="F540" s="154" t="s">
        <v>4387</v>
      </c>
      <c r="G540" s="155"/>
      <c r="H540" s="473"/>
      <c r="I540" s="473"/>
      <c r="J540" s="473"/>
      <c r="K540" s="473"/>
      <c r="L540" s="473"/>
      <c r="M540" s="473"/>
      <c r="N540" s="473"/>
      <c r="O540" s="473"/>
      <c r="P540" s="473"/>
      <c r="Q540" s="473"/>
      <c r="R540" s="473"/>
      <c r="S540" s="473"/>
      <c r="T540" s="473"/>
      <c r="U540" s="473"/>
      <c r="V540" s="473"/>
      <c r="W540" s="473"/>
      <c r="X540" s="473"/>
      <c r="Y540" s="473"/>
      <c r="Z540" s="473"/>
      <c r="AA540" s="473"/>
      <c r="AB540" s="473"/>
      <c r="AC540" s="473"/>
      <c r="AD540" s="473"/>
      <c r="AE540" s="473"/>
      <c r="AF540" s="473"/>
      <c r="AG540" s="473"/>
      <c r="AH540" s="473"/>
      <c r="AI540" s="473"/>
      <c r="AJ540" s="473"/>
      <c r="AK540" s="473"/>
      <c r="AL540" s="473"/>
      <c r="AM540" s="473"/>
      <c r="AN540" s="473"/>
      <c r="AO540" s="473"/>
      <c r="AP540" s="473"/>
      <c r="AQ540" s="473"/>
      <c r="AR540" s="473"/>
      <c r="AS540" s="473"/>
      <c r="AT540" s="473"/>
      <c r="AU540" s="473"/>
      <c r="AV540" s="473"/>
      <c r="AW540" s="473"/>
      <c r="AX540" s="473"/>
      <c r="AY540" s="473"/>
    </row>
    <row r="541" spans="1:51" s="9" customFormat="1" ht="25.5">
      <c r="A541" s="154" t="s">
        <v>3873</v>
      </c>
      <c r="B541" s="154" t="s">
        <v>4403</v>
      </c>
      <c r="C541" s="154" t="s">
        <v>4507</v>
      </c>
      <c r="D541" s="154" t="s">
        <v>4528</v>
      </c>
      <c r="E541" s="155" t="s">
        <v>4560</v>
      </c>
      <c r="F541" s="154" t="s">
        <v>4403</v>
      </c>
      <c r="G541" s="155"/>
      <c r="H541" s="473"/>
      <c r="I541" s="473"/>
      <c r="J541" s="473"/>
      <c r="K541" s="473"/>
      <c r="L541" s="473"/>
      <c r="M541" s="473"/>
      <c r="N541" s="473"/>
      <c r="O541" s="473"/>
      <c r="P541" s="473"/>
      <c r="Q541" s="473"/>
      <c r="R541" s="473"/>
      <c r="S541" s="473"/>
      <c r="T541" s="473"/>
      <c r="U541" s="473"/>
      <c r="V541" s="473"/>
      <c r="W541" s="473"/>
      <c r="X541" s="473"/>
      <c r="Y541" s="473"/>
      <c r="Z541" s="473"/>
      <c r="AA541" s="473"/>
      <c r="AB541" s="473"/>
      <c r="AC541" s="473"/>
      <c r="AD541" s="473"/>
      <c r="AE541" s="473"/>
      <c r="AF541" s="473"/>
      <c r="AG541" s="473"/>
      <c r="AH541" s="473"/>
      <c r="AI541" s="473"/>
      <c r="AJ541" s="473"/>
      <c r="AK541" s="473"/>
      <c r="AL541" s="473"/>
      <c r="AM541" s="473"/>
      <c r="AN541" s="473"/>
      <c r="AO541" s="473"/>
      <c r="AP541" s="473"/>
      <c r="AQ541" s="473"/>
      <c r="AR541" s="473"/>
      <c r="AS541" s="473"/>
      <c r="AT541" s="473"/>
      <c r="AU541" s="473"/>
      <c r="AV541" s="473"/>
      <c r="AW541" s="473"/>
      <c r="AX541" s="473"/>
      <c r="AY541" s="473"/>
    </row>
    <row r="542" spans="1:51" s="9" customFormat="1" ht="25.5">
      <c r="A542" s="154" t="s">
        <v>3873</v>
      </c>
      <c r="B542" s="154" t="s">
        <v>540</v>
      </c>
      <c r="C542" s="154" t="s">
        <v>4507</v>
      </c>
      <c r="D542" s="154" t="s">
        <v>4528</v>
      </c>
      <c r="E542" s="155" t="s">
        <v>4560</v>
      </c>
      <c r="F542" s="154" t="s">
        <v>540</v>
      </c>
      <c r="G542" s="155"/>
      <c r="H542" s="473"/>
      <c r="I542" s="473"/>
      <c r="J542" s="473"/>
      <c r="K542" s="473"/>
      <c r="L542" s="473"/>
      <c r="M542" s="473"/>
      <c r="N542" s="473"/>
      <c r="O542" s="473"/>
      <c r="P542" s="473"/>
      <c r="Q542" s="473"/>
      <c r="R542" s="473"/>
      <c r="S542" s="473"/>
      <c r="T542" s="473"/>
      <c r="U542" s="473"/>
      <c r="V542" s="473"/>
      <c r="W542" s="473"/>
      <c r="X542" s="473"/>
      <c r="Y542" s="473"/>
      <c r="Z542" s="473"/>
      <c r="AA542" s="473"/>
      <c r="AB542" s="473"/>
      <c r="AC542" s="473"/>
      <c r="AD542" s="473"/>
      <c r="AE542" s="473"/>
      <c r="AF542" s="473"/>
      <c r="AG542" s="473"/>
      <c r="AH542" s="473"/>
      <c r="AI542" s="473"/>
      <c r="AJ542" s="473"/>
      <c r="AK542" s="473"/>
      <c r="AL542" s="473"/>
      <c r="AM542" s="473"/>
      <c r="AN542" s="473"/>
      <c r="AO542" s="473"/>
      <c r="AP542" s="473"/>
      <c r="AQ542" s="473"/>
      <c r="AR542" s="473"/>
      <c r="AS542" s="473"/>
      <c r="AT542" s="473"/>
      <c r="AU542" s="473"/>
      <c r="AV542" s="473"/>
      <c r="AW542" s="473"/>
      <c r="AX542" s="473"/>
      <c r="AY542" s="473"/>
    </row>
    <row r="543" spans="1:51" s="9" customFormat="1">
      <c r="A543" s="154" t="s">
        <v>3873</v>
      </c>
      <c r="B543" s="154" t="s">
        <v>4553</v>
      </c>
      <c r="C543" s="154" t="s">
        <v>4503</v>
      </c>
      <c r="D543" s="154" t="s">
        <v>3507</v>
      </c>
      <c r="E543" s="155" t="s">
        <v>3570</v>
      </c>
      <c r="F543" s="154" t="s">
        <v>4553</v>
      </c>
      <c r="G543" s="155"/>
      <c r="H543" s="473"/>
      <c r="I543" s="473"/>
      <c r="J543" s="473"/>
      <c r="K543" s="473"/>
      <c r="L543" s="473"/>
      <c r="M543" s="473"/>
      <c r="N543" s="473"/>
      <c r="O543" s="473"/>
      <c r="P543" s="473"/>
      <c r="Q543" s="473"/>
      <c r="R543" s="473"/>
      <c r="S543" s="473"/>
      <c r="T543" s="473"/>
      <c r="U543" s="473"/>
      <c r="V543" s="473"/>
      <c r="W543" s="473"/>
      <c r="X543" s="473"/>
      <c r="Y543" s="473"/>
      <c r="Z543" s="473"/>
      <c r="AA543" s="473"/>
      <c r="AB543" s="473"/>
      <c r="AC543" s="473"/>
      <c r="AD543" s="473"/>
      <c r="AE543" s="473"/>
      <c r="AF543" s="473"/>
      <c r="AG543" s="473"/>
      <c r="AH543" s="473"/>
      <c r="AI543" s="473"/>
      <c r="AJ543" s="473"/>
      <c r="AK543" s="473"/>
      <c r="AL543" s="473"/>
      <c r="AM543" s="473"/>
      <c r="AN543" s="473"/>
      <c r="AO543" s="473"/>
      <c r="AP543" s="473"/>
      <c r="AQ543" s="473"/>
      <c r="AR543" s="473"/>
      <c r="AS543" s="473"/>
      <c r="AT543" s="473"/>
      <c r="AU543" s="473"/>
      <c r="AV543" s="473"/>
      <c r="AW543" s="473"/>
      <c r="AX543" s="473"/>
      <c r="AY543" s="473"/>
    </row>
    <row r="544" spans="1:51" s="9" customFormat="1">
      <c r="A544" s="154" t="s">
        <v>3873</v>
      </c>
      <c r="B544" s="154" t="s">
        <v>1843</v>
      </c>
      <c r="C544" s="154" t="s">
        <v>3508</v>
      </c>
      <c r="D544" s="154" t="s">
        <v>3507</v>
      </c>
      <c r="E544" s="155" t="s">
        <v>3570</v>
      </c>
      <c r="F544" s="154" t="s">
        <v>1843</v>
      </c>
      <c r="G544" s="155"/>
      <c r="H544" s="473"/>
      <c r="I544" s="473"/>
      <c r="J544" s="473"/>
      <c r="K544" s="473"/>
      <c r="L544" s="473"/>
      <c r="M544" s="473"/>
      <c r="N544" s="473"/>
      <c r="O544" s="473"/>
      <c r="P544" s="473"/>
      <c r="Q544" s="473"/>
      <c r="R544" s="473"/>
      <c r="S544" s="473"/>
      <c r="T544" s="473"/>
      <c r="U544" s="473"/>
      <c r="V544" s="473"/>
      <c r="W544" s="473"/>
      <c r="X544" s="473"/>
      <c r="Y544" s="473"/>
      <c r="Z544" s="473"/>
      <c r="AA544" s="473"/>
      <c r="AB544" s="473"/>
      <c r="AC544" s="473"/>
      <c r="AD544" s="473"/>
      <c r="AE544" s="473"/>
      <c r="AF544" s="473"/>
      <c r="AG544" s="473"/>
      <c r="AH544" s="473"/>
      <c r="AI544" s="473"/>
      <c r="AJ544" s="473"/>
      <c r="AK544" s="473"/>
      <c r="AL544" s="473"/>
      <c r="AM544" s="473"/>
      <c r="AN544" s="473"/>
      <c r="AO544" s="473"/>
      <c r="AP544" s="473"/>
      <c r="AQ544" s="473"/>
      <c r="AR544" s="473"/>
      <c r="AS544" s="473"/>
      <c r="AT544" s="473"/>
      <c r="AU544" s="473"/>
      <c r="AV544" s="473"/>
      <c r="AW544" s="473"/>
      <c r="AX544" s="473"/>
      <c r="AY544" s="473"/>
    </row>
    <row r="545" spans="1:51" s="9" customFormat="1">
      <c r="A545" s="154" t="s">
        <v>74</v>
      </c>
      <c r="B545" s="154" t="s">
        <v>5265</v>
      </c>
      <c r="C545" s="154" t="s">
        <v>5349</v>
      </c>
      <c r="D545" s="154" t="s">
        <v>5433</v>
      </c>
      <c r="E545" s="154" t="s">
        <v>5464</v>
      </c>
      <c r="F545" s="154" t="s">
        <v>5265</v>
      </c>
      <c r="G545" s="155"/>
      <c r="H545" s="473"/>
      <c r="I545" s="473"/>
      <c r="J545" s="473"/>
      <c r="K545" s="473"/>
      <c r="L545" s="473"/>
      <c r="M545" s="473"/>
      <c r="N545" s="473"/>
      <c r="O545" s="473"/>
      <c r="P545" s="473"/>
      <c r="Q545" s="473"/>
      <c r="R545" s="473"/>
      <c r="S545" s="473"/>
      <c r="T545" s="473"/>
      <c r="U545" s="473"/>
      <c r="V545" s="473"/>
      <c r="W545" s="473"/>
      <c r="X545" s="473"/>
      <c r="Y545" s="473"/>
      <c r="Z545" s="473"/>
      <c r="AA545" s="473"/>
      <c r="AB545" s="473"/>
      <c r="AC545" s="473"/>
      <c r="AD545" s="473"/>
      <c r="AE545" s="473"/>
      <c r="AF545" s="473"/>
      <c r="AG545" s="473"/>
      <c r="AH545" s="473"/>
      <c r="AI545" s="473"/>
      <c r="AJ545" s="473"/>
      <c r="AK545" s="473"/>
      <c r="AL545" s="473"/>
      <c r="AM545" s="473"/>
      <c r="AN545" s="473"/>
      <c r="AO545" s="473"/>
      <c r="AP545" s="473"/>
      <c r="AQ545" s="473"/>
      <c r="AR545" s="473"/>
      <c r="AS545" s="473"/>
      <c r="AT545" s="473"/>
      <c r="AU545" s="473"/>
      <c r="AV545" s="473"/>
      <c r="AW545" s="473"/>
      <c r="AX545" s="473"/>
      <c r="AY545" s="473"/>
    </row>
    <row r="546" spans="1:51" s="9" customFormat="1">
      <c r="A546" s="154" t="s">
        <v>74</v>
      </c>
      <c r="B546" s="154" t="s">
        <v>5266</v>
      </c>
      <c r="C546" s="154" t="s">
        <v>5349</v>
      </c>
      <c r="D546" s="155" t="s">
        <v>5433</v>
      </c>
      <c r="E546" s="154" t="s">
        <v>5464</v>
      </c>
      <c r="F546" s="154" t="s">
        <v>5266</v>
      </c>
      <c r="G546" s="155"/>
      <c r="H546" s="473"/>
      <c r="I546" s="473"/>
      <c r="J546" s="473"/>
      <c r="K546" s="473"/>
      <c r="L546" s="473"/>
      <c r="M546" s="473"/>
      <c r="N546" s="473"/>
      <c r="O546" s="473"/>
      <c r="P546" s="473"/>
      <c r="Q546" s="473"/>
      <c r="R546" s="473"/>
      <c r="S546" s="473"/>
      <c r="T546" s="473"/>
      <c r="U546" s="473"/>
      <c r="V546" s="473"/>
      <c r="W546" s="473"/>
      <c r="X546" s="473"/>
      <c r="Y546" s="473"/>
      <c r="Z546" s="473"/>
      <c r="AA546" s="473"/>
      <c r="AB546" s="473"/>
      <c r="AC546" s="473"/>
      <c r="AD546" s="473"/>
      <c r="AE546" s="473"/>
      <c r="AF546" s="473"/>
      <c r="AG546" s="473"/>
      <c r="AH546" s="473"/>
      <c r="AI546" s="473"/>
      <c r="AJ546" s="473"/>
      <c r="AK546" s="473"/>
      <c r="AL546" s="473"/>
      <c r="AM546" s="473"/>
      <c r="AN546" s="473"/>
      <c r="AO546" s="473"/>
      <c r="AP546" s="473"/>
      <c r="AQ546" s="473"/>
      <c r="AR546" s="473"/>
      <c r="AS546" s="473"/>
      <c r="AT546" s="473"/>
      <c r="AU546" s="473"/>
      <c r="AV546" s="473"/>
      <c r="AW546" s="473"/>
      <c r="AX546" s="473"/>
      <c r="AY546" s="473"/>
    </row>
    <row r="547" spans="1:51" s="9" customFormat="1">
      <c r="A547" s="154" t="s">
        <v>837</v>
      </c>
      <c r="B547" s="154" t="s">
        <v>1144</v>
      </c>
      <c r="C547" s="154" t="s">
        <v>3527</v>
      </c>
      <c r="D547" s="154" t="s">
        <v>3526</v>
      </c>
      <c r="E547" s="155" t="s">
        <v>3580</v>
      </c>
      <c r="F547" s="154" t="s">
        <v>1144</v>
      </c>
      <c r="G547" s="155"/>
      <c r="H547" s="473"/>
      <c r="I547" s="473"/>
      <c r="J547" s="473"/>
      <c r="K547" s="473"/>
      <c r="L547" s="473"/>
      <c r="M547" s="473"/>
      <c r="N547" s="473"/>
      <c r="O547" s="473"/>
      <c r="P547" s="473"/>
      <c r="Q547" s="473"/>
      <c r="R547" s="473"/>
      <c r="S547" s="473"/>
      <c r="T547" s="473"/>
      <c r="U547" s="473"/>
      <c r="V547" s="473"/>
      <c r="W547" s="473"/>
      <c r="X547" s="473"/>
      <c r="Y547" s="473"/>
      <c r="Z547" s="473"/>
      <c r="AA547" s="473"/>
      <c r="AB547" s="473"/>
      <c r="AC547" s="473"/>
      <c r="AD547" s="473"/>
      <c r="AE547" s="473"/>
      <c r="AF547" s="473"/>
      <c r="AG547" s="473"/>
      <c r="AH547" s="473"/>
      <c r="AI547" s="473"/>
      <c r="AJ547" s="473"/>
      <c r="AK547" s="473"/>
      <c r="AL547" s="473"/>
      <c r="AM547" s="473"/>
      <c r="AN547" s="473"/>
      <c r="AO547" s="473"/>
      <c r="AP547" s="473"/>
      <c r="AQ547" s="473"/>
      <c r="AR547" s="473"/>
      <c r="AS547" s="473"/>
      <c r="AT547" s="473"/>
      <c r="AU547" s="473"/>
      <c r="AV547" s="473"/>
      <c r="AW547" s="473"/>
      <c r="AX547" s="473"/>
      <c r="AY547" s="473"/>
    </row>
    <row r="548" spans="1:51" s="9" customFormat="1">
      <c r="A548" s="154" t="s">
        <v>22</v>
      </c>
      <c r="B548" s="829" t="s">
        <v>2426</v>
      </c>
      <c r="C548" s="829" t="s">
        <v>3091</v>
      </c>
      <c r="D548" s="829" t="s">
        <v>3092</v>
      </c>
      <c r="E548" s="161" t="s">
        <v>3093</v>
      </c>
      <c r="F548" s="829" t="s">
        <v>2426</v>
      </c>
      <c r="G548" s="161" t="s">
        <v>5577</v>
      </c>
      <c r="H548" s="473"/>
      <c r="I548" s="473"/>
      <c r="J548" s="473"/>
      <c r="K548" s="473"/>
      <c r="L548" s="473"/>
      <c r="M548" s="473"/>
      <c r="N548" s="473"/>
      <c r="O548" s="473"/>
      <c r="P548" s="473"/>
      <c r="Q548" s="473"/>
      <c r="R548" s="473"/>
      <c r="S548" s="473"/>
      <c r="T548" s="473"/>
      <c r="U548" s="473"/>
      <c r="V548" s="473"/>
      <c r="W548" s="473"/>
      <c r="X548" s="473"/>
      <c r="Y548" s="473"/>
      <c r="Z548" s="473"/>
      <c r="AA548" s="473"/>
      <c r="AB548" s="473"/>
      <c r="AC548" s="473"/>
      <c r="AD548" s="473"/>
      <c r="AE548" s="473"/>
      <c r="AF548" s="473"/>
      <c r="AG548" s="473"/>
      <c r="AH548" s="473"/>
      <c r="AI548" s="473"/>
      <c r="AJ548" s="473"/>
      <c r="AK548" s="473"/>
      <c r="AL548" s="473"/>
      <c r="AM548" s="473"/>
      <c r="AN548" s="473"/>
      <c r="AO548" s="473"/>
      <c r="AP548" s="473"/>
      <c r="AQ548" s="473"/>
      <c r="AR548" s="473"/>
      <c r="AS548" s="473"/>
      <c r="AT548" s="473"/>
      <c r="AU548" s="473"/>
      <c r="AV548" s="473"/>
      <c r="AW548" s="473"/>
      <c r="AX548" s="473"/>
      <c r="AY548" s="473"/>
    </row>
    <row r="549" spans="1:51" s="9" customFormat="1">
      <c r="A549" s="154" t="s">
        <v>3874</v>
      </c>
      <c r="B549" s="154" t="s">
        <v>1187</v>
      </c>
      <c r="C549" s="154" t="s">
        <v>3116</v>
      </c>
      <c r="D549" s="154" t="s">
        <v>3117</v>
      </c>
      <c r="E549" s="155" t="s">
        <v>3118</v>
      </c>
      <c r="F549" s="154" t="s">
        <v>1187</v>
      </c>
      <c r="G549" s="155"/>
      <c r="H549" s="473"/>
      <c r="I549" s="473"/>
      <c r="J549" s="473"/>
      <c r="K549" s="473"/>
      <c r="L549" s="473"/>
      <c r="M549" s="473"/>
      <c r="N549" s="473"/>
      <c r="O549" s="473"/>
      <c r="P549" s="473"/>
      <c r="Q549" s="473"/>
      <c r="R549" s="473"/>
      <c r="S549" s="473"/>
      <c r="T549" s="473"/>
      <c r="U549" s="473"/>
      <c r="V549" s="473"/>
      <c r="W549" s="473"/>
      <c r="X549" s="473"/>
      <c r="Y549" s="473"/>
      <c r="Z549" s="473"/>
      <c r="AA549" s="473"/>
      <c r="AB549" s="473"/>
      <c r="AC549" s="473"/>
      <c r="AD549" s="473"/>
      <c r="AE549" s="473"/>
      <c r="AF549" s="473"/>
      <c r="AG549" s="473"/>
      <c r="AH549" s="473"/>
      <c r="AI549" s="473"/>
      <c r="AJ549" s="473"/>
      <c r="AK549" s="473"/>
      <c r="AL549" s="473"/>
      <c r="AM549" s="473"/>
      <c r="AN549" s="473"/>
      <c r="AO549" s="473"/>
      <c r="AP549" s="473"/>
      <c r="AQ549" s="473"/>
      <c r="AR549" s="473"/>
      <c r="AS549" s="473"/>
      <c r="AT549" s="473"/>
      <c r="AU549" s="473"/>
      <c r="AV549" s="473"/>
      <c r="AW549" s="473"/>
      <c r="AX549" s="473"/>
      <c r="AY549" s="473"/>
    </row>
    <row r="550" spans="1:51" s="9" customFormat="1">
      <c r="A550" s="154" t="s">
        <v>3874</v>
      </c>
      <c r="B550" s="154" t="s">
        <v>1186</v>
      </c>
      <c r="C550" s="154" t="s">
        <v>3116</v>
      </c>
      <c r="D550" s="154" t="s">
        <v>3117</v>
      </c>
      <c r="E550" s="155" t="s">
        <v>3118</v>
      </c>
      <c r="F550" s="154" t="s">
        <v>1186</v>
      </c>
      <c r="G550" s="155"/>
      <c r="H550" s="473"/>
      <c r="I550" s="473"/>
      <c r="J550" s="473"/>
      <c r="K550" s="473"/>
      <c r="L550" s="473"/>
      <c r="M550" s="473"/>
      <c r="N550" s="473"/>
      <c r="O550" s="473"/>
      <c r="P550" s="473"/>
      <c r="Q550" s="473"/>
      <c r="R550" s="473"/>
      <c r="S550" s="473"/>
      <c r="T550" s="473"/>
      <c r="U550" s="473"/>
      <c r="V550" s="473"/>
      <c r="W550" s="473"/>
      <c r="X550" s="473"/>
      <c r="Y550" s="473"/>
      <c r="Z550" s="473"/>
      <c r="AA550" s="473"/>
      <c r="AB550" s="473"/>
      <c r="AC550" s="473"/>
      <c r="AD550" s="473"/>
      <c r="AE550" s="473"/>
      <c r="AF550" s="473"/>
      <c r="AG550" s="473"/>
      <c r="AH550" s="473"/>
      <c r="AI550" s="473"/>
      <c r="AJ550" s="473"/>
      <c r="AK550" s="473"/>
      <c r="AL550" s="473"/>
      <c r="AM550" s="473"/>
      <c r="AN550" s="473"/>
      <c r="AO550" s="473"/>
      <c r="AP550" s="473"/>
      <c r="AQ550" s="473"/>
      <c r="AR550" s="473"/>
      <c r="AS550" s="473"/>
      <c r="AT550" s="473"/>
      <c r="AU550" s="473"/>
      <c r="AV550" s="473"/>
      <c r="AW550" s="473"/>
      <c r="AX550" s="473"/>
      <c r="AY550" s="473"/>
    </row>
    <row r="551" spans="1:51" s="9" customFormat="1">
      <c r="A551" s="154" t="s">
        <v>3874</v>
      </c>
      <c r="B551" s="154" t="s">
        <v>1186</v>
      </c>
      <c r="C551" s="154" t="s">
        <v>1445</v>
      </c>
      <c r="D551" s="154" t="s">
        <v>3117</v>
      </c>
      <c r="E551" s="155" t="s">
        <v>3118</v>
      </c>
      <c r="F551" s="154" t="s">
        <v>1186</v>
      </c>
      <c r="G551" s="155"/>
      <c r="H551" s="473"/>
      <c r="I551" s="473"/>
      <c r="J551" s="473"/>
      <c r="K551" s="473"/>
      <c r="L551" s="473"/>
      <c r="M551" s="473"/>
      <c r="N551" s="473"/>
      <c r="O551" s="473"/>
      <c r="P551" s="473"/>
      <c r="Q551" s="473"/>
      <c r="R551" s="473"/>
      <c r="S551" s="473"/>
      <c r="T551" s="473"/>
      <c r="U551" s="473"/>
      <c r="V551" s="473"/>
      <c r="W551" s="473"/>
      <c r="X551" s="473"/>
      <c r="Y551" s="473"/>
      <c r="Z551" s="473"/>
      <c r="AA551" s="473"/>
      <c r="AB551" s="473"/>
      <c r="AC551" s="473"/>
      <c r="AD551" s="473"/>
      <c r="AE551" s="473"/>
      <c r="AF551" s="473"/>
      <c r="AG551" s="473"/>
      <c r="AH551" s="473"/>
      <c r="AI551" s="473"/>
      <c r="AJ551" s="473"/>
      <c r="AK551" s="473"/>
      <c r="AL551" s="473"/>
      <c r="AM551" s="473"/>
      <c r="AN551" s="473"/>
      <c r="AO551" s="473"/>
      <c r="AP551" s="473"/>
      <c r="AQ551" s="473"/>
      <c r="AR551" s="473"/>
      <c r="AS551" s="473"/>
      <c r="AT551" s="473"/>
      <c r="AU551" s="473"/>
      <c r="AV551" s="473"/>
      <c r="AW551" s="473"/>
      <c r="AX551" s="473"/>
      <c r="AY551" s="473"/>
    </row>
    <row r="552" spans="1:51" s="9" customFormat="1">
      <c r="A552" s="154" t="s">
        <v>48</v>
      </c>
      <c r="B552" s="154" t="s">
        <v>4060</v>
      </c>
      <c r="C552" s="154" t="s">
        <v>4060</v>
      </c>
      <c r="D552" s="154" t="s">
        <v>4248</v>
      </c>
      <c r="E552" s="155" t="s">
        <v>4276</v>
      </c>
      <c r="F552" s="154" t="s">
        <v>4060</v>
      </c>
      <c r="G552" s="155"/>
      <c r="H552" s="473"/>
      <c r="I552" s="473"/>
      <c r="J552" s="473"/>
      <c r="K552" s="473"/>
      <c r="L552" s="473"/>
      <c r="M552" s="473"/>
      <c r="N552" s="473"/>
      <c r="O552" s="473"/>
      <c r="P552" s="473"/>
      <c r="Q552" s="473"/>
      <c r="R552" s="473"/>
      <c r="S552" s="473"/>
      <c r="T552" s="473"/>
      <c r="U552" s="473"/>
      <c r="V552" s="473"/>
      <c r="W552" s="473"/>
      <c r="X552" s="473"/>
      <c r="Y552" s="473"/>
      <c r="Z552" s="473"/>
      <c r="AA552" s="473"/>
      <c r="AB552" s="473"/>
      <c r="AC552" s="473"/>
      <c r="AD552" s="473"/>
      <c r="AE552" s="473"/>
      <c r="AF552" s="473"/>
      <c r="AG552" s="473"/>
      <c r="AH552" s="473"/>
      <c r="AI552" s="473"/>
      <c r="AJ552" s="473"/>
      <c r="AK552" s="473"/>
      <c r="AL552" s="473"/>
      <c r="AM552" s="473"/>
      <c r="AN552" s="473"/>
      <c r="AO552" s="473"/>
      <c r="AP552" s="473"/>
      <c r="AQ552" s="473"/>
      <c r="AR552" s="473"/>
      <c r="AS552" s="473"/>
      <c r="AT552" s="473"/>
      <c r="AU552" s="473"/>
      <c r="AV552" s="473"/>
      <c r="AW552" s="473"/>
      <c r="AX552" s="473"/>
      <c r="AY552" s="473"/>
    </row>
    <row r="553" spans="1:51" s="9" customFormat="1" ht="25.5">
      <c r="A553" s="154" t="s">
        <v>3876</v>
      </c>
      <c r="B553" s="154" t="s">
        <v>1419</v>
      </c>
      <c r="C553" s="154" t="s">
        <v>1424</v>
      </c>
      <c r="D553" s="154" t="s">
        <v>3184</v>
      </c>
      <c r="E553" s="155" t="s">
        <v>3185</v>
      </c>
      <c r="F553" s="154" t="s">
        <v>1419</v>
      </c>
      <c r="G553" s="155"/>
      <c r="H553" s="473"/>
      <c r="I553" s="473"/>
      <c r="J553" s="473"/>
      <c r="K553" s="473"/>
      <c r="L553" s="473"/>
      <c r="M553" s="473"/>
      <c r="N553" s="473"/>
      <c r="O553" s="473"/>
      <c r="P553" s="473"/>
      <c r="Q553" s="473"/>
      <c r="R553" s="473"/>
      <c r="S553" s="473"/>
      <c r="T553" s="473"/>
      <c r="U553" s="473"/>
      <c r="V553" s="473"/>
      <c r="W553" s="473"/>
      <c r="X553" s="473"/>
      <c r="Y553" s="473"/>
      <c r="Z553" s="473"/>
      <c r="AA553" s="473"/>
      <c r="AB553" s="473"/>
      <c r="AC553" s="473"/>
      <c r="AD553" s="473"/>
      <c r="AE553" s="473"/>
      <c r="AF553" s="473"/>
      <c r="AG553" s="473"/>
      <c r="AH553" s="473"/>
      <c r="AI553" s="473"/>
      <c r="AJ553" s="473"/>
      <c r="AK553" s="473"/>
      <c r="AL553" s="473"/>
      <c r="AM553" s="473"/>
      <c r="AN553" s="473"/>
      <c r="AO553" s="473"/>
      <c r="AP553" s="473"/>
      <c r="AQ553" s="473"/>
      <c r="AR553" s="473"/>
      <c r="AS553" s="473"/>
      <c r="AT553" s="473"/>
      <c r="AU553" s="473"/>
      <c r="AV553" s="473"/>
      <c r="AW553" s="473"/>
      <c r="AX553" s="473"/>
      <c r="AY553" s="473"/>
    </row>
    <row r="554" spans="1:51" s="9" customFormat="1" ht="25.5">
      <c r="A554" s="154" t="s">
        <v>3876</v>
      </c>
      <c r="B554" s="154" t="s">
        <v>2302</v>
      </c>
      <c r="C554" s="154" t="s">
        <v>1955</v>
      </c>
      <c r="D554" s="154" t="s">
        <v>3184</v>
      </c>
      <c r="E554" s="155" t="s">
        <v>3185</v>
      </c>
      <c r="F554" s="154" t="s">
        <v>2302</v>
      </c>
      <c r="G554" s="155"/>
      <c r="H554" s="473"/>
      <c r="I554" s="473"/>
      <c r="J554" s="473"/>
      <c r="K554" s="473"/>
      <c r="L554" s="473"/>
      <c r="M554" s="473"/>
      <c r="N554" s="473"/>
      <c r="O554" s="473"/>
      <c r="P554" s="473"/>
      <c r="Q554" s="473"/>
      <c r="R554" s="473"/>
      <c r="S554" s="473"/>
      <c r="T554" s="473"/>
      <c r="U554" s="473"/>
      <c r="V554" s="473"/>
      <c r="W554" s="473"/>
      <c r="X554" s="473"/>
      <c r="Y554" s="473"/>
      <c r="Z554" s="473"/>
      <c r="AA554" s="473"/>
      <c r="AB554" s="473"/>
      <c r="AC554" s="473"/>
      <c r="AD554" s="473"/>
      <c r="AE554" s="473"/>
      <c r="AF554" s="473"/>
      <c r="AG554" s="473"/>
      <c r="AH554" s="473"/>
      <c r="AI554" s="473"/>
      <c r="AJ554" s="473"/>
      <c r="AK554" s="473"/>
      <c r="AL554" s="473"/>
      <c r="AM554" s="473"/>
      <c r="AN554" s="473"/>
      <c r="AO554" s="473"/>
      <c r="AP554" s="473"/>
      <c r="AQ554" s="473"/>
      <c r="AR554" s="473"/>
      <c r="AS554" s="473"/>
      <c r="AT554" s="473"/>
      <c r="AU554" s="473"/>
      <c r="AV554" s="473"/>
      <c r="AW554" s="473"/>
      <c r="AX554" s="473"/>
      <c r="AY554" s="473"/>
    </row>
    <row r="555" spans="1:51" s="9" customFormat="1" ht="25.5">
      <c r="A555" s="154" t="s">
        <v>3876</v>
      </c>
      <c r="B555" s="154" t="s">
        <v>2302</v>
      </c>
      <c r="C555" s="154" t="s">
        <v>1424</v>
      </c>
      <c r="D555" s="154" t="s">
        <v>3184</v>
      </c>
      <c r="E555" s="155" t="s">
        <v>3185</v>
      </c>
      <c r="F555" s="154" t="s">
        <v>2302</v>
      </c>
      <c r="G555" s="155"/>
      <c r="H555" s="473"/>
      <c r="I555" s="473"/>
      <c r="J555" s="473"/>
      <c r="K555" s="473"/>
      <c r="L555" s="473"/>
      <c r="M555" s="473"/>
      <c r="N555" s="473"/>
      <c r="O555" s="473"/>
      <c r="P555" s="473"/>
      <c r="Q555" s="473"/>
      <c r="R555" s="473"/>
      <c r="S555" s="473"/>
      <c r="T555" s="473"/>
      <c r="U555" s="473"/>
      <c r="V555" s="473"/>
      <c r="W555" s="473"/>
      <c r="X555" s="473"/>
      <c r="Y555" s="473"/>
      <c r="Z555" s="473"/>
      <c r="AA555" s="473"/>
      <c r="AB555" s="473"/>
      <c r="AC555" s="473"/>
      <c r="AD555" s="473"/>
      <c r="AE555" s="473"/>
      <c r="AF555" s="473"/>
      <c r="AG555" s="473"/>
      <c r="AH555" s="473"/>
      <c r="AI555" s="473"/>
      <c r="AJ555" s="473"/>
      <c r="AK555" s="473"/>
      <c r="AL555" s="473"/>
      <c r="AM555" s="473"/>
      <c r="AN555" s="473"/>
      <c r="AO555" s="473"/>
      <c r="AP555" s="473"/>
      <c r="AQ555" s="473"/>
      <c r="AR555" s="473"/>
      <c r="AS555" s="473"/>
      <c r="AT555" s="473"/>
      <c r="AU555" s="473"/>
      <c r="AV555" s="473"/>
      <c r="AW555" s="473"/>
      <c r="AX555" s="473"/>
      <c r="AY555" s="473"/>
    </row>
    <row r="556" spans="1:51" s="738" customFormat="1">
      <c r="A556" s="154" t="s">
        <v>74</v>
      </c>
      <c r="B556" s="154" t="s">
        <v>3415</v>
      </c>
      <c r="C556" s="154" t="s">
        <v>1424</v>
      </c>
      <c r="D556" s="154" t="s">
        <v>3184</v>
      </c>
      <c r="E556" s="154" t="s">
        <v>3185</v>
      </c>
      <c r="F556" s="154" t="s">
        <v>3415</v>
      </c>
      <c r="G556" s="155"/>
      <c r="H556" s="473"/>
      <c r="I556" s="473"/>
      <c r="J556" s="473"/>
      <c r="K556" s="473"/>
      <c r="L556" s="473"/>
      <c r="M556" s="473"/>
      <c r="N556" s="473"/>
      <c r="O556" s="473"/>
      <c r="P556" s="473"/>
      <c r="Q556" s="473"/>
      <c r="R556" s="473"/>
      <c r="S556" s="473"/>
      <c r="T556" s="473"/>
      <c r="U556" s="473"/>
      <c r="V556" s="473"/>
      <c r="W556" s="473"/>
      <c r="X556" s="473"/>
      <c r="Y556" s="473"/>
      <c r="Z556" s="473"/>
      <c r="AA556" s="473"/>
      <c r="AB556" s="473"/>
      <c r="AC556" s="473"/>
      <c r="AD556" s="473"/>
      <c r="AE556" s="473"/>
      <c r="AF556" s="473"/>
      <c r="AG556" s="473"/>
      <c r="AH556" s="473"/>
      <c r="AI556" s="473"/>
      <c r="AJ556" s="473"/>
      <c r="AK556" s="473"/>
      <c r="AL556" s="473"/>
      <c r="AM556" s="473"/>
      <c r="AN556" s="473"/>
      <c r="AO556" s="473"/>
      <c r="AP556" s="473"/>
      <c r="AQ556" s="473"/>
      <c r="AR556" s="473"/>
      <c r="AS556" s="473"/>
      <c r="AT556" s="473"/>
      <c r="AU556" s="473"/>
      <c r="AV556" s="473"/>
      <c r="AW556" s="473"/>
      <c r="AX556" s="473"/>
      <c r="AY556" s="473"/>
    </row>
    <row r="557" spans="1:51" s="9" customFormat="1">
      <c r="A557" s="154" t="s">
        <v>74</v>
      </c>
      <c r="B557" s="154" t="s">
        <v>2302</v>
      </c>
      <c r="C557" s="154" t="s">
        <v>1424</v>
      </c>
      <c r="D557" s="154" t="s">
        <v>3184</v>
      </c>
      <c r="E557" s="154" t="s">
        <v>3185</v>
      </c>
      <c r="F557" s="154" t="s">
        <v>2302</v>
      </c>
      <c r="G557" s="155"/>
      <c r="H557" s="473"/>
      <c r="I557" s="473"/>
      <c r="J557" s="473"/>
      <c r="K557" s="473"/>
      <c r="L557" s="473"/>
      <c r="M557" s="473"/>
      <c r="N557" s="473"/>
      <c r="O557" s="473"/>
      <c r="P557" s="473"/>
      <c r="Q557" s="473"/>
      <c r="R557" s="473"/>
      <c r="S557" s="473"/>
      <c r="T557" s="473"/>
      <c r="U557" s="473"/>
      <c r="V557" s="473"/>
      <c r="W557" s="473"/>
      <c r="X557" s="473"/>
      <c r="Y557" s="473"/>
      <c r="Z557" s="473"/>
      <c r="AA557" s="473"/>
      <c r="AB557" s="473"/>
      <c r="AC557" s="473"/>
      <c r="AD557" s="473"/>
      <c r="AE557" s="473"/>
      <c r="AF557" s="473"/>
      <c r="AG557" s="473"/>
      <c r="AH557" s="473"/>
      <c r="AI557" s="473"/>
      <c r="AJ557" s="473"/>
      <c r="AK557" s="473"/>
      <c r="AL557" s="473"/>
      <c r="AM557" s="473"/>
      <c r="AN557" s="473"/>
      <c r="AO557" s="473"/>
      <c r="AP557" s="473"/>
      <c r="AQ557" s="473"/>
      <c r="AR557" s="473"/>
      <c r="AS557" s="473"/>
      <c r="AT557" s="473"/>
      <c r="AU557" s="473"/>
      <c r="AV557" s="473"/>
      <c r="AW557" s="473"/>
      <c r="AX557" s="473"/>
      <c r="AY557" s="473"/>
    </row>
    <row r="558" spans="1:51" s="9" customFormat="1">
      <c r="A558" s="154" t="s">
        <v>74</v>
      </c>
      <c r="B558" s="154" t="s">
        <v>5260</v>
      </c>
      <c r="C558" s="154" t="s">
        <v>1424</v>
      </c>
      <c r="D558" s="154" t="s">
        <v>3184</v>
      </c>
      <c r="E558" s="154" t="s">
        <v>3185</v>
      </c>
      <c r="F558" s="154" t="s">
        <v>5260</v>
      </c>
      <c r="G558" s="155"/>
      <c r="H558" s="473"/>
      <c r="I558" s="473"/>
      <c r="J558" s="473"/>
      <c r="K558" s="473"/>
      <c r="L558" s="473"/>
      <c r="M558" s="473"/>
      <c r="N558" s="473"/>
      <c r="O558" s="473"/>
      <c r="P558" s="473"/>
      <c r="Q558" s="473"/>
      <c r="R558" s="473"/>
      <c r="S558" s="473"/>
      <c r="T558" s="473"/>
      <c r="U558" s="473"/>
      <c r="V558" s="473"/>
      <c r="W558" s="473"/>
      <c r="X558" s="473"/>
      <c r="Y558" s="473"/>
      <c r="Z558" s="473"/>
      <c r="AA558" s="473"/>
      <c r="AB558" s="473"/>
      <c r="AC558" s="473"/>
      <c r="AD558" s="473"/>
      <c r="AE558" s="473"/>
      <c r="AF558" s="473"/>
      <c r="AG558" s="473"/>
      <c r="AH558" s="473"/>
      <c r="AI558" s="473"/>
      <c r="AJ558" s="473"/>
      <c r="AK558" s="473"/>
      <c r="AL558" s="473"/>
      <c r="AM558" s="473"/>
      <c r="AN558" s="473"/>
      <c r="AO558" s="473"/>
      <c r="AP558" s="473"/>
      <c r="AQ558" s="473"/>
      <c r="AR558" s="473"/>
      <c r="AS558" s="473"/>
      <c r="AT558" s="473"/>
      <c r="AU558" s="473"/>
      <c r="AV558" s="473"/>
      <c r="AW558" s="473"/>
      <c r="AX558" s="473"/>
      <c r="AY558" s="473"/>
    </row>
    <row r="559" spans="1:51" s="9" customFormat="1">
      <c r="A559" s="154" t="s">
        <v>74</v>
      </c>
      <c r="B559" s="154" t="s">
        <v>5266</v>
      </c>
      <c r="C559" s="154" t="s">
        <v>5420</v>
      </c>
      <c r="D559" s="154" t="s">
        <v>5441</v>
      </c>
      <c r="E559" s="154" t="s">
        <v>5473</v>
      </c>
      <c r="F559" s="154" t="s">
        <v>5266</v>
      </c>
      <c r="G559" s="155"/>
      <c r="H559" s="473"/>
      <c r="I559" s="473"/>
      <c r="J559" s="473"/>
      <c r="K559" s="473"/>
      <c r="L559" s="473"/>
      <c r="M559" s="473"/>
      <c r="N559" s="473"/>
      <c r="O559" s="473"/>
      <c r="P559" s="473"/>
      <c r="Q559" s="473"/>
      <c r="R559" s="473"/>
      <c r="S559" s="473"/>
      <c r="T559" s="473"/>
      <c r="U559" s="473"/>
      <c r="V559" s="473"/>
      <c r="W559" s="473"/>
      <c r="X559" s="473"/>
      <c r="Y559" s="473"/>
      <c r="Z559" s="473"/>
      <c r="AA559" s="473"/>
      <c r="AB559" s="473"/>
      <c r="AC559" s="473"/>
      <c r="AD559" s="473"/>
      <c r="AE559" s="473"/>
      <c r="AF559" s="473"/>
      <c r="AG559" s="473"/>
      <c r="AH559" s="473"/>
      <c r="AI559" s="473"/>
      <c r="AJ559" s="473"/>
      <c r="AK559" s="473"/>
      <c r="AL559" s="473"/>
      <c r="AM559" s="473"/>
      <c r="AN559" s="473"/>
      <c r="AO559" s="473"/>
      <c r="AP559" s="473"/>
      <c r="AQ559" s="473"/>
      <c r="AR559" s="473"/>
      <c r="AS559" s="473"/>
      <c r="AT559" s="473"/>
      <c r="AU559" s="473"/>
      <c r="AV559" s="473"/>
      <c r="AW559" s="473"/>
      <c r="AX559" s="473"/>
      <c r="AY559" s="473"/>
    </row>
    <row r="560" spans="1:51" s="9" customFormat="1">
      <c r="A560" s="154" t="s">
        <v>3876</v>
      </c>
      <c r="B560" s="154" t="s">
        <v>1419</v>
      </c>
      <c r="C560" s="154" t="s">
        <v>3495</v>
      </c>
      <c r="D560" s="154" t="s">
        <v>3496</v>
      </c>
      <c r="E560" s="155" t="s">
        <v>3548</v>
      </c>
      <c r="F560" s="154" t="s">
        <v>1419</v>
      </c>
      <c r="G560" s="155"/>
      <c r="H560" s="473"/>
      <c r="I560" s="473"/>
      <c r="J560" s="473"/>
      <c r="K560" s="473"/>
      <c r="L560" s="473"/>
      <c r="M560" s="473"/>
      <c r="N560" s="473"/>
      <c r="O560" s="473"/>
      <c r="P560" s="473"/>
      <c r="Q560" s="473"/>
      <c r="R560" s="473"/>
      <c r="S560" s="473"/>
      <c r="T560" s="473"/>
      <c r="U560" s="473"/>
      <c r="V560" s="473"/>
      <c r="W560" s="473"/>
      <c r="X560" s="473"/>
      <c r="Y560" s="473"/>
      <c r="Z560" s="473"/>
      <c r="AA560" s="473"/>
      <c r="AB560" s="473"/>
      <c r="AC560" s="473"/>
      <c r="AD560" s="473"/>
      <c r="AE560" s="473"/>
      <c r="AF560" s="473"/>
      <c r="AG560" s="473"/>
      <c r="AH560" s="473"/>
      <c r="AI560" s="473"/>
      <c r="AJ560" s="473"/>
      <c r="AK560" s="473"/>
      <c r="AL560" s="473"/>
      <c r="AM560" s="473"/>
      <c r="AN560" s="473"/>
      <c r="AO560" s="473"/>
      <c r="AP560" s="473"/>
      <c r="AQ560" s="473"/>
      <c r="AR560" s="473"/>
      <c r="AS560" s="473"/>
      <c r="AT560" s="473"/>
      <c r="AU560" s="473"/>
      <c r="AV560" s="473"/>
      <c r="AW560" s="473"/>
      <c r="AX560" s="473"/>
      <c r="AY560" s="473"/>
    </row>
    <row r="561" spans="1:51" s="738" customFormat="1">
      <c r="A561" s="154" t="s">
        <v>3876</v>
      </c>
      <c r="B561" s="154" t="s">
        <v>2302</v>
      </c>
      <c r="C561" s="154" t="s">
        <v>3495</v>
      </c>
      <c r="D561" s="154" t="s">
        <v>3496</v>
      </c>
      <c r="E561" s="155" t="s">
        <v>3548</v>
      </c>
      <c r="F561" s="154" t="s">
        <v>2302</v>
      </c>
      <c r="G561" s="155"/>
      <c r="H561" s="473"/>
      <c r="I561" s="473"/>
      <c r="J561" s="473"/>
      <c r="K561" s="473"/>
      <c r="L561" s="473"/>
      <c r="M561" s="473"/>
      <c r="N561" s="473"/>
      <c r="O561" s="473"/>
      <c r="P561" s="473"/>
      <c r="Q561" s="473"/>
      <c r="R561" s="473"/>
      <c r="S561" s="473"/>
      <c r="T561" s="473"/>
      <c r="U561" s="473"/>
      <c r="V561" s="473"/>
      <c r="W561" s="473"/>
      <c r="X561" s="473"/>
      <c r="Y561" s="473"/>
      <c r="Z561" s="473"/>
      <c r="AA561" s="473"/>
      <c r="AB561" s="473"/>
      <c r="AC561" s="473"/>
      <c r="AD561" s="473"/>
      <c r="AE561" s="473"/>
      <c r="AF561" s="473"/>
      <c r="AG561" s="473"/>
      <c r="AH561" s="473"/>
      <c r="AI561" s="473"/>
      <c r="AJ561" s="473"/>
      <c r="AK561" s="473"/>
      <c r="AL561" s="473"/>
      <c r="AM561" s="473"/>
      <c r="AN561" s="473"/>
      <c r="AO561" s="473"/>
      <c r="AP561" s="473"/>
      <c r="AQ561" s="473"/>
      <c r="AR561" s="473"/>
      <c r="AS561" s="473"/>
      <c r="AT561" s="473"/>
      <c r="AU561" s="473"/>
      <c r="AV561" s="473"/>
      <c r="AW561" s="473"/>
      <c r="AX561" s="473"/>
      <c r="AY561" s="473"/>
    </row>
    <row r="562" spans="1:51" s="9" customFormat="1">
      <c r="A562" s="154" t="s">
        <v>74</v>
      </c>
      <c r="B562" s="154" t="s">
        <v>3415</v>
      </c>
      <c r="C562" s="154" t="s">
        <v>3495</v>
      </c>
      <c r="D562" s="154" t="s">
        <v>3496</v>
      </c>
      <c r="E562" s="154" t="s">
        <v>3548</v>
      </c>
      <c r="F562" s="154" t="s">
        <v>3415</v>
      </c>
      <c r="G562" s="155"/>
      <c r="H562" s="473"/>
      <c r="I562" s="473"/>
      <c r="J562" s="473"/>
      <c r="K562" s="473"/>
      <c r="L562" s="473"/>
      <c r="M562" s="473"/>
      <c r="N562" s="473"/>
      <c r="O562" s="473"/>
      <c r="P562" s="473"/>
      <c r="Q562" s="473"/>
      <c r="R562" s="473"/>
      <c r="S562" s="473"/>
      <c r="T562" s="473"/>
      <c r="U562" s="473"/>
      <c r="V562" s="473"/>
      <c r="W562" s="473"/>
      <c r="X562" s="473"/>
      <c r="Y562" s="473"/>
      <c r="Z562" s="473"/>
      <c r="AA562" s="473"/>
      <c r="AB562" s="473"/>
      <c r="AC562" s="473"/>
      <c r="AD562" s="473"/>
      <c r="AE562" s="473"/>
      <c r="AF562" s="473"/>
      <c r="AG562" s="473"/>
      <c r="AH562" s="473"/>
      <c r="AI562" s="473"/>
      <c r="AJ562" s="473"/>
      <c r="AK562" s="473"/>
      <c r="AL562" s="473"/>
      <c r="AM562" s="473"/>
      <c r="AN562" s="473"/>
      <c r="AO562" s="473"/>
      <c r="AP562" s="473"/>
      <c r="AQ562" s="473"/>
      <c r="AR562" s="473"/>
      <c r="AS562" s="473"/>
      <c r="AT562" s="473"/>
      <c r="AU562" s="473"/>
      <c r="AV562" s="473"/>
      <c r="AW562" s="473"/>
      <c r="AX562" s="473"/>
      <c r="AY562" s="473"/>
    </row>
    <row r="563" spans="1:51" s="9" customFormat="1">
      <c r="A563" s="154" t="s">
        <v>74</v>
      </c>
      <c r="B563" s="154" t="s">
        <v>2302</v>
      </c>
      <c r="C563" s="154" t="s">
        <v>3495</v>
      </c>
      <c r="D563" s="154" t="s">
        <v>3496</v>
      </c>
      <c r="E563" s="154" t="s">
        <v>3548</v>
      </c>
      <c r="F563" s="154" t="s">
        <v>2302</v>
      </c>
      <c r="G563" s="155"/>
      <c r="H563" s="473"/>
      <c r="I563" s="473"/>
      <c r="J563" s="473"/>
      <c r="K563" s="473"/>
      <c r="L563" s="473"/>
      <c r="M563" s="473"/>
      <c r="N563" s="473"/>
      <c r="O563" s="473"/>
      <c r="P563" s="473"/>
      <c r="Q563" s="473"/>
      <c r="R563" s="473"/>
      <c r="S563" s="473"/>
      <c r="T563" s="473"/>
      <c r="U563" s="473"/>
      <c r="V563" s="473"/>
      <c r="W563" s="473"/>
      <c r="X563" s="473"/>
      <c r="Y563" s="473"/>
      <c r="Z563" s="473"/>
      <c r="AA563" s="473"/>
      <c r="AB563" s="473"/>
      <c r="AC563" s="473"/>
      <c r="AD563" s="473"/>
      <c r="AE563" s="473"/>
      <c r="AF563" s="473"/>
      <c r="AG563" s="473"/>
      <c r="AH563" s="473"/>
      <c r="AI563" s="473"/>
      <c r="AJ563" s="473"/>
      <c r="AK563" s="473"/>
      <c r="AL563" s="473"/>
      <c r="AM563" s="473"/>
      <c r="AN563" s="473"/>
      <c r="AO563" s="473"/>
      <c r="AP563" s="473"/>
      <c r="AQ563" s="473"/>
      <c r="AR563" s="473"/>
      <c r="AS563" s="473"/>
      <c r="AT563" s="473"/>
      <c r="AU563" s="473"/>
      <c r="AV563" s="473"/>
      <c r="AW563" s="473"/>
      <c r="AX563" s="473"/>
      <c r="AY563" s="473"/>
    </row>
    <row r="564" spans="1:51" s="9" customFormat="1">
      <c r="A564" s="154" t="s">
        <v>22</v>
      </c>
      <c r="B564" s="154" t="s">
        <v>3937</v>
      </c>
      <c r="C564" s="154" t="s">
        <v>3995</v>
      </c>
      <c r="D564" s="154" t="s">
        <v>4047</v>
      </c>
      <c r="E564" s="155" t="s">
        <v>4268</v>
      </c>
      <c r="F564" s="154" t="s">
        <v>3937</v>
      </c>
      <c r="G564" s="155" t="s">
        <v>5577</v>
      </c>
      <c r="H564" s="473"/>
      <c r="I564" s="473"/>
      <c r="J564" s="473"/>
      <c r="K564" s="473"/>
      <c r="L564" s="473"/>
      <c r="M564" s="473"/>
      <c r="N564" s="473"/>
      <c r="O564" s="473"/>
      <c r="P564" s="473"/>
      <c r="Q564" s="473"/>
      <c r="R564" s="473"/>
      <c r="S564" s="473"/>
      <c r="T564" s="473"/>
      <c r="U564" s="473"/>
      <c r="V564" s="473"/>
      <c r="W564" s="473"/>
      <c r="X564" s="473"/>
      <c r="Y564" s="473"/>
      <c r="Z564" s="473"/>
      <c r="AA564" s="473"/>
      <c r="AB564" s="473"/>
      <c r="AC564" s="473"/>
      <c r="AD564" s="473"/>
      <c r="AE564" s="473"/>
      <c r="AF564" s="473"/>
      <c r="AG564" s="473"/>
      <c r="AH564" s="473"/>
      <c r="AI564" s="473"/>
      <c r="AJ564" s="473"/>
      <c r="AK564" s="473"/>
      <c r="AL564" s="473"/>
      <c r="AM564" s="473"/>
      <c r="AN564" s="473"/>
      <c r="AO564" s="473"/>
      <c r="AP564" s="473"/>
      <c r="AQ564" s="473"/>
      <c r="AR564" s="473"/>
      <c r="AS564" s="473"/>
      <c r="AT564" s="473"/>
      <c r="AU564" s="473"/>
      <c r="AV564" s="473"/>
      <c r="AW564" s="473"/>
      <c r="AX564" s="473"/>
      <c r="AY564" s="473"/>
    </row>
    <row r="565" spans="1:51" s="9" customFormat="1">
      <c r="A565" s="154" t="s">
        <v>839</v>
      </c>
      <c r="B565" s="154" t="s">
        <v>1163</v>
      </c>
      <c r="C565" s="154" t="s">
        <v>3298</v>
      </c>
      <c r="D565" s="154" t="s">
        <v>3299</v>
      </c>
      <c r="E565" s="155" t="s">
        <v>3300</v>
      </c>
      <c r="F565" s="154" t="s">
        <v>1163</v>
      </c>
      <c r="G565" s="155" t="s">
        <v>5577</v>
      </c>
      <c r="H565" s="473"/>
      <c r="I565" s="473"/>
      <c r="J565" s="473"/>
      <c r="K565" s="473"/>
      <c r="L565" s="473"/>
      <c r="M565" s="473"/>
      <c r="N565" s="473"/>
      <c r="O565" s="473"/>
      <c r="P565" s="473"/>
      <c r="Q565" s="473"/>
      <c r="R565" s="473"/>
      <c r="S565" s="473"/>
      <c r="T565" s="473"/>
      <c r="U565" s="473"/>
      <c r="V565" s="473"/>
      <c r="W565" s="473"/>
      <c r="X565" s="473"/>
      <c r="Y565" s="473"/>
      <c r="Z565" s="473"/>
      <c r="AA565" s="473"/>
      <c r="AB565" s="473"/>
      <c r="AC565" s="473"/>
      <c r="AD565" s="473"/>
      <c r="AE565" s="473"/>
      <c r="AF565" s="473"/>
      <c r="AG565" s="473"/>
      <c r="AH565" s="473"/>
      <c r="AI565" s="473"/>
      <c r="AJ565" s="473"/>
      <c r="AK565" s="473"/>
      <c r="AL565" s="473"/>
      <c r="AM565" s="473"/>
      <c r="AN565" s="473"/>
      <c r="AO565" s="473"/>
      <c r="AP565" s="473"/>
      <c r="AQ565" s="473"/>
      <c r="AR565" s="473"/>
      <c r="AS565" s="473"/>
      <c r="AT565" s="473"/>
      <c r="AU565" s="473"/>
      <c r="AV565" s="473"/>
      <c r="AW565" s="473"/>
      <c r="AX565" s="473"/>
      <c r="AY565" s="473"/>
    </row>
    <row r="566" spans="1:51" s="9" customFormat="1">
      <c r="A566" s="154" t="s">
        <v>22</v>
      </c>
      <c r="B566" s="154" t="s">
        <v>3941</v>
      </c>
      <c r="C566" s="154" t="s">
        <v>4034</v>
      </c>
      <c r="D566" s="154" t="s">
        <v>4048</v>
      </c>
      <c r="E566" s="155" t="s">
        <v>4269</v>
      </c>
      <c r="F566" s="154" t="s">
        <v>3941</v>
      </c>
      <c r="G566" s="155" t="s">
        <v>5577</v>
      </c>
      <c r="H566" s="473"/>
      <c r="I566" s="473"/>
      <c r="J566" s="473"/>
      <c r="K566" s="473"/>
      <c r="L566" s="473"/>
      <c r="M566" s="473"/>
      <c r="N566" s="473"/>
      <c r="O566" s="473"/>
      <c r="P566" s="473"/>
      <c r="Q566" s="473"/>
      <c r="R566" s="473"/>
      <c r="S566" s="473"/>
      <c r="T566" s="473"/>
      <c r="U566" s="473"/>
      <c r="V566" s="473"/>
      <c r="W566" s="473"/>
      <c r="X566" s="473"/>
      <c r="Y566" s="473"/>
      <c r="Z566" s="473"/>
      <c r="AA566" s="473"/>
      <c r="AB566" s="473"/>
      <c r="AC566" s="473"/>
      <c r="AD566" s="473"/>
      <c r="AE566" s="473"/>
      <c r="AF566" s="473"/>
      <c r="AG566" s="473"/>
      <c r="AH566" s="473"/>
      <c r="AI566" s="473"/>
      <c r="AJ566" s="473"/>
      <c r="AK566" s="473"/>
      <c r="AL566" s="473"/>
      <c r="AM566" s="473"/>
      <c r="AN566" s="473"/>
      <c r="AO566" s="473"/>
      <c r="AP566" s="473"/>
      <c r="AQ566" s="473"/>
      <c r="AR566" s="473"/>
      <c r="AS566" s="473"/>
      <c r="AT566" s="473"/>
      <c r="AU566" s="473"/>
      <c r="AV566" s="473"/>
      <c r="AW566" s="473"/>
      <c r="AX566" s="473"/>
      <c r="AY566" s="473"/>
    </row>
    <row r="567" spans="1:51" s="9" customFormat="1">
      <c r="A567" s="154" t="s">
        <v>22</v>
      </c>
      <c r="B567" s="154" t="s">
        <v>4605</v>
      </c>
      <c r="C567" s="154" t="s">
        <v>4034</v>
      </c>
      <c r="D567" s="154" t="s">
        <v>4048</v>
      </c>
      <c r="E567" s="154" t="s">
        <v>4269</v>
      </c>
      <c r="F567" s="154" t="s">
        <v>4605</v>
      </c>
      <c r="G567" s="155" t="s">
        <v>5577</v>
      </c>
      <c r="H567" s="473"/>
      <c r="I567" s="473"/>
      <c r="J567" s="473"/>
      <c r="K567" s="473"/>
      <c r="L567" s="473"/>
      <c r="M567" s="473"/>
      <c r="N567" s="473"/>
      <c r="O567" s="473"/>
      <c r="P567" s="473"/>
      <c r="Q567" s="473"/>
      <c r="R567" s="473"/>
      <c r="S567" s="473"/>
      <c r="T567" s="473"/>
      <c r="U567" s="473"/>
      <c r="V567" s="473"/>
      <c r="W567" s="473"/>
      <c r="X567" s="473"/>
      <c r="Y567" s="473"/>
      <c r="Z567" s="473"/>
      <c r="AA567" s="473"/>
      <c r="AB567" s="473"/>
      <c r="AC567" s="473"/>
      <c r="AD567" s="473"/>
      <c r="AE567" s="473"/>
      <c r="AF567" s="473"/>
      <c r="AG567" s="473"/>
      <c r="AH567" s="473"/>
      <c r="AI567" s="473"/>
      <c r="AJ567" s="473"/>
      <c r="AK567" s="473"/>
      <c r="AL567" s="473"/>
      <c r="AM567" s="473"/>
      <c r="AN567" s="473"/>
      <c r="AO567" s="473"/>
      <c r="AP567" s="473"/>
      <c r="AQ567" s="473"/>
      <c r="AR567" s="473"/>
      <c r="AS567" s="473"/>
      <c r="AT567" s="473"/>
      <c r="AU567" s="473"/>
      <c r="AV567" s="473"/>
      <c r="AW567" s="473"/>
      <c r="AX567" s="473"/>
      <c r="AY567" s="473"/>
    </row>
    <row r="568" spans="1:51" s="9" customFormat="1">
      <c r="A568" s="154" t="s">
        <v>3874</v>
      </c>
      <c r="B568" s="154" t="s">
        <v>1173</v>
      </c>
      <c r="C568" s="154" t="s">
        <v>1225</v>
      </c>
      <c r="D568" s="154" t="s">
        <v>3292</v>
      </c>
      <c r="E568" s="155" t="s">
        <v>3293</v>
      </c>
      <c r="F568" s="154" t="s">
        <v>1173</v>
      </c>
      <c r="G568" s="155"/>
      <c r="H568" s="473"/>
      <c r="I568" s="473"/>
      <c r="J568" s="473"/>
      <c r="K568" s="473"/>
      <c r="L568" s="473"/>
      <c r="M568" s="473"/>
      <c r="N568" s="473"/>
      <c r="O568" s="473"/>
      <c r="P568" s="473"/>
      <c r="Q568" s="473"/>
      <c r="R568" s="473"/>
      <c r="S568" s="473"/>
      <c r="T568" s="473"/>
      <c r="U568" s="473"/>
      <c r="V568" s="473"/>
      <c r="W568" s="473"/>
      <c r="X568" s="473"/>
      <c r="Y568" s="473"/>
      <c r="Z568" s="473"/>
      <c r="AA568" s="473"/>
      <c r="AB568" s="473"/>
      <c r="AC568" s="473"/>
      <c r="AD568" s="473"/>
      <c r="AE568" s="473"/>
      <c r="AF568" s="473"/>
      <c r="AG568" s="473"/>
      <c r="AH568" s="473"/>
      <c r="AI568" s="473"/>
      <c r="AJ568" s="473"/>
      <c r="AK568" s="473"/>
      <c r="AL568" s="473"/>
      <c r="AM568" s="473"/>
      <c r="AN568" s="473"/>
      <c r="AO568" s="473"/>
      <c r="AP568" s="473"/>
      <c r="AQ568" s="473"/>
      <c r="AR568" s="473"/>
      <c r="AS568" s="473"/>
      <c r="AT568" s="473"/>
      <c r="AU568" s="473"/>
      <c r="AV568" s="473"/>
      <c r="AW568" s="473"/>
      <c r="AX568" s="473"/>
      <c r="AY568" s="473"/>
    </row>
    <row r="569" spans="1:51" s="9" customFormat="1">
      <c r="A569" s="154" t="s">
        <v>3874</v>
      </c>
      <c r="B569" s="154" t="s">
        <v>1173</v>
      </c>
      <c r="C569" s="154" t="s">
        <v>1443</v>
      </c>
      <c r="D569" s="154" t="s">
        <v>3465</v>
      </c>
      <c r="E569" s="155" t="s">
        <v>3293</v>
      </c>
      <c r="F569" s="154" t="s">
        <v>1173</v>
      </c>
      <c r="G569" s="155"/>
      <c r="H569" s="473"/>
      <c r="I569" s="473"/>
      <c r="J569" s="473"/>
      <c r="K569" s="473"/>
      <c r="L569" s="473"/>
      <c r="M569" s="473"/>
      <c r="N569" s="473"/>
      <c r="O569" s="473"/>
      <c r="P569" s="473"/>
      <c r="Q569" s="473"/>
      <c r="R569" s="473"/>
      <c r="S569" s="473"/>
      <c r="T569" s="473"/>
      <c r="U569" s="473"/>
      <c r="V569" s="473"/>
      <c r="W569" s="473"/>
      <c r="X569" s="473"/>
      <c r="Y569" s="473"/>
      <c r="Z569" s="473"/>
      <c r="AA569" s="473"/>
      <c r="AB569" s="473"/>
      <c r="AC569" s="473"/>
      <c r="AD569" s="473"/>
      <c r="AE569" s="473"/>
      <c r="AF569" s="473"/>
      <c r="AG569" s="473"/>
      <c r="AH569" s="473"/>
      <c r="AI569" s="473"/>
      <c r="AJ569" s="473"/>
      <c r="AK569" s="473"/>
      <c r="AL569" s="473"/>
      <c r="AM569" s="473"/>
      <c r="AN569" s="473"/>
      <c r="AO569" s="473"/>
      <c r="AP569" s="473"/>
      <c r="AQ569" s="473"/>
      <c r="AR569" s="473"/>
      <c r="AS569" s="473"/>
      <c r="AT569" s="473"/>
      <c r="AU569" s="473"/>
      <c r="AV569" s="473"/>
      <c r="AW569" s="473"/>
      <c r="AX569" s="473"/>
      <c r="AY569" s="473"/>
    </row>
    <row r="570" spans="1:51" s="9" customFormat="1">
      <c r="A570" s="484" t="s">
        <v>290</v>
      </c>
      <c r="B570" s="484" t="s">
        <v>5052</v>
      </c>
      <c r="C570" s="484" t="s">
        <v>5177</v>
      </c>
      <c r="D570" s="739" t="s">
        <v>5176</v>
      </c>
      <c r="E570" s="484" t="s">
        <v>5209</v>
      </c>
      <c r="F570" s="484" t="s">
        <v>5052</v>
      </c>
      <c r="G570" s="155"/>
      <c r="H570" s="473"/>
      <c r="I570" s="473"/>
      <c r="J570" s="473"/>
      <c r="K570" s="473"/>
      <c r="L570" s="473"/>
      <c r="M570" s="473"/>
      <c r="N570" s="473"/>
      <c r="O570" s="473"/>
      <c r="P570" s="473"/>
      <c r="Q570" s="473"/>
      <c r="R570" s="473"/>
      <c r="S570" s="473"/>
      <c r="T570" s="473"/>
      <c r="U570" s="473"/>
      <c r="V570" s="473"/>
      <c r="W570" s="473"/>
      <c r="X570" s="473"/>
      <c r="Y570" s="473"/>
      <c r="Z570" s="473"/>
      <c r="AA570" s="473"/>
      <c r="AB570" s="473"/>
      <c r="AC570" s="473"/>
      <c r="AD570" s="473"/>
      <c r="AE570" s="473"/>
      <c r="AF570" s="473"/>
      <c r="AG570" s="473"/>
      <c r="AH570" s="473"/>
      <c r="AI570" s="473"/>
      <c r="AJ570" s="473"/>
      <c r="AK570" s="473"/>
      <c r="AL570" s="473"/>
      <c r="AM570" s="473"/>
      <c r="AN570" s="473"/>
      <c r="AO570" s="473"/>
      <c r="AP570" s="473"/>
      <c r="AQ570" s="473"/>
      <c r="AR570" s="473"/>
      <c r="AS570" s="473"/>
      <c r="AT570" s="473"/>
      <c r="AU570" s="473"/>
      <c r="AV570" s="473"/>
      <c r="AW570" s="473"/>
      <c r="AX570" s="473"/>
      <c r="AY570" s="473"/>
    </row>
    <row r="571" spans="1:51" s="9" customFormat="1">
      <c r="A571" s="484" t="s">
        <v>290</v>
      </c>
      <c r="B571" s="484" t="s">
        <v>5054</v>
      </c>
      <c r="C571" s="484" t="s">
        <v>5177</v>
      </c>
      <c r="D571" s="739" t="s">
        <v>5176</v>
      </c>
      <c r="E571" s="484" t="s">
        <v>5209</v>
      </c>
      <c r="F571" s="484" t="s">
        <v>5054</v>
      </c>
      <c r="G571" s="155"/>
      <c r="H571" s="473"/>
      <c r="I571" s="473"/>
      <c r="J571" s="473"/>
      <c r="K571" s="473"/>
      <c r="L571" s="473"/>
      <c r="M571" s="473"/>
      <c r="N571" s="473"/>
      <c r="O571" s="473"/>
      <c r="P571" s="473"/>
      <c r="Q571" s="473"/>
      <c r="R571" s="473"/>
      <c r="S571" s="473"/>
      <c r="T571" s="473"/>
      <c r="U571" s="473"/>
      <c r="V571" s="473"/>
      <c r="W571" s="473"/>
      <c r="X571" s="473"/>
      <c r="Y571" s="473"/>
      <c r="Z571" s="473"/>
      <c r="AA571" s="473"/>
      <c r="AB571" s="473"/>
      <c r="AC571" s="473"/>
      <c r="AD571" s="473"/>
      <c r="AE571" s="473"/>
      <c r="AF571" s="473"/>
      <c r="AG571" s="473"/>
      <c r="AH571" s="473"/>
      <c r="AI571" s="473"/>
      <c r="AJ571" s="473"/>
      <c r="AK571" s="473"/>
      <c r="AL571" s="473"/>
      <c r="AM571" s="473"/>
      <c r="AN571" s="473"/>
      <c r="AO571" s="473"/>
      <c r="AP571" s="473"/>
      <c r="AQ571" s="473"/>
      <c r="AR571" s="473"/>
      <c r="AS571" s="473"/>
      <c r="AT571" s="473"/>
      <c r="AU571" s="473"/>
      <c r="AV571" s="473"/>
      <c r="AW571" s="473"/>
      <c r="AX571" s="473"/>
      <c r="AY571" s="473"/>
    </row>
    <row r="572" spans="1:51" s="9" customFormat="1">
      <c r="A572" s="484" t="s">
        <v>290</v>
      </c>
      <c r="B572" s="484" t="s">
        <v>5055</v>
      </c>
      <c r="C572" s="484" t="s">
        <v>5177</v>
      </c>
      <c r="D572" s="739" t="s">
        <v>5176</v>
      </c>
      <c r="E572" s="484" t="s">
        <v>5209</v>
      </c>
      <c r="F572" s="484" t="s">
        <v>5055</v>
      </c>
      <c r="G572" s="155"/>
      <c r="H572" s="473"/>
      <c r="I572" s="473"/>
      <c r="J572" s="473"/>
      <c r="K572" s="473"/>
      <c r="L572" s="473"/>
      <c r="M572" s="473"/>
      <c r="N572" s="473"/>
      <c r="O572" s="473"/>
      <c r="P572" s="473"/>
      <c r="Q572" s="473"/>
      <c r="R572" s="473"/>
      <c r="S572" s="473"/>
      <c r="T572" s="473"/>
      <c r="U572" s="473"/>
      <c r="V572" s="473"/>
      <c r="W572" s="473"/>
      <c r="X572" s="473"/>
      <c r="Y572" s="473"/>
      <c r="Z572" s="473"/>
      <c r="AA572" s="473"/>
      <c r="AB572" s="473"/>
      <c r="AC572" s="473"/>
      <c r="AD572" s="473"/>
      <c r="AE572" s="473"/>
      <c r="AF572" s="473"/>
      <c r="AG572" s="473"/>
      <c r="AH572" s="473"/>
      <c r="AI572" s="473"/>
      <c r="AJ572" s="473"/>
      <c r="AK572" s="473"/>
      <c r="AL572" s="473"/>
      <c r="AM572" s="473"/>
      <c r="AN572" s="473"/>
      <c r="AO572" s="473"/>
      <c r="AP572" s="473"/>
      <c r="AQ572" s="473"/>
      <c r="AR572" s="473"/>
      <c r="AS572" s="473"/>
      <c r="AT572" s="473"/>
      <c r="AU572" s="473"/>
      <c r="AV572" s="473"/>
      <c r="AW572" s="473"/>
      <c r="AX572" s="473"/>
      <c r="AY572" s="473"/>
    </row>
    <row r="573" spans="1:51" s="9" customFormat="1" ht="25.5">
      <c r="A573" s="154" t="s">
        <v>48</v>
      </c>
      <c r="B573" s="736" t="s">
        <v>4057</v>
      </c>
      <c r="C573" s="736" t="s">
        <v>4223</v>
      </c>
      <c r="D573" s="736" t="s">
        <v>4244</v>
      </c>
      <c r="E573" s="736" t="s">
        <v>4291</v>
      </c>
      <c r="F573" s="736" t="s">
        <v>4057</v>
      </c>
      <c r="G573" s="155"/>
      <c r="H573" s="473"/>
      <c r="I573" s="473"/>
      <c r="J573" s="473"/>
      <c r="K573" s="473"/>
      <c r="L573" s="473"/>
      <c r="M573" s="473"/>
      <c r="N573" s="473"/>
      <c r="O573" s="473"/>
      <c r="P573" s="473"/>
      <c r="Q573" s="473"/>
      <c r="R573" s="473"/>
      <c r="S573" s="473"/>
      <c r="T573" s="473"/>
      <c r="U573" s="473"/>
      <c r="V573" s="473"/>
      <c r="W573" s="473"/>
      <c r="X573" s="473"/>
      <c r="Y573" s="473"/>
      <c r="Z573" s="473"/>
      <c r="AA573" s="473"/>
      <c r="AB573" s="473"/>
      <c r="AC573" s="473"/>
      <c r="AD573" s="473"/>
      <c r="AE573" s="473"/>
      <c r="AF573" s="473"/>
      <c r="AG573" s="473"/>
      <c r="AH573" s="473"/>
      <c r="AI573" s="473"/>
      <c r="AJ573" s="473"/>
      <c r="AK573" s="473"/>
      <c r="AL573" s="473"/>
      <c r="AM573" s="473"/>
      <c r="AN573" s="473"/>
      <c r="AO573" s="473"/>
      <c r="AP573" s="473"/>
      <c r="AQ573" s="473"/>
      <c r="AR573" s="473"/>
      <c r="AS573" s="473"/>
      <c r="AT573" s="473"/>
      <c r="AU573" s="473"/>
      <c r="AV573" s="473"/>
      <c r="AW573" s="473"/>
      <c r="AX573" s="473"/>
      <c r="AY573" s="473"/>
    </row>
    <row r="574" spans="1:51" s="9" customFormat="1" ht="51.75" customHeight="1">
      <c r="A574" s="154" t="s">
        <v>22</v>
      </c>
      <c r="B574" s="154" t="s">
        <v>3933</v>
      </c>
      <c r="C574" s="154" t="s">
        <v>4033</v>
      </c>
      <c r="D574" s="154" t="s">
        <v>4046</v>
      </c>
      <c r="E574" s="154" t="s">
        <v>5581</v>
      </c>
      <c r="F574" s="154" t="s">
        <v>3933</v>
      </c>
      <c r="G574" s="155" t="s">
        <v>5580</v>
      </c>
      <c r="H574" s="473"/>
      <c r="I574" s="473"/>
      <c r="J574" s="473"/>
      <c r="K574" s="473"/>
      <c r="L574" s="473"/>
      <c r="M574" s="473"/>
      <c r="N574" s="473"/>
      <c r="O574" s="473"/>
      <c r="P574" s="473"/>
      <c r="Q574" s="473"/>
      <c r="R574" s="473"/>
      <c r="S574" s="473"/>
      <c r="T574" s="473"/>
      <c r="U574" s="473"/>
      <c r="V574" s="473"/>
      <c r="W574" s="473"/>
      <c r="X574" s="473"/>
      <c r="Y574" s="473"/>
      <c r="Z574" s="473"/>
      <c r="AA574" s="473"/>
      <c r="AB574" s="473"/>
      <c r="AC574" s="473"/>
      <c r="AD574" s="473"/>
      <c r="AE574" s="473"/>
      <c r="AF574" s="473"/>
      <c r="AG574" s="473"/>
      <c r="AH574" s="473"/>
      <c r="AI574" s="473"/>
      <c r="AJ574" s="473"/>
      <c r="AK574" s="473"/>
      <c r="AL574" s="473"/>
      <c r="AM574" s="473"/>
      <c r="AN574" s="473"/>
      <c r="AO574" s="473"/>
      <c r="AP574" s="473"/>
      <c r="AQ574" s="473"/>
      <c r="AR574" s="473"/>
      <c r="AS574" s="473"/>
      <c r="AT574" s="473"/>
      <c r="AU574" s="473"/>
      <c r="AV574" s="473"/>
      <c r="AW574" s="473"/>
      <c r="AX574" s="473"/>
      <c r="AY574" s="473"/>
    </row>
    <row r="575" spans="1:51" s="9" customFormat="1" ht="48.75" customHeight="1">
      <c r="A575" s="154" t="s">
        <v>22</v>
      </c>
      <c r="B575" s="154" t="s">
        <v>4602</v>
      </c>
      <c r="C575" s="154" t="s">
        <v>4033</v>
      </c>
      <c r="D575" s="154" t="s">
        <v>4046</v>
      </c>
      <c r="E575" s="154" t="s">
        <v>5581</v>
      </c>
      <c r="F575" s="154" t="s">
        <v>4602</v>
      </c>
      <c r="G575" s="155" t="s">
        <v>5580</v>
      </c>
      <c r="H575" s="473"/>
      <c r="I575" s="473"/>
      <c r="J575" s="473"/>
      <c r="K575" s="473"/>
      <c r="L575" s="473"/>
      <c r="M575" s="473"/>
      <c r="N575" s="473"/>
      <c r="O575" s="473"/>
      <c r="P575" s="473"/>
      <c r="Q575" s="473"/>
      <c r="R575" s="473"/>
      <c r="S575" s="473"/>
      <c r="T575" s="473"/>
      <c r="U575" s="473"/>
      <c r="V575" s="473"/>
      <c r="W575" s="473"/>
      <c r="X575" s="473"/>
      <c r="Y575" s="473"/>
      <c r="Z575" s="473"/>
      <c r="AA575" s="473"/>
      <c r="AB575" s="473"/>
      <c r="AC575" s="473"/>
      <c r="AD575" s="473"/>
      <c r="AE575" s="473"/>
      <c r="AF575" s="473"/>
      <c r="AG575" s="473"/>
      <c r="AH575" s="473"/>
      <c r="AI575" s="473"/>
      <c r="AJ575" s="473"/>
      <c r="AK575" s="473"/>
      <c r="AL575" s="473"/>
      <c r="AM575" s="473"/>
      <c r="AN575" s="473"/>
      <c r="AO575" s="473"/>
      <c r="AP575" s="473"/>
      <c r="AQ575" s="473"/>
      <c r="AR575" s="473"/>
      <c r="AS575" s="473"/>
      <c r="AT575" s="473"/>
      <c r="AU575" s="473"/>
      <c r="AV575" s="473"/>
      <c r="AW575" s="473"/>
      <c r="AX575" s="473"/>
      <c r="AY575" s="473"/>
    </row>
    <row r="576" spans="1:51" s="9" customFormat="1">
      <c r="A576" s="154" t="s">
        <v>1708</v>
      </c>
      <c r="B576" s="154" t="s">
        <v>4337</v>
      </c>
      <c r="C576" s="154" t="s">
        <v>4505</v>
      </c>
      <c r="D576" s="154" t="s">
        <v>4524</v>
      </c>
      <c r="E576" s="155" t="s">
        <v>4556</v>
      </c>
      <c r="F576" s="154" t="s">
        <v>4337</v>
      </c>
      <c r="G576" s="155"/>
      <c r="H576" s="473"/>
      <c r="I576" s="473"/>
      <c r="J576" s="473"/>
      <c r="K576" s="473"/>
      <c r="L576" s="473"/>
      <c r="M576" s="473"/>
      <c r="N576" s="473"/>
      <c r="O576" s="473"/>
      <c r="P576" s="473"/>
      <c r="Q576" s="473"/>
      <c r="R576" s="473"/>
      <c r="S576" s="473"/>
      <c r="T576" s="473"/>
      <c r="U576" s="473"/>
      <c r="V576" s="473"/>
      <c r="W576" s="473"/>
      <c r="X576" s="473"/>
      <c r="Y576" s="473"/>
      <c r="Z576" s="473"/>
      <c r="AA576" s="473"/>
      <c r="AB576" s="473"/>
      <c r="AC576" s="473"/>
      <c r="AD576" s="473"/>
      <c r="AE576" s="473"/>
      <c r="AF576" s="473"/>
      <c r="AG576" s="473"/>
      <c r="AH576" s="473"/>
      <c r="AI576" s="473"/>
      <c r="AJ576" s="473"/>
      <c r="AK576" s="473"/>
      <c r="AL576" s="473"/>
      <c r="AM576" s="473"/>
      <c r="AN576" s="473"/>
      <c r="AO576" s="473"/>
      <c r="AP576" s="473"/>
      <c r="AQ576" s="473"/>
      <c r="AR576" s="473"/>
      <c r="AS576" s="473"/>
      <c r="AT576" s="473"/>
      <c r="AU576" s="473"/>
      <c r="AV576" s="473"/>
      <c r="AW576" s="473"/>
      <c r="AX576" s="473"/>
      <c r="AY576" s="473"/>
    </row>
    <row r="577" spans="1:51" s="9" customFormat="1">
      <c r="A577" s="154" t="s">
        <v>1708</v>
      </c>
      <c r="B577" s="154" t="s">
        <v>4337</v>
      </c>
      <c r="C577" s="154" t="s">
        <v>4506</v>
      </c>
      <c r="D577" s="154" t="s">
        <v>4527</v>
      </c>
      <c r="E577" s="155" t="s">
        <v>4559</v>
      </c>
      <c r="F577" s="154" t="s">
        <v>4337</v>
      </c>
      <c r="G577" s="155"/>
      <c r="H577" s="473"/>
      <c r="I577" s="473"/>
      <c r="J577" s="473"/>
      <c r="K577" s="473"/>
      <c r="L577" s="473"/>
      <c r="M577" s="473"/>
      <c r="N577" s="473"/>
      <c r="O577" s="473"/>
      <c r="P577" s="473"/>
      <c r="Q577" s="473"/>
      <c r="R577" s="473"/>
      <c r="S577" s="473"/>
      <c r="T577" s="473"/>
      <c r="U577" s="473"/>
      <c r="V577" s="473"/>
      <c r="W577" s="473"/>
      <c r="X577" s="473"/>
      <c r="Y577" s="473"/>
      <c r="Z577" s="473"/>
      <c r="AA577" s="473"/>
      <c r="AB577" s="473"/>
      <c r="AC577" s="473"/>
      <c r="AD577" s="473"/>
      <c r="AE577" s="473"/>
      <c r="AF577" s="473"/>
      <c r="AG577" s="473"/>
      <c r="AH577" s="473"/>
      <c r="AI577" s="473"/>
      <c r="AJ577" s="473"/>
      <c r="AK577" s="473"/>
      <c r="AL577" s="473"/>
      <c r="AM577" s="473"/>
      <c r="AN577" s="473"/>
      <c r="AO577" s="473"/>
      <c r="AP577" s="473"/>
      <c r="AQ577" s="473"/>
      <c r="AR577" s="473"/>
      <c r="AS577" s="473"/>
      <c r="AT577" s="473"/>
      <c r="AU577" s="473"/>
      <c r="AV577" s="473"/>
      <c r="AW577" s="473"/>
      <c r="AX577" s="473"/>
      <c r="AY577" s="473"/>
    </row>
    <row r="578" spans="1:51" s="9" customFormat="1">
      <c r="A578" s="154" t="s">
        <v>1708</v>
      </c>
      <c r="B578" s="154" t="s">
        <v>4337</v>
      </c>
      <c r="C578" s="154" t="s">
        <v>4352</v>
      </c>
      <c r="D578" s="154" t="s">
        <v>4526</v>
      </c>
      <c r="E578" s="155" t="s">
        <v>4558</v>
      </c>
      <c r="F578" s="154" t="s">
        <v>4337</v>
      </c>
      <c r="G578" s="155"/>
      <c r="H578" s="473"/>
      <c r="I578" s="473"/>
      <c r="J578" s="473"/>
      <c r="K578" s="473"/>
      <c r="L578" s="473"/>
      <c r="M578" s="473"/>
      <c r="N578" s="473"/>
      <c r="O578" s="473"/>
      <c r="P578" s="473"/>
      <c r="Q578" s="473"/>
      <c r="R578" s="473"/>
      <c r="S578" s="473"/>
      <c r="T578" s="473"/>
      <c r="U578" s="473"/>
      <c r="V578" s="473"/>
      <c r="W578" s="473"/>
      <c r="X578" s="473"/>
      <c r="Y578" s="473"/>
      <c r="Z578" s="473"/>
      <c r="AA578" s="473"/>
      <c r="AB578" s="473"/>
      <c r="AC578" s="473"/>
      <c r="AD578" s="473"/>
      <c r="AE578" s="473"/>
      <c r="AF578" s="473"/>
      <c r="AG578" s="473"/>
      <c r="AH578" s="473"/>
      <c r="AI578" s="473"/>
      <c r="AJ578" s="473"/>
      <c r="AK578" s="473"/>
      <c r="AL578" s="473"/>
      <c r="AM578" s="473"/>
      <c r="AN578" s="473"/>
      <c r="AO578" s="473"/>
      <c r="AP578" s="473"/>
      <c r="AQ578" s="473"/>
      <c r="AR578" s="473"/>
      <c r="AS578" s="473"/>
      <c r="AT578" s="473"/>
      <c r="AU578" s="473"/>
      <c r="AV578" s="473"/>
      <c r="AW578" s="473"/>
      <c r="AX578" s="473"/>
      <c r="AY578" s="473"/>
    </row>
    <row r="579" spans="1:51" s="9" customFormat="1">
      <c r="A579" s="484" t="s">
        <v>290</v>
      </c>
      <c r="B579" s="484" t="s">
        <v>5047</v>
      </c>
      <c r="C579" s="484" t="s">
        <v>5087</v>
      </c>
      <c r="D579" s="484" t="s">
        <v>5158</v>
      </c>
      <c r="E579" s="484" t="s">
        <v>5197</v>
      </c>
      <c r="F579" s="484" t="s">
        <v>5047</v>
      </c>
      <c r="G579" s="155"/>
      <c r="H579" s="473"/>
      <c r="I579" s="473"/>
      <c r="J579" s="473"/>
      <c r="K579" s="473"/>
      <c r="L579" s="473"/>
      <c r="M579" s="473"/>
      <c r="N579" s="473"/>
      <c r="O579" s="473"/>
      <c r="P579" s="473"/>
      <c r="Q579" s="473"/>
      <c r="R579" s="473"/>
      <c r="S579" s="473"/>
      <c r="T579" s="473"/>
      <c r="U579" s="473"/>
      <c r="V579" s="473"/>
      <c r="W579" s="473"/>
      <c r="X579" s="473"/>
      <c r="Y579" s="473"/>
      <c r="Z579" s="473"/>
      <c r="AA579" s="473"/>
      <c r="AB579" s="473"/>
      <c r="AC579" s="473"/>
      <c r="AD579" s="473"/>
      <c r="AE579" s="473"/>
      <c r="AF579" s="473"/>
      <c r="AG579" s="473"/>
      <c r="AH579" s="473"/>
      <c r="AI579" s="473"/>
      <c r="AJ579" s="473"/>
      <c r="AK579" s="473"/>
      <c r="AL579" s="473"/>
      <c r="AM579" s="473"/>
      <c r="AN579" s="473"/>
      <c r="AO579" s="473"/>
      <c r="AP579" s="473"/>
      <c r="AQ579" s="473"/>
      <c r="AR579" s="473"/>
      <c r="AS579" s="473"/>
      <c r="AT579" s="473"/>
      <c r="AU579" s="473"/>
      <c r="AV579" s="473"/>
      <c r="AW579" s="473"/>
      <c r="AX579" s="473"/>
      <c r="AY579" s="473"/>
    </row>
    <row r="580" spans="1:51" s="9" customFormat="1">
      <c r="A580" s="154" t="s">
        <v>1708</v>
      </c>
      <c r="B580" s="154" t="s">
        <v>4337</v>
      </c>
      <c r="C580" s="154" t="s">
        <v>4349</v>
      </c>
      <c r="D580" s="154" t="s">
        <v>4525</v>
      </c>
      <c r="E580" s="155" t="s">
        <v>4557</v>
      </c>
      <c r="F580" s="154" t="s">
        <v>4337</v>
      </c>
      <c r="G580" s="155"/>
      <c r="H580" s="473"/>
      <c r="I580" s="473"/>
      <c r="J580" s="473"/>
      <c r="K580" s="473"/>
      <c r="L580" s="473"/>
      <c r="M580" s="473"/>
      <c r="N580" s="473"/>
      <c r="O580" s="473"/>
      <c r="P580" s="473"/>
      <c r="Q580" s="473"/>
      <c r="R580" s="473"/>
      <c r="S580" s="473"/>
      <c r="T580" s="473"/>
      <c r="U580" s="473"/>
      <c r="V580" s="473"/>
      <c r="W580" s="473"/>
      <c r="X580" s="473"/>
      <c r="Y580" s="473"/>
      <c r="Z580" s="473"/>
      <c r="AA580" s="473"/>
      <c r="AB580" s="473"/>
      <c r="AC580" s="473"/>
      <c r="AD580" s="473"/>
      <c r="AE580" s="473"/>
      <c r="AF580" s="473"/>
      <c r="AG580" s="473"/>
      <c r="AH580" s="473"/>
      <c r="AI580" s="473"/>
      <c r="AJ580" s="473"/>
      <c r="AK580" s="473"/>
      <c r="AL580" s="473"/>
      <c r="AM580" s="473"/>
      <c r="AN580" s="473"/>
      <c r="AO580" s="473"/>
      <c r="AP580" s="473"/>
      <c r="AQ580" s="473"/>
      <c r="AR580" s="473"/>
      <c r="AS580" s="473"/>
      <c r="AT580" s="473"/>
      <c r="AU580" s="473"/>
      <c r="AV580" s="473"/>
      <c r="AW580" s="473"/>
      <c r="AX580" s="473"/>
      <c r="AY580" s="473"/>
    </row>
    <row r="581" spans="1:51" s="9" customFormat="1">
      <c r="A581" s="154" t="s">
        <v>290</v>
      </c>
      <c r="B581" s="154" t="s">
        <v>2100</v>
      </c>
      <c r="C581" s="154" t="s">
        <v>3445</v>
      </c>
      <c r="D581" s="154" t="s">
        <v>3454</v>
      </c>
      <c r="E581" s="155" t="s">
        <v>3566</v>
      </c>
      <c r="F581" s="154" t="s">
        <v>2100</v>
      </c>
      <c r="G581" s="155"/>
      <c r="H581" s="473"/>
      <c r="I581" s="473"/>
      <c r="J581" s="473"/>
      <c r="K581" s="473"/>
      <c r="L581" s="473"/>
      <c r="M581" s="473"/>
      <c r="N581" s="473"/>
      <c r="O581" s="473"/>
      <c r="P581" s="473"/>
      <c r="Q581" s="473"/>
      <c r="R581" s="473"/>
      <c r="S581" s="473"/>
      <c r="T581" s="473"/>
      <c r="U581" s="473"/>
      <c r="V581" s="473"/>
      <c r="W581" s="473"/>
      <c r="X581" s="473"/>
      <c r="Y581" s="473"/>
      <c r="Z581" s="473"/>
      <c r="AA581" s="473"/>
      <c r="AB581" s="473"/>
      <c r="AC581" s="473"/>
      <c r="AD581" s="473"/>
      <c r="AE581" s="473"/>
      <c r="AF581" s="473"/>
      <c r="AG581" s="473"/>
      <c r="AH581" s="473"/>
      <c r="AI581" s="473"/>
      <c r="AJ581" s="473"/>
      <c r="AK581" s="473"/>
      <c r="AL581" s="473"/>
      <c r="AM581" s="473"/>
      <c r="AN581" s="473"/>
      <c r="AO581" s="473"/>
      <c r="AP581" s="473"/>
      <c r="AQ581" s="473"/>
      <c r="AR581" s="473"/>
      <c r="AS581" s="473"/>
      <c r="AT581" s="473"/>
      <c r="AU581" s="473"/>
      <c r="AV581" s="473"/>
      <c r="AW581" s="473"/>
      <c r="AX581" s="473"/>
      <c r="AY581" s="473"/>
    </row>
    <row r="582" spans="1:51" s="9" customFormat="1">
      <c r="A582" s="154" t="s">
        <v>3872</v>
      </c>
      <c r="B582" s="154" t="s">
        <v>857</v>
      </c>
      <c r="C582" s="154" t="s">
        <v>3133</v>
      </c>
      <c r="D582" s="154" t="s">
        <v>3134</v>
      </c>
      <c r="E582" s="155" t="s">
        <v>3135</v>
      </c>
      <c r="F582" s="154" t="s">
        <v>857</v>
      </c>
      <c r="G582" s="155"/>
      <c r="H582" s="473"/>
      <c r="I582" s="473"/>
      <c r="J582" s="473"/>
      <c r="K582" s="473"/>
      <c r="L582" s="473"/>
      <c r="M582" s="473"/>
      <c r="N582" s="473"/>
      <c r="O582" s="473"/>
      <c r="P582" s="473"/>
      <c r="Q582" s="473"/>
      <c r="R582" s="473"/>
      <c r="S582" s="473"/>
      <c r="T582" s="473"/>
      <c r="U582" s="473"/>
      <c r="V582" s="473"/>
      <c r="W582" s="473"/>
      <c r="X582" s="473"/>
      <c r="Y582" s="473"/>
      <c r="Z582" s="473"/>
      <c r="AA582" s="473"/>
      <c r="AB582" s="473"/>
      <c r="AC582" s="473"/>
      <c r="AD582" s="473"/>
      <c r="AE582" s="473"/>
      <c r="AF582" s="473"/>
      <c r="AG582" s="473"/>
      <c r="AH582" s="473"/>
      <c r="AI582" s="473"/>
      <c r="AJ582" s="473"/>
      <c r="AK582" s="473"/>
      <c r="AL582" s="473"/>
      <c r="AM582" s="473"/>
      <c r="AN582" s="473"/>
      <c r="AO582" s="473"/>
      <c r="AP582" s="473"/>
      <c r="AQ582" s="473"/>
      <c r="AR582" s="473"/>
      <c r="AS582" s="473"/>
      <c r="AT582" s="473"/>
      <c r="AU582" s="473"/>
      <c r="AV582" s="473"/>
      <c r="AW582" s="473"/>
      <c r="AX582" s="473"/>
      <c r="AY582" s="473"/>
    </row>
    <row r="583" spans="1:51" s="9" customFormat="1">
      <c r="A583" s="154" t="s">
        <v>3872</v>
      </c>
      <c r="B583" s="154" t="s">
        <v>854</v>
      </c>
      <c r="C583" s="154" t="s">
        <v>3133</v>
      </c>
      <c r="D583" s="154" t="s">
        <v>3134</v>
      </c>
      <c r="E583" s="155" t="s">
        <v>3135</v>
      </c>
      <c r="F583" s="154" t="s">
        <v>854</v>
      </c>
      <c r="G583" s="155"/>
      <c r="H583" s="473"/>
      <c r="I583" s="473"/>
      <c r="J583" s="473"/>
      <c r="K583" s="473"/>
      <c r="L583" s="473"/>
      <c r="M583" s="473"/>
      <c r="N583" s="473"/>
      <c r="O583" s="473"/>
      <c r="P583" s="473"/>
      <c r="Q583" s="473"/>
      <c r="R583" s="473"/>
      <c r="S583" s="473"/>
      <c r="T583" s="473"/>
      <c r="U583" s="473"/>
      <c r="V583" s="473"/>
      <c r="W583" s="473"/>
      <c r="X583" s="473"/>
      <c r="Y583" s="473"/>
      <c r="Z583" s="473"/>
      <c r="AA583" s="473"/>
      <c r="AB583" s="473"/>
      <c r="AC583" s="473"/>
      <c r="AD583" s="473"/>
      <c r="AE583" s="473"/>
      <c r="AF583" s="473"/>
      <c r="AG583" s="473"/>
      <c r="AH583" s="473"/>
      <c r="AI583" s="473"/>
      <c r="AJ583" s="473"/>
      <c r="AK583" s="473"/>
      <c r="AL583" s="473"/>
      <c r="AM583" s="473"/>
      <c r="AN583" s="473"/>
      <c r="AO583" s="473"/>
      <c r="AP583" s="473"/>
      <c r="AQ583" s="473"/>
      <c r="AR583" s="473"/>
      <c r="AS583" s="473"/>
      <c r="AT583" s="473"/>
      <c r="AU583" s="473"/>
      <c r="AV583" s="473"/>
      <c r="AW583" s="473"/>
      <c r="AX583" s="473"/>
      <c r="AY583" s="473"/>
    </row>
    <row r="584" spans="1:51" s="9" customFormat="1">
      <c r="A584" s="154" t="s">
        <v>3872</v>
      </c>
      <c r="B584" s="154" t="s">
        <v>3132</v>
      </c>
      <c r="C584" s="154" t="s">
        <v>3133</v>
      </c>
      <c r="D584" s="154" t="s">
        <v>3134</v>
      </c>
      <c r="E584" s="155" t="s">
        <v>3135</v>
      </c>
      <c r="F584" s="154" t="s">
        <v>3132</v>
      </c>
      <c r="G584" s="155"/>
      <c r="H584" s="473"/>
      <c r="I584" s="473"/>
      <c r="J584" s="473"/>
      <c r="K584" s="473"/>
      <c r="L584" s="473"/>
      <c r="M584" s="473"/>
      <c r="N584" s="473"/>
      <c r="O584" s="473"/>
      <c r="P584" s="473"/>
      <c r="Q584" s="473"/>
      <c r="R584" s="473"/>
      <c r="S584" s="473"/>
      <c r="T584" s="473"/>
      <c r="U584" s="473"/>
      <c r="V584" s="473"/>
      <c r="W584" s="473"/>
      <c r="X584" s="473"/>
      <c r="Y584" s="473"/>
      <c r="Z584" s="473"/>
      <c r="AA584" s="473"/>
      <c r="AB584" s="473"/>
      <c r="AC584" s="473"/>
      <c r="AD584" s="473"/>
      <c r="AE584" s="473"/>
      <c r="AF584" s="473"/>
      <c r="AG584" s="473"/>
      <c r="AH584" s="473"/>
      <c r="AI584" s="473"/>
      <c r="AJ584" s="473"/>
      <c r="AK584" s="473"/>
      <c r="AL584" s="473"/>
      <c r="AM584" s="473"/>
      <c r="AN584" s="473"/>
      <c r="AO584" s="473"/>
      <c r="AP584" s="473"/>
      <c r="AQ584" s="473"/>
      <c r="AR584" s="473"/>
      <c r="AS584" s="473"/>
      <c r="AT584" s="473"/>
      <c r="AU584" s="473"/>
      <c r="AV584" s="473"/>
      <c r="AW584" s="473"/>
      <c r="AX584" s="473"/>
      <c r="AY584" s="473"/>
    </row>
    <row r="585" spans="1:51" s="9" customFormat="1">
      <c r="A585" s="154" t="s">
        <v>1708</v>
      </c>
      <c r="B585" s="154" t="s">
        <v>4337</v>
      </c>
      <c r="C585" s="154" t="s">
        <v>4504</v>
      </c>
      <c r="D585" s="154" t="s">
        <v>4523</v>
      </c>
      <c r="E585" s="155" t="s">
        <v>4555</v>
      </c>
      <c r="F585" s="154" t="s">
        <v>4337</v>
      </c>
      <c r="G585" s="155"/>
      <c r="H585" s="473"/>
      <c r="I585" s="473"/>
      <c r="J585" s="473"/>
      <c r="K585" s="473"/>
      <c r="L585" s="473"/>
      <c r="M585" s="473"/>
      <c r="N585" s="473"/>
      <c r="O585" s="473"/>
      <c r="P585" s="473"/>
      <c r="Q585" s="473"/>
      <c r="R585" s="473"/>
      <c r="S585" s="473"/>
      <c r="T585" s="473"/>
      <c r="U585" s="473"/>
      <c r="V585" s="473"/>
      <c r="W585" s="473"/>
      <c r="X585" s="473"/>
      <c r="Y585" s="473"/>
      <c r="Z585" s="473"/>
      <c r="AA585" s="473"/>
      <c r="AB585" s="473"/>
      <c r="AC585" s="473"/>
      <c r="AD585" s="473"/>
      <c r="AE585" s="473"/>
      <c r="AF585" s="473"/>
      <c r="AG585" s="473"/>
      <c r="AH585" s="473"/>
      <c r="AI585" s="473"/>
      <c r="AJ585" s="473"/>
      <c r="AK585" s="473"/>
      <c r="AL585" s="473"/>
      <c r="AM585" s="473"/>
      <c r="AN585" s="473"/>
      <c r="AO585" s="473"/>
      <c r="AP585" s="473"/>
      <c r="AQ585" s="473"/>
      <c r="AR585" s="473"/>
      <c r="AS585" s="473"/>
      <c r="AT585" s="473"/>
      <c r="AU585" s="473"/>
      <c r="AV585" s="473"/>
      <c r="AW585" s="473"/>
      <c r="AX585" s="473"/>
      <c r="AY585" s="473"/>
    </row>
    <row r="586" spans="1:51" s="9" customFormat="1">
      <c r="A586" s="154" t="s">
        <v>843</v>
      </c>
      <c r="B586" s="154" t="s">
        <v>3739</v>
      </c>
      <c r="C586" s="154" t="s">
        <v>3832</v>
      </c>
      <c r="D586" s="154" t="s">
        <v>3833</v>
      </c>
      <c r="E586" s="155" t="s">
        <v>3860</v>
      </c>
      <c r="F586" s="154" t="s">
        <v>3739</v>
      </c>
      <c r="G586" s="155"/>
      <c r="H586" s="473"/>
      <c r="I586" s="473"/>
      <c r="J586" s="473"/>
      <c r="K586" s="473"/>
      <c r="L586" s="473"/>
      <c r="M586" s="473"/>
      <c r="N586" s="473"/>
      <c r="O586" s="473"/>
      <c r="P586" s="473"/>
      <c r="Q586" s="473"/>
      <c r="R586" s="473"/>
      <c r="S586" s="473"/>
      <c r="T586" s="473"/>
      <c r="U586" s="473"/>
      <c r="V586" s="473"/>
      <c r="W586" s="473"/>
      <c r="X586" s="473"/>
      <c r="Y586" s="473"/>
      <c r="Z586" s="473"/>
      <c r="AA586" s="473"/>
      <c r="AB586" s="473"/>
      <c r="AC586" s="473"/>
      <c r="AD586" s="473"/>
      <c r="AE586" s="473"/>
      <c r="AF586" s="473"/>
      <c r="AG586" s="473"/>
      <c r="AH586" s="473"/>
      <c r="AI586" s="473"/>
      <c r="AJ586" s="473"/>
      <c r="AK586" s="473"/>
      <c r="AL586" s="473"/>
      <c r="AM586" s="473"/>
      <c r="AN586" s="473"/>
      <c r="AO586" s="473"/>
      <c r="AP586" s="473"/>
      <c r="AQ586" s="473"/>
      <c r="AR586" s="473"/>
      <c r="AS586" s="473"/>
      <c r="AT586" s="473"/>
      <c r="AU586" s="473"/>
      <c r="AV586" s="473"/>
      <c r="AW586" s="473"/>
      <c r="AX586" s="473"/>
      <c r="AY586" s="473"/>
    </row>
    <row r="587" spans="1:51" s="9" customFormat="1">
      <c r="A587" s="154" t="s">
        <v>3873</v>
      </c>
      <c r="B587" s="154" t="s">
        <v>509</v>
      </c>
      <c r="C587" s="154" t="s">
        <v>3832</v>
      </c>
      <c r="D587" s="154" t="s">
        <v>3833</v>
      </c>
      <c r="E587" s="155" t="s">
        <v>3860</v>
      </c>
      <c r="F587" s="154" t="s">
        <v>509</v>
      </c>
      <c r="G587" s="155"/>
      <c r="H587" s="473"/>
      <c r="I587" s="473"/>
      <c r="J587" s="473"/>
      <c r="K587" s="473"/>
      <c r="L587" s="473"/>
      <c r="M587" s="473"/>
      <c r="N587" s="473"/>
      <c r="O587" s="473"/>
      <c r="P587" s="473"/>
      <c r="Q587" s="473"/>
      <c r="R587" s="473"/>
      <c r="S587" s="473"/>
      <c r="T587" s="473"/>
      <c r="U587" s="473"/>
      <c r="V587" s="473"/>
      <c r="W587" s="473"/>
      <c r="X587" s="473"/>
      <c r="Y587" s="473"/>
      <c r="Z587" s="473"/>
      <c r="AA587" s="473"/>
      <c r="AB587" s="473"/>
      <c r="AC587" s="473"/>
      <c r="AD587" s="473"/>
      <c r="AE587" s="473"/>
      <c r="AF587" s="473"/>
      <c r="AG587" s="473"/>
      <c r="AH587" s="473"/>
      <c r="AI587" s="473"/>
      <c r="AJ587" s="473"/>
      <c r="AK587" s="473"/>
      <c r="AL587" s="473"/>
      <c r="AM587" s="473"/>
      <c r="AN587" s="473"/>
      <c r="AO587" s="473"/>
      <c r="AP587" s="473"/>
      <c r="AQ587" s="473"/>
      <c r="AR587" s="473"/>
      <c r="AS587" s="473"/>
      <c r="AT587" s="473"/>
      <c r="AU587" s="473"/>
      <c r="AV587" s="473"/>
      <c r="AW587" s="473"/>
      <c r="AX587" s="473"/>
      <c r="AY587" s="473"/>
    </row>
    <row r="588" spans="1:51" s="9" customFormat="1">
      <c r="A588" s="154" t="s">
        <v>839</v>
      </c>
      <c r="B588" s="154" t="s">
        <v>3104</v>
      </c>
      <c r="C588" s="154" t="s">
        <v>3105</v>
      </c>
      <c r="D588" s="154" t="s">
        <v>3106</v>
      </c>
      <c r="E588" s="155" t="s">
        <v>3107</v>
      </c>
      <c r="F588" s="154" t="s">
        <v>3104</v>
      </c>
      <c r="G588" s="155" t="s">
        <v>5577</v>
      </c>
      <c r="H588" s="473"/>
      <c r="I588" s="473"/>
      <c r="J588" s="473"/>
      <c r="K588" s="473"/>
      <c r="L588" s="473"/>
      <c r="M588" s="473"/>
      <c r="N588" s="473"/>
      <c r="O588" s="473"/>
      <c r="P588" s="473"/>
      <c r="Q588" s="473"/>
      <c r="R588" s="473"/>
      <c r="S588" s="473"/>
      <c r="T588" s="473"/>
      <c r="U588" s="473"/>
      <c r="V588" s="473"/>
      <c r="W588" s="473"/>
      <c r="X588" s="473"/>
      <c r="Y588" s="473"/>
      <c r="Z588" s="473"/>
      <c r="AA588" s="473"/>
      <c r="AB588" s="473"/>
      <c r="AC588" s="473"/>
      <c r="AD588" s="473"/>
      <c r="AE588" s="473"/>
      <c r="AF588" s="473"/>
      <c r="AG588" s="473"/>
      <c r="AH588" s="473"/>
      <c r="AI588" s="473"/>
      <c r="AJ588" s="473"/>
      <c r="AK588" s="473"/>
      <c r="AL588" s="473"/>
      <c r="AM588" s="473"/>
      <c r="AN588" s="473"/>
      <c r="AO588" s="473"/>
      <c r="AP588" s="473"/>
      <c r="AQ588" s="473"/>
      <c r="AR588" s="473"/>
      <c r="AS588" s="473"/>
      <c r="AT588" s="473"/>
      <c r="AU588" s="473"/>
      <c r="AV588" s="473"/>
      <c r="AW588" s="473"/>
      <c r="AX588" s="473"/>
      <c r="AY588" s="473"/>
    </row>
    <row r="589" spans="1:51" s="9" customFormat="1" ht="25.5">
      <c r="A589" s="154" t="s">
        <v>831</v>
      </c>
      <c r="B589" s="154" t="s">
        <v>2104</v>
      </c>
      <c r="C589" s="154" t="s">
        <v>1427</v>
      </c>
      <c r="D589" s="154" t="s">
        <v>3137</v>
      </c>
      <c r="E589" s="155" t="s">
        <v>3138</v>
      </c>
      <c r="F589" s="154" t="s">
        <v>2104</v>
      </c>
      <c r="G589" s="155"/>
      <c r="H589" s="473"/>
      <c r="I589" s="473"/>
      <c r="J589" s="473"/>
      <c r="K589" s="473"/>
      <c r="L589" s="473"/>
      <c r="M589" s="473"/>
      <c r="N589" s="473"/>
      <c r="O589" s="473"/>
      <c r="P589" s="473"/>
      <c r="Q589" s="473"/>
      <c r="R589" s="473"/>
      <c r="S589" s="473"/>
      <c r="T589" s="473"/>
      <c r="U589" s="473"/>
      <c r="V589" s="473"/>
      <c r="W589" s="473"/>
      <c r="X589" s="473"/>
      <c r="Y589" s="473"/>
      <c r="Z589" s="473"/>
      <c r="AA589" s="473"/>
      <c r="AB589" s="473"/>
      <c r="AC589" s="473"/>
      <c r="AD589" s="473"/>
      <c r="AE589" s="473"/>
      <c r="AF589" s="473"/>
      <c r="AG589" s="473"/>
      <c r="AH589" s="473"/>
      <c r="AI589" s="473"/>
      <c r="AJ589" s="473"/>
      <c r="AK589" s="473"/>
      <c r="AL589" s="473"/>
      <c r="AM589" s="473"/>
      <c r="AN589" s="473"/>
      <c r="AO589" s="473"/>
      <c r="AP589" s="473"/>
      <c r="AQ589" s="473"/>
      <c r="AR589" s="473"/>
      <c r="AS589" s="473"/>
      <c r="AT589" s="473"/>
      <c r="AU589" s="473"/>
      <c r="AV589" s="473"/>
      <c r="AW589" s="473"/>
      <c r="AX589" s="473"/>
      <c r="AY589" s="473"/>
    </row>
    <row r="590" spans="1:51" s="9" customFormat="1" ht="25.5">
      <c r="A590" s="154" t="s">
        <v>284</v>
      </c>
      <c r="B590" s="154" t="s">
        <v>3136</v>
      </c>
      <c r="C590" s="154" t="s">
        <v>1785</v>
      </c>
      <c r="D590" s="154" t="s">
        <v>3137</v>
      </c>
      <c r="E590" s="155" t="s">
        <v>3138</v>
      </c>
      <c r="F590" s="154" t="s">
        <v>3136</v>
      </c>
      <c r="G590" s="155"/>
      <c r="H590" s="473"/>
      <c r="I590" s="473"/>
      <c r="J590" s="473"/>
      <c r="K590" s="473"/>
      <c r="L590" s="473"/>
      <c r="M590" s="473"/>
      <c r="N590" s="473"/>
      <c r="O590" s="473"/>
      <c r="P590" s="473"/>
      <c r="Q590" s="473"/>
      <c r="R590" s="473"/>
      <c r="S590" s="473"/>
      <c r="T590" s="473"/>
      <c r="U590" s="473"/>
      <c r="V590" s="473"/>
      <c r="W590" s="473"/>
      <c r="X590" s="473"/>
      <c r="Y590" s="473"/>
      <c r="Z590" s="473"/>
      <c r="AA590" s="473"/>
      <c r="AB590" s="473"/>
      <c r="AC590" s="473"/>
      <c r="AD590" s="473"/>
      <c r="AE590" s="473"/>
      <c r="AF590" s="473"/>
      <c r="AG590" s="473"/>
      <c r="AH590" s="473"/>
      <c r="AI590" s="473"/>
      <c r="AJ590" s="473"/>
      <c r="AK590" s="473"/>
      <c r="AL590" s="473"/>
      <c r="AM590" s="473"/>
      <c r="AN590" s="473"/>
      <c r="AO590" s="473"/>
      <c r="AP590" s="473"/>
      <c r="AQ590" s="473"/>
      <c r="AR590" s="473"/>
      <c r="AS590" s="473"/>
      <c r="AT590" s="473"/>
      <c r="AU590" s="473"/>
      <c r="AV590" s="473"/>
      <c r="AW590" s="473"/>
      <c r="AX590" s="473"/>
      <c r="AY590" s="473"/>
    </row>
    <row r="591" spans="1:51" s="9" customFormat="1" ht="25.5">
      <c r="A591" s="154" t="s">
        <v>284</v>
      </c>
      <c r="B591" s="154" t="s">
        <v>3136</v>
      </c>
      <c r="C591" s="154" t="s">
        <v>3504</v>
      </c>
      <c r="D591" s="154" t="s">
        <v>3503</v>
      </c>
      <c r="E591" s="155" t="s">
        <v>3559</v>
      </c>
      <c r="F591" s="154" t="s">
        <v>3136</v>
      </c>
      <c r="G591" s="155"/>
      <c r="H591" s="473"/>
      <c r="I591" s="473"/>
      <c r="J591" s="473"/>
      <c r="K591" s="473"/>
      <c r="L591" s="473"/>
      <c r="M591" s="473"/>
      <c r="N591" s="473"/>
      <c r="O591" s="473"/>
      <c r="P591" s="473"/>
      <c r="Q591" s="473"/>
      <c r="R591" s="473"/>
      <c r="S591" s="473"/>
      <c r="T591" s="473"/>
      <c r="U591" s="473"/>
      <c r="V591" s="473"/>
      <c r="W591" s="473"/>
      <c r="X591" s="473"/>
      <c r="Y591" s="473"/>
      <c r="Z591" s="473"/>
      <c r="AA591" s="473"/>
      <c r="AB591" s="473"/>
      <c r="AC591" s="473"/>
      <c r="AD591" s="473"/>
      <c r="AE591" s="473"/>
      <c r="AF591" s="473"/>
      <c r="AG591" s="473"/>
      <c r="AH591" s="473"/>
      <c r="AI591" s="473"/>
      <c r="AJ591" s="473"/>
      <c r="AK591" s="473"/>
      <c r="AL591" s="473"/>
      <c r="AM591" s="473"/>
      <c r="AN591" s="473"/>
      <c r="AO591" s="473"/>
      <c r="AP591" s="473"/>
      <c r="AQ591" s="473"/>
      <c r="AR591" s="473"/>
      <c r="AS591" s="473"/>
      <c r="AT591" s="473"/>
      <c r="AU591" s="473"/>
      <c r="AV591" s="473"/>
      <c r="AW591" s="473"/>
      <c r="AX591" s="473"/>
      <c r="AY591" s="473"/>
    </row>
    <row r="592" spans="1:51" s="9" customFormat="1">
      <c r="A592" s="484" t="s">
        <v>96</v>
      </c>
      <c r="B592" s="484" t="s">
        <v>4710</v>
      </c>
      <c r="C592" s="740" t="s">
        <v>5228</v>
      </c>
      <c r="D592" s="740" t="s">
        <v>5229</v>
      </c>
      <c r="E592" s="484" t="s">
        <v>5448</v>
      </c>
      <c r="F592" s="484" t="s">
        <v>4710</v>
      </c>
      <c r="G592" s="155"/>
      <c r="H592" s="473"/>
      <c r="I592" s="473"/>
      <c r="J592" s="473"/>
      <c r="K592" s="473"/>
      <c r="L592" s="473"/>
      <c r="M592" s="473"/>
      <c r="N592" s="473"/>
      <c r="O592" s="473"/>
      <c r="P592" s="473"/>
      <c r="Q592" s="473"/>
      <c r="R592" s="473"/>
      <c r="S592" s="473"/>
      <c r="T592" s="473"/>
      <c r="U592" s="473"/>
      <c r="V592" s="473"/>
      <c r="W592" s="473"/>
      <c r="X592" s="473"/>
      <c r="Y592" s="473"/>
      <c r="Z592" s="473"/>
      <c r="AA592" s="473"/>
      <c r="AB592" s="473"/>
      <c r="AC592" s="473"/>
      <c r="AD592" s="473"/>
      <c r="AE592" s="473"/>
      <c r="AF592" s="473"/>
      <c r="AG592" s="473"/>
      <c r="AH592" s="473"/>
      <c r="AI592" s="473"/>
      <c r="AJ592" s="473"/>
      <c r="AK592" s="473"/>
      <c r="AL592" s="473"/>
      <c r="AM592" s="473"/>
      <c r="AN592" s="473"/>
      <c r="AO592" s="473"/>
      <c r="AP592" s="473"/>
      <c r="AQ592" s="473"/>
      <c r="AR592" s="473"/>
      <c r="AS592" s="473"/>
      <c r="AT592" s="473"/>
      <c r="AU592" s="473"/>
      <c r="AV592" s="473"/>
      <c r="AW592" s="473"/>
      <c r="AX592" s="473"/>
      <c r="AY592" s="473"/>
    </row>
    <row r="593" spans="1:51" s="9" customFormat="1">
      <c r="A593" s="484" t="s">
        <v>96</v>
      </c>
      <c r="B593" s="484" t="s">
        <v>4695</v>
      </c>
      <c r="C593" s="484" t="s">
        <v>5223</v>
      </c>
      <c r="D593" s="484" t="s">
        <v>5222</v>
      </c>
      <c r="E593" s="484" t="s">
        <v>5444</v>
      </c>
      <c r="F593" s="484" t="s">
        <v>4695</v>
      </c>
      <c r="G593" s="155"/>
      <c r="H593" s="473"/>
      <c r="I593" s="473"/>
      <c r="J593" s="473"/>
      <c r="K593" s="473"/>
      <c r="L593" s="473"/>
      <c r="M593" s="473"/>
      <c r="N593" s="473"/>
      <c r="O593" s="473"/>
      <c r="P593" s="473"/>
      <c r="Q593" s="473"/>
      <c r="R593" s="473"/>
      <c r="S593" s="473"/>
      <c r="T593" s="473"/>
      <c r="U593" s="473"/>
      <c r="V593" s="473"/>
      <c r="W593" s="473"/>
      <c r="X593" s="473"/>
      <c r="Y593" s="473"/>
      <c r="Z593" s="473"/>
      <c r="AA593" s="473"/>
      <c r="AB593" s="473"/>
      <c r="AC593" s="473"/>
      <c r="AD593" s="473"/>
      <c r="AE593" s="473"/>
      <c r="AF593" s="473"/>
      <c r="AG593" s="473"/>
      <c r="AH593" s="473"/>
      <c r="AI593" s="473"/>
      <c r="AJ593" s="473"/>
      <c r="AK593" s="473"/>
      <c r="AL593" s="473"/>
      <c r="AM593" s="473"/>
      <c r="AN593" s="473"/>
      <c r="AO593" s="473"/>
      <c r="AP593" s="473"/>
      <c r="AQ593" s="473"/>
      <c r="AR593" s="473"/>
      <c r="AS593" s="473"/>
      <c r="AT593" s="473"/>
      <c r="AU593" s="473"/>
      <c r="AV593" s="473"/>
      <c r="AW593" s="473"/>
      <c r="AX593" s="473"/>
      <c r="AY593" s="473"/>
    </row>
    <row r="594" spans="1:51">
      <c r="A594" s="154" t="s">
        <v>74</v>
      </c>
      <c r="B594" s="154" t="s">
        <v>5265</v>
      </c>
      <c r="C594" s="154" t="s">
        <v>5353</v>
      </c>
      <c r="D594" s="154" t="s">
        <v>5438</v>
      </c>
      <c r="E594" s="154" t="s">
        <v>5469</v>
      </c>
      <c r="F594" s="154" t="s">
        <v>5265</v>
      </c>
      <c r="G594" s="155"/>
    </row>
    <row r="595" spans="1:51">
      <c r="A595" s="154" t="s">
        <v>74</v>
      </c>
      <c r="B595" s="154" t="s">
        <v>5263</v>
      </c>
      <c r="C595" s="154" t="s">
        <v>5418</v>
      </c>
      <c r="D595" s="154" t="s">
        <v>5417</v>
      </c>
      <c r="E595" s="154" t="s">
        <v>5461</v>
      </c>
      <c r="F595" s="154" t="s">
        <v>5263</v>
      </c>
      <c r="G595" s="155"/>
    </row>
    <row r="596" spans="1:51">
      <c r="A596" s="154" t="s">
        <v>1708</v>
      </c>
      <c r="B596" s="154" t="s">
        <v>4768</v>
      </c>
      <c r="C596" s="154" t="s">
        <v>4853</v>
      </c>
      <c r="D596" s="154" t="s">
        <v>4886</v>
      </c>
      <c r="E596" s="154" t="s">
        <v>5037</v>
      </c>
      <c r="F596" s="154" t="s">
        <v>4768</v>
      </c>
      <c r="G596" s="155"/>
    </row>
    <row r="597" spans="1:51">
      <c r="A597" s="154" t="s">
        <v>22</v>
      </c>
      <c r="B597" s="154" t="s">
        <v>24</v>
      </c>
      <c r="C597" s="154" t="s">
        <v>1542</v>
      </c>
      <c r="D597" s="154" t="s">
        <v>3419</v>
      </c>
      <c r="E597" s="155" t="s">
        <v>3542</v>
      </c>
      <c r="F597" s="154" t="s">
        <v>24</v>
      </c>
      <c r="G597" s="155" t="s">
        <v>5577</v>
      </c>
    </row>
    <row r="598" spans="1:51">
      <c r="A598" s="154" t="s">
        <v>22</v>
      </c>
      <c r="B598" s="154" t="s">
        <v>24</v>
      </c>
      <c r="C598" s="154" t="s">
        <v>1542</v>
      </c>
      <c r="D598" s="154" t="s">
        <v>3419</v>
      </c>
      <c r="E598" s="155" t="s">
        <v>3542</v>
      </c>
      <c r="F598" s="154" t="s">
        <v>24</v>
      </c>
      <c r="G598" s="155" t="s">
        <v>5577</v>
      </c>
    </row>
    <row r="599" spans="1:51">
      <c r="A599" s="154" t="s">
        <v>22</v>
      </c>
      <c r="B599" s="154" t="s">
        <v>3929</v>
      </c>
      <c r="C599" s="154" t="s">
        <v>1542</v>
      </c>
      <c r="D599" s="154" t="s">
        <v>3419</v>
      </c>
      <c r="E599" s="155" t="s">
        <v>3542</v>
      </c>
      <c r="F599" s="154" t="s">
        <v>3929</v>
      </c>
      <c r="G599" s="155" t="s">
        <v>5577</v>
      </c>
    </row>
    <row r="600" spans="1:51">
      <c r="A600" s="484" t="s">
        <v>290</v>
      </c>
      <c r="B600" s="484" t="s">
        <v>5051</v>
      </c>
      <c r="C600" s="484" t="s">
        <v>5108</v>
      </c>
      <c r="D600" s="484" t="s">
        <v>5169</v>
      </c>
      <c r="E600" s="484" t="s">
        <v>5205</v>
      </c>
      <c r="F600" s="484" t="s">
        <v>5051</v>
      </c>
      <c r="G600" s="155"/>
    </row>
    <row r="601" spans="1:51">
      <c r="A601" s="154" t="s">
        <v>3875</v>
      </c>
      <c r="B601" s="154" t="s">
        <v>1894</v>
      </c>
      <c r="C601" s="154" t="s">
        <v>3534</v>
      </c>
      <c r="D601" s="154" t="s">
        <v>3536</v>
      </c>
      <c r="E601" s="155" t="s">
        <v>3557</v>
      </c>
      <c r="F601" s="154" t="s">
        <v>1894</v>
      </c>
      <c r="G601" s="155"/>
    </row>
    <row r="602" spans="1:51">
      <c r="A602" s="154" t="s">
        <v>1708</v>
      </c>
      <c r="B602" s="154" t="s">
        <v>4768</v>
      </c>
      <c r="C602" s="154" t="s">
        <v>4843</v>
      </c>
      <c r="D602" s="154" t="s">
        <v>4883</v>
      </c>
      <c r="E602" s="154" t="s">
        <v>5034</v>
      </c>
      <c r="F602" s="154" t="s">
        <v>4768</v>
      </c>
      <c r="G602" s="155"/>
    </row>
    <row r="603" spans="1:51" ht="25.5">
      <c r="A603" s="154" t="s">
        <v>1708</v>
      </c>
      <c r="B603" s="154" t="s">
        <v>3128</v>
      </c>
      <c r="C603" s="154" t="s">
        <v>3252</v>
      </c>
      <c r="D603" s="154" t="s">
        <v>3253</v>
      </c>
      <c r="E603" s="155" t="s">
        <v>3254</v>
      </c>
      <c r="F603" s="154" t="s">
        <v>3128</v>
      </c>
      <c r="G603" s="155"/>
    </row>
    <row r="604" spans="1:51" ht="25.5">
      <c r="A604" s="154" t="s">
        <v>3873</v>
      </c>
      <c r="B604" s="154" t="s">
        <v>4308</v>
      </c>
      <c r="C604" s="154" t="s">
        <v>3252</v>
      </c>
      <c r="D604" s="154" t="s">
        <v>3253</v>
      </c>
      <c r="E604" s="155" t="s">
        <v>3254</v>
      </c>
      <c r="F604" s="154" t="s">
        <v>4308</v>
      </c>
      <c r="G604" s="155"/>
    </row>
    <row r="605" spans="1:51">
      <c r="A605" s="154" t="s">
        <v>1708</v>
      </c>
      <c r="B605" s="738" t="s">
        <v>4765</v>
      </c>
      <c r="C605" s="738" t="s">
        <v>4871</v>
      </c>
      <c r="D605" s="738" t="s">
        <v>4870</v>
      </c>
      <c r="E605" s="738" t="s">
        <v>5027</v>
      </c>
      <c r="F605" s="738" t="s">
        <v>4765</v>
      </c>
      <c r="G605" s="155"/>
    </row>
    <row r="606" spans="1:51">
      <c r="A606" s="154" t="s">
        <v>1303</v>
      </c>
      <c r="B606" s="154" t="s">
        <v>2240</v>
      </c>
      <c r="C606" s="154" t="s">
        <v>1327</v>
      </c>
      <c r="D606" s="154" t="s">
        <v>3250</v>
      </c>
      <c r="E606" s="155" t="s">
        <v>3251</v>
      </c>
      <c r="F606" s="154" t="s">
        <v>2240</v>
      </c>
      <c r="G606" s="155"/>
    </row>
    <row r="607" spans="1:51">
      <c r="A607" s="154" t="s">
        <v>674</v>
      </c>
      <c r="B607" s="522" t="s">
        <v>684</v>
      </c>
      <c r="C607" s="522" t="s">
        <v>3255</v>
      </c>
      <c r="D607" s="522" t="s">
        <v>3256</v>
      </c>
      <c r="E607" s="534" t="s">
        <v>3257</v>
      </c>
      <c r="F607" s="522" t="s">
        <v>684</v>
      </c>
      <c r="G607" s="155"/>
    </row>
    <row r="608" spans="1:51">
      <c r="A608" s="154" t="s">
        <v>3873</v>
      </c>
      <c r="B608" s="154" t="s">
        <v>4308</v>
      </c>
      <c r="C608" s="154" t="s">
        <v>3255</v>
      </c>
      <c r="D608" s="154" t="s">
        <v>3256</v>
      </c>
      <c r="E608" s="155" t="s">
        <v>3257</v>
      </c>
      <c r="F608" s="154" t="s">
        <v>4308</v>
      </c>
      <c r="G608" s="155"/>
    </row>
    <row r="609" spans="1:7">
      <c r="A609" s="154" t="s">
        <v>862</v>
      </c>
      <c r="B609" s="154" t="s">
        <v>4895</v>
      </c>
      <c r="C609" s="154" t="s">
        <v>5011</v>
      </c>
      <c r="D609" s="155" t="s">
        <v>5015</v>
      </c>
      <c r="E609" s="154" t="s">
        <v>5043</v>
      </c>
      <c r="F609" s="154" t="s">
        <v>4895</v>
      </c>
      <c r="G609" s="155"/>
    </row>
    <row r="610" spans="1:7">
      <c r="A610" s="154" t="s">
        <v>862</v>
      </c>
      <c r="B610" s="154" t="s">
        <v>4900</v>
      </c>
      <c r="C610" s="154" t="s">
        <v>5011</v>
      </c>
      <c r="D610" s="155" t="s">
        <v>5015</v>
      </c>
      <c r="E610" s="154" t="s">
        <v>5043</v>
      </c>
      <c r="F610" s="154" t="s">
        <v>4900</v>
      </c>
      <c r="G610" s="155"/>
    </row>
    <row r="611" spans="1:7">
      <c r="A611" s="154" t="s">
        <v>862</v>
      </c>
      <c r="B611" s="154" t="s">
        <v>4906</v>
      </c>
      <c r="C611" s="154" t="s">
        <v>5011</v>
      </c>
      <c r="D611" s="155" t="s">
        <v>5015</v>
      </c>
      <c r="E611" s="154" t="s">
        <v>5043</v>
      </c>
      <c r="F611" s="154" t="s">
        <v>4906</v>
      </c>
      <c r="G611" s="155"/>
    </row>
    <row r="612" spans="1:7">
      <c r="A612" s="154" t="s">
        <v>862</v>
      </c>
      <c r="B612" s="154" t="s">
        <v>4907</v>
      </c>
      <c r="C612" s="154" t="s">
        <v>5011</v>
      </c>
      <c r="D612" s="155" t="s">
        <v>5015</v>
      </c>
      <c r="E612" s="154" t="s">
        <v>5043</v>
      </c>
      <c r="F612" s="154" t="s">
        <v>4907</v>
      </c>
      <c r="G612" s="155"/>
    </row>
    <row r="613" spans="1:7">
      <c r="A613" s="154" t="s">
        <v>74</v>
      </c>
      <c r="B613" s="154" t="s">
        <v>5265</v>
      </c>
      <c r="C613" s="154" t="s">
        <v>5423</v>
      </c>
      <c r="D613" s="154" t="s">
        <v>5440</v>
      </c>
      <c r="E613" s="154" t="s">
        <v>5472</v>
      </c>
      <c r="F613" s="154" t="s">
        <v>5265</v>
      </c>
      <c r="G613" s="155"/>
    </row>
    <row r="614" spans="1:7">
      <c r="A614" s="154" t="s">
        <v>3040</v>
      </c>
      <c r="B614" s="736" t="s">
        <v>3610</v>
      </c>
      <c r="C614" s="736" t="s">
        <v>3663</v>
      </c>
      <c r="D614" s="736" t="s">
        <v>3725</v>
      </c>
      <c r="E614" s="736" t="s">
        <v>3731</v>
      </c>
      <c r="F614" s="736" t="s">
        <v>3610</v>
      </c>
      <c r="G614" s="155"/>
    </row>
    <row r="615" spans="1:7">
      <c r="A615" s="154" t="s">
        <v>831</v>
      </c>
      <c r="B615" s="154" t="s">
        <v>2104</v>
      </c>
      <c r="C615" s="154" t="s">
        <v>3502</v>
      </c>
      <c r="D615" s="154" t="s">
        <v>3501</v>
      </c>
      <c r="E615" s="155" t="s">
        <v>3558</v>
      </c>
      <c r="F615" s="154" t="s">
        <v>2104</v>
      </c>
      <c r="G615" s="155"/>
    </row>
    <row r="616" spans="1:7">
      <c r="A616" s="154" t="s">
        <v>284</v>
      </c>
      <c r="B616" s="154" t="s">
        <v>3136</v>
      </c>
      <c r="C616" s="154" t="s">
        <v>3502</v>
      </c>
      <c r="D616" s="154" t="s">
        <v>3501</v>
      </c>
      <c r="E616" s="155" t="s">
        <v>3558</v>
      </c>
      <c r="F616" s="154" t="s">
        <v>3136</v>
      </c>
      <c r="G616" s="155"/>
    </row>
    <row r="617" spans="1:7">
      <c r="A617" s="154" t="s">
        <v>1708</v>
      </c>
      <c r="B617" s="154" t="s">
        <v>3128</v>
      </c>
      <c r="C617" s="154" t="s">
        <v>3360</v>
      </c>
      <c r="D617" s="154" t="s">
        <v>3361</v>
      </c>
      <c r="E617" s="155" t="s">
        <v>3362</v>
      </c>
      <c r="F617" s="154" t="s">
        <v>3128</v>
      </c>
      <c r="G617" s="155"/>
    </row>
    <row r="618" spans="1:7">
      <c r="A618" s="154" t="s">
        <v>3873</v>
      </c>
      <c r="B618" s="154" t="s">
        <v>4308</v>
      </c>
      <c r="C618" s="154" t="s">
        <v>3360</v>
      </c>
      <c r="D618" s="154" t="s">
        <v>3361</v>
      </c>
      <c r="E618" s="155" t="s">
        <v>3362</v>
      </c>
      <c r="F618" s="154" t="s">
        <v>4308</v>
      </c>
      <c r="G618" s="155"/>
    </row>
    <row r="619" spans="1:7">
      <c r="A619" s="154" t="s">
        <v>839</v>
      </c>
      <c r="B619" s="154" t="s">
        <v>3104</v>
      </c>
      <c r="C619" s="154" t="s">
        <v>3464</v>
      </c>
      <c r="D619" s="154" t="s">
        <v>3511</v>
      </c>
      <c r="E619" s="155" t="s">
        <v>3582</v>
      </c>
      <c r="F619" s="154" t="s">
        <v>3104</v>
      </c>
      <c r="G619" s="155" t="s">
        <v>5577</v>
      </c>
    </row>
    <row r="620" spans="1:7">
      <c r="A620" s="154" t="s">
        <v>3874</v>
      </c>
      <c r="B620" s="154" t="s">
        <v>1187</v>
      </c>
      <c r="C620" s="154" t="s">
        <v>3204</v>
      </c>
      <c r="D620" s="154" t="s">
        <v>3205</v>
      </c>
      <c r="E620" s="155" t="s">
        <v>3206</v>
      </c>
      <c r="F620" s="154" t="s">
        <v>1187</v>
      </c>
      <c r="G620" s="155"/>
    </row>
    <row r="621" spans="1:7">
      <c r="A621" s="154" t="s">
        <v>1708</v>
      </c>
      <c r="B621" s="154" t="s">
        <v>1566</v>
      </c>
      <c r="C621" s="154" t="s">
        <v>1634</v>
      </c>
      <c r="D621" s="154" t="s">
        <v>3355</v>
      </c>
      <c r="E621" s="155" t="s">
        <v>3356</v>
      </c>
      <c r="F621" s="154" t="s">
        <v>1566</v>
      </c>
      <c r="G621" s="155"/>
    </row>
    <row r="622" spans="1:7">
      <c r="A622" s="154" t="s">
        <v>1708</v>
      </c>
      <c r="B622" s="154" t="s">
        <v>1567</v>
      </c>
      <c r="C622" s="154" t="s">
        <v>1634</v>
      </c>
      <c r="D622" s="154" t="s">
        <v>3355</v>
      </c>
      <c r="E622" s="155" t="s">
        <v>3356</v>
      </c>
      <c r="F622" s="154" t="s">
        <v>1567</v>
      </c>
      <c r="G622" s="155"/>
    </row>
    <row r="623" spans="1:7">
      <c r="A623" s="154" t="s">
        <v>2251</v>
      </c>
      <c r="B623" s="154" t="s">
        <v>2379</v>
      </c>
      <c r="C623" s="154" t="s">
        <v>3489</v>
      </c>
      <c r="D623" s="154" t="s">
        <v>3541</v>
      </c>
      <c r="E623" s="155" t="s">
        <v>3593</v>
      </c>
      <c r="F623" s="154" t="s">
        <v>2379</v>
      </c>
      <c r="G623" s="155"/>
    </row>
    <row r="624" spans="1:7">
      <c r="A624" s="154" t="s">
        <v>48</v>
      </c>
      <c r="B624" s="154" t="s">
        <v>397</v>
      </c>
      <c r="C624" s="154" t="s">
        <v>3492</v>
      </c>
      <c r="D624" s="154" t="s">
        <v>3491</v>
      </c>
      <c r="E624" s="155" t="s">
        <v>3543</v>
      </c>
      <c r="F624" s="154" t="s">
        <v>397</v>
      </c>
      <c r="G624" s="155"/>
    </row>
    <row r="625" spans="1:7">
      <c r="A625" s="154" t="s">
        <v>48</v>
      </c>
      <c r="B625" s="154" t="s">
        <v>1557</v>
      </c>
      <c r="C625" s="154" t="s">
        <v>3492</v>
      </c>
      <c r="D625" s="154" t="s">
        <v>3491</v>
      </c>
      <c r="E625" s="155" t="s">
        <v>3543</v>
      </c>
      <c r="F625" s="154" t="s">
        <v>1557</v>
      </c>
      <c r="G625" s="155"/>
    </row>
    <row r="626" spans="1:7">
      <c r="A626" s="154" t="s">
        <v>3872</v>
      </c>
      <c r="B626" s="154" t="s">
        <v>856</v>
      </c>
      <c r="C626" s="154" t="s">
        <v>3150</v>
      </c>
      <c r="D626" s="154" t="s">
        <v>3151</v>
      </c>
      <c r="E626" s="155" t="s">
        <v>3152</v>
      </c>
      <c r="F626" s="154" t="s">
        <v>856</v>
      </c>
      <c r="G626" s="155"/>
    </row>
    <row r="627" spans="1:7">
      <c r="A627" s="154" t="s">
        <v>1708</v>
      </c>
      <c r="B627" s="154" t="s">
        <v>1559</v>
      </c>
      <c r="C627" s="154" t="s">
        <v>3150</v>
      </c>
      <c r="D627" s="154" t="s">
        <v>3151</v>
      </c>
      <c r="E627" s="155" t="s">
        <v>3152</v>
      </c>
      <c r="F627" s="154" t="s">
        <v>1559</v>
      </c>
      <c r="G627" s="155"/>
    </row>
    <row r="628" spans="1:7">
      <c r="A628" s="154" t="s">
        <v>3873</v>
      </c>
      <c r="B628" s="154" t="s">
        <v>4387</v>
      </c>
      <c r="C628" s="154" t="s">
        <v>3150</v>
      </c>
      <c r="D628" s="154" t="s">
        <v>3151</v>
      </c>
      <c r="E628" s="155" t="s">
        <v>3152</v>
      </c>
      <c r="F628" s="154" t="s">
        <v>4387</v>
      </c>
      <c r="G628" s="155"/>
    </row>
    <row r="629" spans="1:7">
      <c r="A629" s="154" t="s">
        <v>3873</v>
      </c>
      <c r="B629" s="154" t="s">
        <v>4403</v>
      </c>
      <c r="C629" s="154" t="s">
        <v>3150</v>
      </c>
      <c r="D629" s="154" t="s">
        <v>3151</v>
      </c>
      <c r="E629" s="155" t="s">
        <v>3152</v>
      </c>
      <c r="F629" s="154" t="s">
        <v>4403</v>
      </c>
      <c r="G629" s="155"/>
    </row>
    <row r="630" spans="1:7">
      <c r="A630" s="154" t="s">
        <v>3873</v>
      </c>
      <c r="B630" s="154" t="s">
        <v>537</v>
      </c>
      <c r="C630" s="154" t="s">
        <v>3150</v>
      </c>
      <c r="D630" s="154" t="s">
        <v>3151</v>
      </c>
      <c r="E630" s="155" t="s">
        <v>3152</v>
      </c>
      <c r="F630" s="154" t="s">
        <v>537</v>
      </c>
      <c r="G630" s="155"/>
    </row>
    <row r="631" spans="1:7">
      <c r="A631" s="154" t="s">
        <v>3872</v>
      </c>
      <c r="B631" s="154" t="s">
        <v>853</v>
      </c>
      <c r="C631" s="154" t="s">
        <v>3150</v>
      </c>
      <c r="D631" s="154" t="s">
        <v>3151</v>
      </c>
      <c r="E631" s="155" t="s">
        <v>3152</v>
      </c>
      <c r="F631" s="154" t="s">
        <v>853</v>
      </c>
      <c r="G631" s="155"/>
    </row>
    <row r="632" spans="1:7">
      <c r="A632" s="154" t="s">
        <v>22</v>
      </c>
      <c r="B632" s="154" t="s">
        <v>3926</v>
      </c>
      <c r="C632" s="154" t="s">
        <v>4028</v>
      </c>
      <c r="D632" s="154" t="s">
        <v>4040</v>
      </c>
      <c r="E632" s="155" t="s">
        <v>4261</v>
      </c>
      <c r="F632" s="154" t="s">
        <v>3926</v>
      </c>
      <c r="G632" s="155" t="s">
        <v>5577</v>
      </c>
    </row>
    <row r="633" spans="1:7">
      <c r="A633" s="154" t="s">
        <v>1708</v>
      </c>
      <c r="B633" s="154" t="s">
        <v>1350</v>
      </c>
      <c r="C633" s="154" t="s">
        <v>3156</v>
      </c>
      <c r="D633" s="154" t="s">
        <v>3157</v>
      </c>
      <c r="E633" s="155" t="s">
        <v>3158</v>
      </c>
      <c r="F633" s="154" t="s">
        <v>1350</v>
      </c>
      <c r="G633" s="155"/>
    </row>
    <row r="634" spans="1:7">
      <c r="A634" s="154" t="s">
        <v>1708</v>
      </c>
      <c r="B634" s="154" t="s">
        <v>1350</v>
      </c>
      <c r="C634" s="154" t="s">
        <v>1448</v>
      </c>
      <c r="D634" s="154" t="s">
        <v>3157</v>
      </c>
      <c r="E634" s="155" t="s">
        <v>3158</v>
      </c>
      <c r="F634" s="154" t="s">
        <v>1350</v>
      </c>
      <c r="G634" s="155"/>
    </row>
    <row r="635" spans="1:7">
      <c r="A635" s="154" t="s">
        <v>1708</v>
      </c>
      <c r="B635" s="154" t="s">
        <v>3128</v>
      </c>
      <c r="C635" s="154" t="s">
        <v>3156</v>
      </c>
      <c r="D635" s="154" t="s">
        <v>3157</v>
      </c>
      <c r="E635" s="155" t="s">
        <v>3158</v>
      </c>
      <c r="F635" s="154" t="s">
        <v>3128</v>
      </c>
      <c r="G635" s="155"/>
    </row>
    <row r="636" spans="1:7">
      <c r="A636" s="154" t="s">
        <v>3872</v>
      </c>
      <c r="B636" s="154" t="s">
        <v>858</v>
      </c>
      <c r="C636" s="154" t="s">
        <v>3159</v>
      </c>
      <c r="D636" s="154" t="s">
        <v>3160</v>
      </c>
      <c r="E636" s="155" t="s">
        <v>3161</v>
      </c>
      <c r="F636" s="154" t="s">
        <v>858</v>
      </c>
      <c r="G636" s="155"/>
    </row>
    <row r="637" spans="1:7" ht="25.5">
      <c r="A637" s="154" t="s">
        <v>1708</v>
      </c>
      <c r="B637" s="154" t="s">
        <v>4576</v>
      </c>
      <c r="C637" s="154" t="s">
        <v>4473</v>
      </c>
      <c r="D637" s="154" t="s">
        <v>4544</v>
      </c>
      <c r="E637" s="155" t="s">
        <v>4577</v>
      </c>
      <c r="F637" s="154" t="s">
        <v>4576</v>
      </c>
      <c r="G637" s="155"/>
    </row>
    <row r="638" spans="1:7" ht="25.5">
      <c r="A638" s="154" t="s">
        <v>48</v>
      </c>
      <c r="B638" s="9" t="s">
        <v>397</v>
      </c>
      <c r="C638" s="154" t="s">
        <v>3198</v>
      </c>
      <c r="D638" s="154" t="s">
        <v>3199</v>
      </c>
      <c r="E638" s="155" t="s">
        <v>3200</v>
      </c>
      <c r="F638" s="9" t="s">
        <v>397</v>
      </c>
      <c r="G638" s="155"/>
    </row>
    <row r="639" spans="1:7" ht="25.5">
      <c r="A639" s="154" t="s">
        <v>48</v>
      </c>
      <c r="B639" s="154" t="s">
        <v>397</v>
      </c>
      <c r="C639" s="154" t="s">
        <v>1423</v>
      </c>
      <c r="D639" s="154" t="s">
        <v>3199</v>
      </c>
      <c r="E639" s="155" t="s">
        <v>3200</v>
      </c>
      <c r="F639" s="154" t="s">
        <v>397</v>
      </c>
      <c r="G639" s="155"/>
    </row>
    <row r="640" spans="1:7" ht="25.5">
      <c r="A640" s="154" t="s">
        <v>3875</v>
      </c>
      <c r="B640" s="154" t="s">
        <v>488</v>
      </c>
      <c r="C640" s="154" t="s">
        <v>2486</v>
      </c>
      <c r="D640" s="154" t="s">
        <v>3222</v>
      </c>
      <c r="E640" s="155" t="s">
        <v>3223</v>
      </c>
      <c r="F640" s="154" t="s">
        <v>488</v>
      </c>
      <c r="G640" s="155"/>
    </row>
    <row r="641" spans="1:7" ht="25.5">
      <c r="A641" s="154" t="s">
        <v>3875</v>
      </c>
      <c r="B641" s="154" t="s">
        <v>488</v>
      </c>
      <c r="C641" s="154" t="s">
        <v>1426</v>
      </c>
      <c r="D641" s="154" t="s">
        <v>3222</v>
      </c>
      <c r="E641" s="155" t="s">
        <v>3223</v>
      </c>
      <c r="F641" s="154" t="s">
        <v>488</v>
      </c>
      <c r="G641" s="155"/>
    </row>
    <row r="642" spans="1:7">
      <c r="A642" s="154" t="s">
        <v>3872</v>
      </c>
      <c r="B642" s="154" t="s">
        <v>2105</v>
      </c>
      <c r="C642" s="154" t="s">
        <v>3521</v>
      </c>
      <c r="D642" s="154" t="s">
        <v>3262</v>
      </c>
      <c r="E642" s="155" t="s">
        <v>3263</v>
      </c>
      <c r="F642" s="154" t="s">
        <v>2105</v>
      </c>
      <c r="G642" s="155"/>
    </row>
    <row r="643" spans="1:7">
      <c r="A643" s="154" t="s">
        <v>3873</v>
      </c>
      <c r="B643" s="154" t="s">
        <v>540</v>
      </c>
      <c r="C643" s="154" t="s">
        <v>3261</v>
      </c>
      <c r="D643" s="154" t="s">
        <v>3262</v>
      </c>
      <c r="E643" s="155" t="s">
        <v>3263</v>
      </c>
      <c r="F643" s="154" t="s">
        <v>540</v>
      </c>
      <c r="G643" s="155"/>
    </row>
    <row r="644" spans="1:7" ht="15.75" customHeight="1">
      <c r="A644" s="484" t="s">
        <v>96</v>
      </c>
      <c r="B644" s="484" t="s">
        <v>4704</v>
      </c>
      <c r="C644" s="484" t="s">
        <v>5220</v>
      </c>
      <c r="D644" s="484" t="s">
        <v>5219</v>
      </c>
      <c r="E644" s="484" t="s">
        <v>5446</v>
      </c>
      <c r="F644" s="484" t="s">
        <v>4704</v>
      </c>
      <c r="G644" s="155"/>
    </row>
    <row r="645" spans="1:7" ht="18" customHeight="1">
      <c r="A645" s="484" t="s">
        <v>96</v>
      </c>
      <c r="B645" s="484" t="s">
        <v>4707</v>
      </c>
      <c r="C645" s="484" t="s">
        <v>5220</v>
      </c>
      <c r="D645" s="484" t="s">
        <v>5219</v>
      </c>
      <c r="E645" s="484" t="s">
        <v>5446</v>
      </c>
      <c r="F645" s="484" t="s">
        <v>4707</v>
      </c>
      <c r="G645" s="155"/>
    </row>
    <row r="646" spans="1:7" ht="25.5">
      <c r="A646" s="154" t="s">
        <v>3873</v>
      </c>
      <c r="B646" s="154" t="s">
        <v>623</v>
      </c>
      <c r="C646" s="154" t="s">
        <v>3113</v>
      </c>
      <c r="D646" s="154" t="s">
        <v>3114</v>
      </c>
      <c r="E646" s="155" t="s">
        <v>3115</v>
      </c>
      <c r="F646" s="154" t="s">
        <v>623</v>
      </c>
      <c r="G646" s="155"/>
    </row>
    <row r="647" spans="1:7" ht="25.5">
      <c r="A647" s="154" t="s">
        <v>3873</v>
      </c>
      <c r="B647" s="154" t="s">
        <v>623</v>
      </c>
      <c r="C647" s="154" t="s">
        <v>3510</v>
      </c>
      <c r="D647" s="154" t="s">
        <v>3509</v>
      </c>
      <c r="E647" s="155" t="s">
        <v>3571</v>
      </c>
      <c r="F647" s="154" t="s">
        <v>623</v>
      </c>
      <c r="G647" s="155"/>
    </row>
    <row r="648" spans="1:7" ht="25.5">
      <c r="A648" s="154" t="s">
        <v>1708</v>
      </c>
      <c r="B648" s="154" t="s">
        <v>4455</v>
      </c>
      <c r="C648" s="154" t="s">
        <v>4461</v>
      </c>
      <c r="D648" s="154" t="s">
        <v>4542</v>
      </c>
      <c r="E648" s="155" t="s">
        <v>4574</v>
      </c>
      <c r="F648" s="154" t="s">
        <v>4455</v>
      </c>
      <c r="G648" s="155"/>
    </row>
    <row r="649" spans="1:7">
      <c r="A649" s="154" t="s">
        <v>3873</v>
      </c>
      <c r="B649" s="154" t="s">
        <v>509</v>
      </c>
      <c r="C649" s="154" t="s">
        <v>3343</v>
      </c>
      <c r="D649" s="154" t="s">
        <v>3344</v>
      </c>
      <c r="E649" s="155" t="s">
        <v>3345</v>
      </c>
      <c r="F649" s="154" t="s">
        <v>509</v>
      </c>
      <c r="G649" s="155"/>
    </row>
    <row r="650" spans="1:7">
      <c r="A650" s="154" t="s">
        <v>3873</v>
      </c>
      <c r="B650" s="154" t="s">
        <v>509</v>
      </c>
      <c r="C650" s="154" t="s">
        <v>3343</v>
      </c>
      <c r="D650" s="154" t="s">
        <v>3344</v>
      </c>
      <c r="E650" s="155" t="s">
        <v>3345</v>
      </c>
      <c r="F650" s="154" t="s">
        <v>509</v>
      </c>
      <c r="G650" s="155"/>
    </row>
    <row r="651" spans="1:7">
      <c r="A651" s="154" t="s">
        <v>674</v>
      </c>
      <c r="B651" s="154" t="s">
        <v>678</v>
      </c>
      <c r="C651" s="154" t="s">
        <v>3369</v>
      </c>
      <c r="D651" s="154" t="s">
        <v>3370</v>
      </c>
      <c r="E651" s="155" t="s">
        <v>3371</v>
      </c>
      <c r="F651" s="154" t="s">
        <v>678</v>
      </c>
      <c r="G651" s="155"/>
    </row>
    <row r="652" spans="1:7">
      <c r="A652" s="154" t="s">
        <v>674</v>
      </c>
      <c r="B652" s="154" t="s">
        <v>683</v>
      </c>
      <c r="C652" s="154" t="s">
        <v>3153</v>
      </c>
      <c r="D652" s="154" t="s">
        <v>3154</v>
      </c>
      <c r="E652" s="155" t="s">
        <v>3155</v>
      </c>
      <c r="F652" s="154" t="s">
        <v>683</v>
      </c>
      <c r="G652" s="155"/>
    </row>
    <row r="653" spans="1:7">
      <c r="A653" s="154" t="s">
        <v>674</v>
      </c>
      <c r="B653" s="154" t="s">
        <v>684</v>
      </c>
      <c r="C653" s="154" t="s">
        <v>3153</v>
      </c>
      <c r="D653" s="154" t="s">
        <v>3154</v>
      </c>
      <c r="E653" s="155" t="s">
        <v>3155</v>
      </c>
      <c r="F653" s="154" t="s">
        <v>684</v>
      </c>
      <c r="G653" s="155"/>
    </row>
    <row r="654" spans="1:7" ht="25.5">
      <c r="A654" s="154" t="s">
        <v>1708</v>
      </c>
      <c r="B654" s="154" t="s">
        <v>4578</v>
      </c>
      <c r="C654" s="154" t="s">
        <v>4521</v>
      </c>
      <c r="D654" s="154" t="s">
        <v>4545</v>
      </c>
      <c r="E654" s="155" t="s">
        <v>4579</v>
      </c>
      <c r="F654" s="154" t="s">
        <v>4578</v>
      </c>
      <c r="G654" s="155"/>
    </row>
    <row r="655" spans="1:7" ht="25.5">
      <c r="A655" s="154" t="s">
        <v>1708</v>
      </c>
      <c r="B655" s="154" t="s">
        <v>4462</v>
      </c>
      <c r="C655" s="154" t="s">
        <v>4520</v>
      </c>
      <c r="D655" s="154" t="s">
        <v>4543</v>
      </c>
      <c r="E655" s="155" t="s">
        <v>4575</v>
      </c>
      <c r="F655" s="154" t="s">
        <v>4462</v>
      </c>
      <c r="G655" s="155"/>
    </row>
    <row r="656" spans="1:7">
      <c r="A656" s="154" t="s">
        <v>3871</v>
      </c>
      <c r="B656" s="154" t="s">
        <v>992</v>
      </c>
      <c r="C656" s="154" t="s">
        <v>3178</v>
      </c>
      <c r="D656" s="154" t="s">
        <v>3179</v>
      </c>
      <c r="E656" s="155" t="s">
        <v>3180</v>
      </c>
      <c r="F656" s="154" t="s">
        <v>992</v>
      </c>
      <c r="G656" s="155"/>
    </row>
    <row r="657" spans="1:7">
      <c r="A657" s="154" t="s">
        <v>862</v>
      </c>
      <c r="B657" s="154" t="s">
        <v>4900</v>
      </c>
      <c r="C657" s="155" t="s">
        <v>3178</v>
      </c>
      <c r="D657" s="154" t="s">
        <v>3179</v>
      </c>
      <c r="E657" s="154" t="s">
        <v>3180</v>
      </c>
      <c r="F657" s="154" t="s">
        <v>4900</v>
      </c>
      <c r="G657" s="155"/>
    </row>
    <row r="658" spans="1:7">
      <c r="A658" s="154" t="s">
        <v>862</v>
      </c>
      <c r="B658" s="154" t="s">
        <v>4901</v>
      </c>
      <c r="C658" s="155" t="s">
        <v>3178</v>
      </c>
      <c r="D658" s="154" t="s">
        <v>3179</v>
      </c>
      <c r="E658" s="154" t="s">
        <v>3180</v>
      </c>
      <c r="F658" s="154" t="s">
        <v>4901</v>
      </c>
      <c r="G658" s="155"/>
    </row>
    <row r="659" spans="1:7">
      <c r="A659" s="154" t="s">
        <v>862</v>
      </c>
      <c r="B659" s="154" t="s">
        <v>4902</v>
      </c>
      <c r="C659" s="155" t="s">
        <v>3178</v>
      </c>
      <c r="D659" s="154" t="s">
        <v>3179</v>
      </c>
      <c r="E659" s="154" t="s">
        <v>3180</v>
      </c>
      <c r="F659" s="154" t="s">
        <v>4902</v>
      </c>
      <c r="G659" s="155"/>
    </row>
    <row r="660" spans="1:7">
      <c r="A660" s="154" t="s">
        <v>862</v>
      </c>
      <c r="B660" s="154" t="s">
        <v>4903</v>
      </c>
      <c r="C660" s="155" t="s">
        <v>3178</v>
      </c>
      <c r="D660" s="154" t="s">
        <v>3179</v>
      </c>
      <c r="E660" s="154" t="s">
        <v>3180</v>
      </c>
      <c r="F660" s="154" t="s">
        <v>4903</v>
      </c>
      <c r="G660" s="155"/>
    </row>
    <row r="661" spans="1:7">
      <c r="A661" s="484" t="s">
        <v>96</v>
      </c>
      <c r="B661" s="484" t="s">
        <v>4714</v>
      </c>
      <c r="C661" s="484" t="s">
        <v>425</v>
      </c>
      <c r="D661" s="484" t="s">
        <v>3179</v>
      </c>
      <c r="E661" s="484" t="s">
        <v>3180</v>
      </c>
      <c r="F661" s="484" t="s">
        <v>4714</v>
      </c>
      <c r="G661" s="155"/>
    </row>
    <row r="662" spans="1:7">
      <c r="A662" s="484" t="s">
        <v>96</v>
      </c>
      <c r="B662" s="484" t="s">
        <v>4717</v>
      </c>
      <c r="C662" s="484" t="s">
        <v>425</v>
      </c>
      <c r="D662" s="484" t="s">
        <v>3179</v>
      </c>
      <c r="E662" s="484" t="s">
        <v>3180</v>
      </c>
      <c r="F662" s="484" t="s">
        <v>4717</v>
      </c>
      <c r="G662" s="155"/>
    </row>
    <row r="663" spans="1:7">
      <c r="A663" s="154" t="s">
        <v>862</v>
      </c>
      <c r="B663" s="738" t="s">
        <v>4895</v>
      </c>
      <c r="C663" s="738" t="s">
        <v>5012</v>
      </c>
      <c r="D663" s="738" t="s">
        <v>5013</v>
      </c>
      <c r="E663" s="738" t="s">
        <v>5042</v>
      </c>
      <c r="F663" s="738" t="s">
        <v>4895</v>
      </c>
      <c r="G663" s="155"/>
    </row>
    <row r="664" spans="1:7">
      <c r="A664" s="154" t="s">
        <v>862</v>
      </c>
      <c r="B664" s="738" t="s">
        <v>4896</v>
      </c>
      <c r="C664" s="738" t="s">
        <v>5012</v>
      </c>
      <c r="D664" s="738" t="s">
        <v>5013</v>
      </c>
      <c r="E664" s="738" t="s">
        <v>5042</v>
      </c>
      <c r="F664" s="738" t="s">
        <v>4896</v>
      </c>
      <c r="G664" s="155"/>
    </row>
    <row r="665" spans="1:7">
      <c r="A665" s="154" t="s">
        <v>862</v>
      </c>
      <c r="B665" s="738" t="s">
        <v>4898</v>
      </c>
      <c r="C665" s="738" t="s">
        <v>5012</v>
      </c>
      <c r="D665" s="738" t="s">
        <v>5013</v>
      </c>
      <c r="E665" s="738" t="s">
        <v>5042</v>
      </c>
      <c r="F665" s="738" t="s">
        <v>4898</v>
      </c>
      <c r="G665" s="155"/>
    </row>
    <row r="666" spans="1:7">
      <c r="A666" s="154" t="s">
        <v>837</v>
      </c>
      <c r="B666" s="154" t="s">
        <v>1144</v>
      </c>
      <c r="C666" s="154" t="s">
        <v>3525</v>
      </c>
      <c r="D666" s="154" t="s">
        <v>3524</v>
      </c>
      <c r="E666" s="155" t="s">
        <v>3579</v>
      </c>
      <c r="F666" s="154" t="s">
        <v>1144</v>
      </c>
      <c r="G666" s="155"/>
    </row>
    <row r="667" spans="1:7">
      <c r="A667" s="154" t="s">
        <v>3871</v>
      </c>
      <c r="B667" s="154" t="s">
        <v>1928</v>
      </c>
      <c r="C667" s="154" t="s">
        <v>3515</v>
      </c>
      <c r="D667" s="154" t="s">
        <v>3538</v>
      </c>
      <c r="E667" s="155" t="s">
        <v>3574</v>
      </c>
      <c r="F667" s="154" t="s">
        <v>1928</v>
      </c>
      <c r="G667" s="155"/>
    </row>
    <row r="668" spans="1:7">
      <c r="A668" s="154" t="s">
        <v>1708</v>
      </c>
      <c r="B668" s="154" t="s">
        <v>4767</v>
      </c>
      <c r="C668" s="154" t="s">
        <v>4867</v>
      </c>
      <c r="D668" s="154" t="s">
        <v>3538</v>
      </c>
      <c r="E668" s="154" t="s">
        <v>3574</v>
      </c>
      <c r="F668" s="154" t="s">
        <v>4767</v>
      </c>
      <c r="G668" s="155"/>
    </row>
    <row r="669" spans="1:7">
      <c r="A669" s="154" t="s">
        <v>48</v>
      </c>
      <c r="B669" s="154" t="s">
        <v>1557</v>
      </c>
      <c r="C669" s="154" t="s">
        <v>3427</v>
      </c>
      <c r="D669" s="154" t="s">
        <v>3426</v>
      </c>
      <c r="E669" s="155" t="s">
        <v>3545</v>
      </c>
      <c r="F669" s="154" t="s">
        <v>1557</v>
      </c>
      <c r="G669" s="155"/>
    </row>
    <row r="670" spans="1:7">
      <c r="A670" s="154" t="s">
        <v>48</v>
      </c>
      <c r="B670" s="154" t="s">
        <v>3289</v>
      </c>
      <c r="C670" s="154" t="s">
        <v>4210</v>
      </c>
      <c r="D670" s="154" t="s">
        <v>4230</v>
      </c>
      <c r="E670" s="155" t="s">
        <v>3545</v>
      </c>
      <c r="F670" s="154" t="s">
        <v>3289</v>
      </c>
      <c r="G670" s="155"/>
    </row>
    <row r="671" spans="1:7">
      <c r="A671" s="154" t="s">
        <v>3873</v>
      </c>
      <c r="B671" s="154" t="s">
        <v>4387</v>
      </c>
      <c r="C671" s="154" t="s">
        <v>4508</v>
      </c>
      <c r="D671" s="154" t="s">
        <v>4529</v>
      </c>
      <c r="E671" s="155" t="s">
        <v>4561</v>
      </c>
      <c r="F671" s="154" t="s">
        <v>4387</v>
      </c>
      <c r="G671" s="155"/>
    </row>
    <row r="672" spans="1:7">
      <c r="A672" s="154" t="s">
        <v>3873</v>
      </c>
      <c r="B672" s="154" t="s">
        <v>4403</v>
      </c>
      <c r="C672" s="154" t="s">
        <v>4508</v>
      </c>
      <c r="D672" s="154" t="s">
        <v>4529</v>
      </c>
      <c r="E672" s="155" t="s">
        <v>4561</v>
      </c>
      <c r="F672" s="154" t="s">
        <v>4403</v>
      </c>
      <c r="G672" s="155"/>
    </row>
    <row r="673" spans="1:7">
      <c r="A673" s="154" t="s">
        <v>3873</v>
      </c>
      <c r="B673" s="154" t="s">
        <v>540</v>
      </c>
      <c r="C673" s="154" t="s">
        <v>4508</v>
      </c>
      <c r="D673" s="154" t="s">
        <v>4529</v>
      </c>
      <c r="E673" s="155" t="s">
        <v>4561</v>
      </c>
      <c r="F673" s="154" t="s">
        <v>540</v>
      </c>
      <c r="G673" s="155"/>
    </row>
    <row r="674" spans="1:7">
      <c r="A674" s="484" t="s">
        <v>290</v>
      </c>
      <c r="B674" s="484" t="s">
        <v>5048</v>
      </c>
      <c r="C674" s="484" t="s">
        <v>5098</v>
      </c>
      <c r="D674" s="739" t="s">
        <v>5164</v>
      </c>
      <c r="E674" s="484" t="s">
        <v>5203</v>
      </c>
      <c r="F674" s="484" t="s">
        <v>5048</v>
      </c>
      <c r="G674" s="155"/>
    </row>
    <row r="675" spans="1:7">
      <c r="A675" s="484" t="s">
        <v>290</v>
      </c>
      <c r="B675" s="484" t="s">
        <v>5048</v>
      </c>
      <c r="C675" s="484" t="s">
        <v>5181</v>
      </c>
      <c r="D675" s="484" t="s">
        <v>5180</v>
      </c>
      <c r="E675" s="484" t="s">
        <v>5204</v>
      </c>
      <c r="F675" s="484" t="s">
        <v>5048</v>
      </c>
      <c r="G675" s="155"/>
    </row>
    <row r="676" spans="1:7">
      <c r="A676" s="484" t="s">
        <v>290</v>
      </c>
      <c r="B676" s="484" t="s">
        <v>5058</v>
      </c>
      <c r="C676" s="484" t="s">
        <v>5181</v>
      </c>
      <c r="D676" s="484" t="s">
        <v>5180</v>
      </c>
      <c r="E676" s="484" t="s">
        <v>5204</v>
      </c>
      <c r="F676" s="484" t="s">
        <v>5058</v>
      </c>
      <c r="G676" s="155"/>
    </row>
    <row r="677" spans="1:7">
      <c r="A677" s="154" t="s">
        <v>74</v>
      </c>
      <c r="B677" s="154" t="s">
        <v>5264</v>
      </c>
      <c r="C677" s="154" t="s">
        <v>5181</v>
      </c>
      <c r="D677" s="154" t="s">
        <v>5180</v>
      </c>
      <c r="E677" s="154" t="s">
        <v>5204</v>
      </c>
      <c r="F677" s="154" t="s">
        <v>5264</v>
      </c>
      <c r="G677" s="155"/>
    </row>
    <row r="678" spans="1:7">
      <c r="A678" s="154" t="s">
        <v>843</v>
      </c>
      <c r="B678" s="154" t="s">
        <v>3741</v>
      </c>
      <c r="C678" s="154" t="s">
        <v>3843</v>
      </c>
      <c r="D678" s="154" t="s">
        <v>3845</v>
      </c>
      <c r="E678" s="155" t="s">
        <v>3865</v>
      </c>
      <c r="F678" s="154" t="s">
        <v>3741</v>
      </c>
      <c r="G678" s="155"/>
    </row>
    <row r="679" spans="1:7">
      <c r="A679" s="154" t="s">
        <v>3873</v>
      </c>
      <c r="B679" s="154" t="s">
        <v>4387</v>
      </c>
      <c r="C679" s="154" t="s">
        <v>4509</v>
      </c>
      <c r="D679" s="154" t="s">
        <v>4530</v>
      </c>
      <c r="E679" s="155" t="s">
        <v>4562</v>
      </c>
      <c r="F679" s="154" t="s">
        <v>4387</v>
      </c>
      <c r="G679" s="155"/>
    </row>
    <row r="680" spans="1:7">
      <c r="A680" s="154" t="s">
        <v>3873</v>
      </c>
      <c r="B680" s="154" t="s">
        <v>4403</v>
      </c>
      <c r="C680" s="154" t="s">
        <v>4509</v>
      </c>
      <c r="D680" s="154" t="s">
        <v>4530</v>
      </c>
      <c r="E680" s="155" t="s">
        <v>4562</v>
      </c>
      <c r="F680" s="154" t="s">
        <v>4403</v>
      </c>
      <c r="G680" s="155"/>
    </row>
    <row r="681" spans="1:7">
      <c r="A681" s="154" t="s">
        <v>3873</v>
      </c>
      <c r="B681" s="154" t="s">
        <v>540</v>
      </c>
      <c r="C681" s="154" t="s">
        <v>4509</v>
      </c>
      <c r="D681" s="154" t="s">
        <v>4530</v>
      </c>
      <c r="E681" s="155" t="s">
        <v>4562</v>
      </c>
      <c r="F681" s="154" t="s">
        <v>540</v>
      </c>
      <c r="G681" s="155"/>
    </row>
    <row r="682" spans="1:7">
      <c r="A682" s="154" t="s">
        <v>862</v>
      </c>
      <c r="B682" s="154" t="s">
        <v>4895</v>
      </c>
      <c r="C682" s="154" t="s">
        <v>5017</v>
      </c>
      <c r="D682" s="154" t="s">
        <v>5016</v>
      </c>
      <c r="E682" s="154" t="s">
        <v>4562</v>
      </c>
      <c r="F682" s="154" t="s">
        <v>4895</v>
      </c>
      <c r="G682" s="155"/>
    </row>
    <row r="683" spans="1:7">
      <c r="A683" s="743" t="s">
        <v>74</v>
      </c>
      <c r="B683" s="743" t="s">
        <v>5262</v>
      </c>
      <c r="C683" s="755" t="s">
        <v>5410</v>
      </c>
      <c r="D683" s="755" t="s">
        <v>5016</v>
      </c>
      <c r="E683" s="743" t="s">
        <v>4562</v>
      </c>
      <c r="F683" s="743" t="s">
        <v>5262</v>
      </c>
      <c r="G683" s="155"/>
    </row>
    <row r="684" spans="1:7">
      <c r="A684" s="743" t="s">
        <v>74</v>
      </c>
      <c r="B684" s="743" t="s">
        <v>5263</v>
      </c>
      <c r="C684" s="726" t="s">
        <v>5410</v>
      </c>
      <c r="D684" s="727" t="s">
        <v>5016</v>
      </c>
      <c r="E684" s="743" t="s">
        <v>4562</v>
      </c>
      <c r="F684" s="743" t="s">
        <v>5263</v>
      </c>
      <c r="G684" s="155"/>
    </row>
    <row r="685" spans="1:7">
      <c r="A685" s="743" t="s">
        <v>3873</v>
      </c>
      <c r="B685" s="743" t="s">
        <v>4387</v>
      </c>
      <c r="C685" s="154" t="s">
        <v>4393</v>
      </c>
      <c r="D685" s="154" t="s">
        <v>4533</v>
      </c>
      <c r="E685" s="166" t="s">
        <v>4565</v>
      </c>
      <c r="F685" s="743" t="s">
        <v>4387</v>
      </c>
      <c r="G685" s="155"/>
    </row>
    <row r="686" spans="1:7">
      <c r="A686" s="743" t="s">
        <v>3873</v>
      </c>
      <c r="B686" s="743" t="s">
        <v>4403</v>
      </c>
      <c r="C686" s="154" t="s">
        <v>4393</v>
      </c>
      <c r="D686" s="154" t="s">
        <v>4533</v>
      </c>
      <c r="E686" s="166" t="s">
        <v>4565</v>
      </c>
      <c r="F686" s="743" t="s">
        <v>4403</v>
      </c>
      <c r="G686" s="155"/>
    </row>
    <row r="687" spans="1:7">
      <c r="A687" s="743" t="s">
        <v>284</v>
      </c>
      <c r="B687" s="743" t="s">
        <v>3136</v>
      </c>
      <c r="C687" s="154" t="s">
        <v>447</v>
      </c>
      <c r="D687" s="154" t="s">
        <v>3443</v>
      </c>
      <c r="E687" s="166" t="s">
        <v>3560</v>
      </c>
      <c r="F687" s="743" t="s">
        <v>3136</v>
      </c>
      <c r="G687" s="155"/>
    </row>
    <row r="688" spans="1:7">
      <c r="A688" s="743" t="s">
        <v>290</v>
      </c>
      <c r="B688" s="743" t="s">
        <v>2100</v>
      </c>
      <c r="C688" s="154" t="s">
        <v>447</v>
      </c>
      <c r="D688" s="154" t="s">
        <v>3443</v>
      </c>
      <c r="E688" s="166" t="s">
        <v>3560</v>
      </c>
      <c r="F688" s="743" t="s">
        <v>2100</v>
      </c>
      <c r="G688" s="155"/>
    </row>
    <row r="689" spans="1:7">
      <c r="A689" s="154" t="s">
        <v>832</v>
      </c>
      <c r="B689" s="154" t="s">
        <v>1865</v>
      </c>
      <c r="C689" s="154" t="s">
        <v>447</v>
      </c>
      <c r="D689" s="154" t="s">
        <v>3443</v>
      </c>
      <c r="E689" s="166" t="s">
        <v>3560</v>
      </c>
      <c r="F689" s="154" t="s">
        <v>1865</v>
      </c>
      <c r="G689" s="155"/>
    </row>
    <row r="690" spans="1:7">
      <c r="A690" s="154" t="s">
        <v>3040</v>
      </c>
      <c r="B690" s="154" t="s">
        <v>3597</v>
      </c>
      <c r="C690" s="155" t="s">
        <v>447</v>
      </c>
      <c r="D690" s="154" t="s">
        <v>3443</v>
      </c>
      <c r="E690" s="166" t="s">
        <v>3560</v>
      </c>
      <c r="F690" s="154" t="s">
        <v>3597</v>
      </c>
      <c r="G690" s="155"/>
    </row>
    <row r="691" spans="1:7">
      <c r="A691" s="154" t="s">
        <v>1708</v>
      </c>
      <c r="B691" s="154" t="s">
        <v>4766</v>
      </c>
      <c r="C691" s="154" t="s">
        <v>4879</v>
      </c>
      <c r="D691" s="154" t="s">
        <v>4878</v>
      </c>
      <c r="E691" s="743" t="s">
        <v>5030</v>
      </c>
      <c r="F691" s="154" t="s">
        <v>4766</v>
      </c>
      <c r="G691" s="155"/>
    </row>
    <row r="692" spans="1:7">
      <c r="A692" s="154" t="s">
        <v>862</v>
      </c>
      <c r="B692" s="154" t="s">
        <v>4899</v>
      </c>
      <c r="C692" s="154" t="s">
        <v>4879</v>
      </c>
      <c r="D692" s="154" t="s">
        <v>4878</v>
      </c>
      <c r="E692" s="743" t="s">
        <v>5030</v>
      </c>
      <c r="F692" s="154" t="s">
        <v>4899</v>
      </c>
      <c r="G692" s="155"/>
    </row>
    <row r="693" spans="1:7" ht="38.25">
      <c r="A693" s="154" t="s">
        <v>3040</v>
      </c>
      <c r="B693" s="736" t="s">
        <v>3597</v>
      </c>
      <c r="C693" s="736" t="s">
        <v>3723</v>
      </c>
      <c r="D693" s="736" t="s">
        <v>3724</v>
      </c>
      <c r="E693" s="758" t="s">
        <v>3728</v>
      </c>
      <c r="F693" s="736" t="s">
        <v>3597</v>
      </c>
      <c r="G693" s="155"/>
    </row>
    <row r="694" spans="1:7" ht="38.25">
      <c r="A694" s="154" t="s">
        <v>3040</v>
      </c>
      <c r="B694" s="736" t="s">
        <v>3598</v>
      </c>
      <c r="C694" s="736" t="s">
        <v>3723</v>
      </c>
      <c r="D694" s="736" t="s">
        <v>3724</v>
      </c>
      <c r="E694" s="758" t="s">
        <v>3728</v>
      </c>
      <c r="F694" s="736" t="s">
        <v>3598</v>
      </c>
      <c r="G694" s="155"/>
    </row>
    <row r="695" spans="1:7" ht="38.25">
      <c r="A695" s="154" t="s">
        <v>3040</v>
      </c>
      <c r="B695" s="736" t="s">
        <v>3598</v>
      </c>
      <c r="C695" s="736" t="s">
        <v>3723</v>
      </c>
      <c r="D695" s="736" t="s">
        <v>3724</v>
      </c>
      <c r="E695" s="758" t="s">
        <v>3728</v>
      </c>
      <c r="F695" s="736" t="s">
        <v>3598</v>
      </c>
      <c r="G695" s="155"/>
    </row>
    <row r="696" spans="1:7">
      <c r="A696" s="154" t="s">
        <v>842</v>
      </c>
      <c r="B696" s="154" t="s">
        <v>2248</v>
      </c>
      <c r="C696" s="154" t="s">
        <v>3481</v>
      </c>
      <c r="D696" s="154" t="s">
        <v>3350</v>
      </c>
      <c r="E696" s="166" t="s">
        <v>3351</v>
      </c>
      <c r="F696" s="154" t="s">
        <v>2248</v>
      </c>
      <c r="G696" s="155"/>
    </row>
    <row r="697" spans="1:7">
      <c r="A697" s="154" t="s">
        <v>3873</v>
      </c>
      <c r="B697" s="154" t="s">
        <v>509</v>
      </c>
      <c r="C697" s="154" t="s">
        <v>3349</v>
      </c>
      <c r="D697" s="154" t="s">
        <v>3350</v>
      </c>
      <c r="E697" s="166" t="s">
        <v>3351</v>
      </c>
      <c r="F697" s="154" t="s">
        <v>509</v>
      </c>
      <c r="G697" s="155"/>
    </row>
    <row r="698" spans="1:7">
      <c r="A698" s="154" t="s">
        <v>3873</v>
      </c>
      <c r="B698" s="154" t="s">
        <v>509</v>
      </c>
      <c r="C698" s="154" t="s">
        <v>3349</v>
      </c>
      <c r="D698" s="154" t="s">
        <v>3350</v>
      </c>
      <c r="E698" s="166" t="s">
        <v>3351</v>
      </c>
      <c r="F698" s="154" t="s">
        <v>509</v>
      </c>
      <c r="G698" s="155"/>
    </row>
    <row r="699" spans="1:7">
      <c r="A699" s="484" t="s">
        <v>290</v>
      </c>
      <c r="B699" s="484" t="s">
        <v>5053</v>
      </c>
      <c r="C699" s="484" t="s">
        <v>5173</v>
      </c>
      <c r="D699" s="484" t="s">
        <v>3350</v>
      </c>
      <c r="E699" s="757" t="s">
        <v>3351</v>
      </c>
      <c r="F699" s="484" t="s">
        <v>5053</v>
      </c>
      <c r="G699" s="155"/>
    </row>
    <row r="700" spans="1:7">
      <c r="A700" s="154" t="s">
        <v>674</v>
      </c>
      <c r="B700" s="154" t="s">
        <v>678</v>
      </c>
      <c r="C700" s="154" t="s">
        <v>3375</v>
      </c>
      <c r="D700" s="154" t="s">
        <v>3376</v>
      </c>
      <c r="E700" s="166" t="s">
        <v>3377</v>
      </c>
      <c r="F700" s="154" t="s">
        <v>678</v>
      </c>
      <c r="G700" s="155"/>
    </row>
    <row r="701" spans="1:7" ht="25.5">
      <c r="A701" s="154" t="s">
        <v>674</v>
      </c>
      <c r="B701" s="154" t="s">
        <v>680</v>
      </c>
      <c r="C701" s="154" t="s">
        <v>3378</v>
      </c>
      <c r="D701" s="154" t="s">
        <v>3379</v>
      </c>
      <c r="E701" s="166" t="s">
        <v>3380</v>
      </c>
      <c r="F701" s="154" t="s">
        <v>680</v>
      </c>
      <c r="G701" s="155"/>
    </row>
    <row r="702" spans="1:7" ht="25.5">
      <c r="A702" s="154" t="s">
        <v>674</v>
      </c>
      <c r="B702" s="154" t="s">
        <v>679</v>
      </c>
      <c r="C702" s="154" t="s">
        <v>3378</v>
      </c>
      <c r="D702" s="154" t="s">
        <v>3379</v>
      </c>
      <c r="E702" s="166" t="s">
        <v>3380</v>
      </c>
      <c r="F702" s="154" t="s">
        <v>679</v>
      </c>
      <c r="G702" s="155"/>
    </row>
    <row r="703" spans="1:7">
      <c r="A703" s="154" t="s">
        <v>3871</v>
      </c>
      <c r="B703" s="154" t="s">
        <v>991</v>
      </c>
      <c r="C703" s="154" t="s">
        <v>3522</v>
      </c>
      <c r="D703" s="154" t="s">
        <v>3539</v>
      </c>
      <c r="E703" s="166" t="s">
        <v>3577</v>
      </c>
      <c r="F703" s="154" t="s">
        <v>991</v>
      </c>
      <c r="G703" s="155"/>
    </row>
    <row r="704" spans="1:7">
      <c r="A704" s="154" t="s">
        <v>74</v>
      </c>
      <c r="B704" s="154" t="s">
        <v>5263</v>
      </c>
      <c r="C704" s="154" t="s">
        <v>3522</v>
      </c>
      <c r="D704" s="154" t="s">
        <v>5421</v>
      </c>
      <c r="E704" s="743" t="s">
        <v>3577</v>
      </c>
      <c r="F704" s="154" t="s">
        <v>5263</v>
      </c>
      <c r="G704" s="155"/>
    </row>
    <row r="705" spans="1:7">
      <c r="A705" s="154" t="s">
        <v>3872</v>
      </c>
      <c r="B705" s="154" t="s">
        <v>854</v>
      </c>
      <c r="C705" s="154" t="s">
        <v>3316</v>
      </c>
      <c r="D705" s="154" t="s">
        <v>3317</v>
      </c>
      <c r="E705" s="166" t="s">
        <v>3318</v>
      </c>
      <c r="F705" s="154" t="s">
        <v>854</v>
      </c>
      <c r="G705" s="155"/>
    </row>
    <row r="706" spans="1:7">
      <c r="A706" s="154" t="s">
        <v>48</v>
      </c>
      <c r="B706" s="154" t="s">
        <v>4056</v>
      </c>
      <c r="C706" s="154" t="s">
        <v>4212</v>
      </c>
      <c r="D706" s="154" t="s">
        <v>4233</v>
      </c>
      <c r="E706" s="166" t="s">
        <v>4279</v>
      </c>
      <c r="F706" s="154" t="s">
        <v>4056</v>
      </c>
      <c r="G706" s="155"/>
    </row>
    <row r="707" spans="1:7">
      <c r="A707" s="154" t="s">
        <v>48</v>
      </c>
      <c r="B707" s="154" t="s">
        <v>4059</v>
      </c>
      <c r="C707" s="154" t="s">
        <v>4212</v>
      </c>
      <c r="D707" s="154" t="s">
        <v>4233</v>
      </c>
      <c r="E707" s="166" t="s">
        <v>4279</v>
      </c>
      <c r="F707" s="154" t="s">
        <v>4059</v>
      </c>
      <c r="G707" s="155"/>
    </row>
    <row r="708" spans="1:7">
      <c r="A708" s="154" t="s">
        <v>48</v>
      </c>
      <c r="B708" s="154" t="s">
        <v>4054</v>
      </c>
      <c r="C708" s="154" t="s">
        <v>4212</v>
      </c>
      <c r="D708" s="154" t="s">
        <v>4233</v>
      </c>
      <c r="E708" s="166" t="s">
        <v>4279</v>
      </c>
      <c r="F708" s="154" t="s">
        <v>4054</v>
      </c>
      <c r="G708" s="155"/>
    </row>
    <row r="709" spans="1:7">
      <c r="A709" s="154" t="s">
        <v>48</v>
      </c>
      <c r="B709" s="154" t="s">
        <v>4058</v>
      </c>
      <c r="C709" s="154" t="s">
        <v>4212</v>
      </c>
      <c r="D709" s="154" t="s">
        <v>4233</v>
      </c>
      <c r="E709" s="166" t="s">
        <v>4279</v>
      </c>
      <c r="F709" s="154" t="s">
        <v>4058</v>
      </c>
      <c r="G709" s="155"/>
    </row>
    <row r="710" spans="1:7">
      <c r="A710" s="154" t="s">
        <v>48</v>
      </c>
      <c r="B710" s="154" t="s">
        <v>4056</v>
      </c>
      <c r="C710" s="154" t="s">
        <v>4218</v>
      </c>
      <c r="D710" s="154" t="s">
        <v>4239</v>
      </c>
      <c r="E710" s="166" t="s">
        <v>4280</v>
      </c>
      <c r="F710" s="154" t="s">
        <v>4056</v>
      </c>
      <c r="G710" s="155"/>
    </row>
    <row r="711" spans="1:7">
      <c r="A711" s="154" t="s">
        <v>48</v>
      </c>
      <c r="B711" s="154" t="s">
        <v>4059</v>
      </c>
      <c r="C711" s="154" t="s">
        <v>4218</v>
      </c>
      <c r="D711" s="154" t="s">
        <v>4239</v>
      </c>
      <c r="E711" s="166" t="s">
        <v>4280</v>
      </c>
      <c r="F711" s="154" t="s">
        <v>4059</v>
      </c>
      <c r="G711" s="155"/>
    </row>
    <row r="712" spans="1:7">
      <c r="A712" s="154" t="s">
        <v>1708</v>
      </c>
      <c r="B712" s="154" t="s">
        <v>4337</v>
      </c>
      <c r="C712" s="154" t="s">
        <v>4550</v>
      </c>
      <c r="D712" s="154" t="s">
        <v>4551</v>
      </c>
      <c r="E712" s="166" t="s">
        <v>4280</v>
      </c>
      <c r="F712" s="154" t="s">
        <v>4337</v>
      </c>
      <c r="G712" s="155"/>
    </row>
    <row r="713" spans="1:7">
      <c r="A713" s="154" t="s">
        <v>843</v>
      </c>
      <c r="B713" s="154" t="s">
        <v>3764</v>
      </c>
      <c r="C713" s="154" t="s">
        <v>3849</v>
      </c>
      <c r="D713" s="154" t="s">
        <v>3851</v>
      </c>
      <c r="E713" s="166" t="s">
        <v>3869</v>
      </c>
      <c r="F713" s="154" t="s">
        <v>3764</v>
      </c>
      <c r="G713" s="155"/>
    </row>
    <row r="714" spans="1:7">
      <c r="A714" s="154" t="s">
        <v>22</v>
      </c>
      <c r="B714" s="829" t="s">
        <v>3923</v>
      </c>
      <c r="C714" s="829" t="s">
        <v>3357</v>
      </c>
      <c r="D714" s="829" t="s">
        <v>3358</v>
      </c>
      <c r="E714" s="160" t="s">
        <v>3359</v>
      </c>
      <c r="F714" s="829" t="s">
        <v>3923</v>
      </c>
      <c r="G714" s="161" t="s">
        <v>5577</v>
      </c>
    </row>
    <row r="715" spans="1:7">
      <c r="A715" s="154" t="s">
        <v>3040</v>
      </c>
      <c r="B715" s="154" t="s">
        <v>3598</v>
      </c>
      <c r="C715" s="155" t="s">
        <v>449</v>
      </c>
      <c r="D715" s="154" t="s">
        <v>3358</v>
      </c>
      <c r="E715" s="166" t="s">
        <v>3359</v>
      </c>
      <c r="F715" s="154" t="s">
        <v>3598</v>
      </c>
      <c r="G715" s="155"/>
    </row>
    <row r="716" spans="1:7">
      <c r="A716" s="154" t="s">
        <v>674</v>
      </c>
      <c r="B716" s="154" t="s">
        <v>677</v>
      </c>
      <c r="C716" s="154" t="s">
        <v>3357</v>
      </c>
      <c r="D716" s="154" t="s">
        <v>3358</v>
      </c>
      <c r="E716" s="166" t="s">
        <v>3359</v>
      </c>
      <c r="F716" s="154" t="s">
        <v>677</v>
      </c>
      <c r="G716" s="155"/>
    </row>
    <row r="717" spans="1:7">
      <c r="A717" s="154" t="s">
        <v>862</v>
      </c>
      <c r="B717" s="154" t="s">
        <v>4898</v>
      </c>
      <c r="C717" s="154" t="s">
        <v>3357</v>
      </c>
      <c r="D717" s="154" t="s">
        <v>3358</v>
      </c>
      <c r="E717" s="743" t="s">
        <v>3359</v>
      </c>
      <c r="F717" s="154" t="s">
        <v>4898</v>
      </c>
      <c r="G717" s="155"/>
    </row>
    <row r="718" spans="1:7">
      <c r="A718" s="154" t="s">
        <v>862</v>
      </c>
      <c r="B718" s="154" t="s">
        <v>4903</v>
      </c>
      <c r="C718" s="154" t="s">
        <v>3357</v>
      </c>
      <c r="D718" s="154" t="s">
        <v>3358</v>
      </c>
      <c r="E718" s="743" t="s">
        <v>3359</v>
      </c>
      <c r="F718" s="154" t="s">
        <v>4903</v>
      </c>
      <c r="G718" s="155"/>
    </row>
    <row r="719" spans="1:7">
      <c r="A719" s="484" t="s">
        <v>96</v>
      </c>
      <c r="B719" s="484" t="s">
        <v>4717</v>
      </c>
      <c r="C719" s="484" t="s">
        <v>449</v>
      </c>
      <c r="D719" s="484" t="s">
        <v>3358</v>
      </c>
      <c r="E719" s="757" t="s">
        <v>3359</v>
      </c>
      <c r="F719" s="484" t="s">
        <v>4717</v>
      </c>
      <c r="G719" s="155"/>
    </row>
    <row r="720" spans="1:7">
      <c r="A720" s="154" t="s">
        <v>22</v>
      </c>
      <c r="B720" s="829" t="s">
        <v>3923</v>
      </c>
      <c r="C720" s="829" t="s">
        <v>4027</v>
      </c>
      <c r="D720" s="829" t="s">
        <v>4039</v>
      </c>
      <c r="E720" s="160" t="s">
        <v>4256</v>
      </c>
      <c r="F720" s="829" t="s">
        <v>3923</v>
      </c>
      <c r="G720" s="161" t="s">
        <v>5577</v>
      </c>
    </row>
    <row r="721" spans="1:7">
      <c r="A721" s="154" t="s">
        <v>3040</v>
      </c>
      <c r="B721" s="154" t="s">
        <v>3621</v>
      </c>
      <c r="C721" s="155" t="s">
        <v>3722</v>
      </c>
      <c r="D721" s="154" t="s">
        <v>3721</v>
      </c>
      <c r="E721" s="166" t="s">
        <v>3734</v>
      </c>
      <c r="F721" s="154" t="s">
        <v>3621</v>
      </c>
      <c r="G721" s="155"/>
    </row>
    <row r="722" spans="1:7">
      <c r="A722" s="154" t="s">
        <v>3040</v>
      </c>
      <c r="B722" s="154" t="s">
        <v>3620</v>
      </c>
      <c r="C722" s="155" t="s">
        <v>3722</v>
      </c>
      <c r="D722" s="154" t="s">
        <v>3721</v>
      </c>
      <c r="E722" s="166" t="s">
        <v>3734</v>
      </c>
      <c r="F722" s="154" t="s">
        <v>3620</v>
      </c>
      <c r="G722" s="155"/>
    </row>
    <row r="723" spans="1:7">
      <c r="A723" s="154" t="s">
        <v>3871</v>
      </c>
      <c r="B723" s="522" t="s">
        <v>992</v>
      </c>
      <c r="C723" s="522" t="s">
        <v>3384</v>
      </c>
      <c r="D723" s="522" t="s">
        <v>3385</v>
      </c>
      <c r="E723" s="166" t="s">
        <v>3386</v>
      </c>
      <c r="F723" s="154" t="s">
        <v>992</v>
      </c>
      <c r="G723" s="155"/>
    </row>
    <row r="724" spans="1:7">
      <c r="A724" s="484" t="s">
        <v>290</v>
      </c>
      <c r="B724" s="484" t="s">
        <v>5052</v>
      </c>
      <c r="C724" s="484" t="s">
        <v>5175</v>
      </c>
      <c r="D724" s="739" t="s">
        <v>5174</v>
      </c>
      <c r="E724" s="757" t="s">
        <v>5208</v>
      </c>
      <c r="F724" s="484" t="s">
        <v>5052</v>
      </c>
      <c r="G724" s="155"/>
    </row>
    <row r="725" spans="1:7">
      <c r="A725" s="484" t="s">
        <v>290</v>
      </c>
      <c r="B725" s="484" t="s">
        <v>5054</v>
      </c>
      <c r="C725" s="484" t="s">
        <v>5175</v>
      </c>
      <c r="D725" s="739" t="s">
        <v>5174</v>
      </c>
      <c r="E725" s="757" t="s">
        <v>5208</v>
      </c>
      <c r="F725" s="484" t="s">
        <v>5054</v>
      </c>
      <c r="G725" s="155"/>
    </row>
    <row r="726" spans="1:7">
      <c r="A726" s="484" t="s">
        <v>290</v>
      </c>
      <c r="B726" s="484" t="s">
        <v>5055</v>
      </c>
      <c r="C726" s="484" t="s">
        <v>5175</v>
      </c>
      <c r="D726" s="739" t="s">
        <v>5174</v>
      </c>
      <c r="E726" s="757" t="s">
        <v>5208</v>
      </c>
      <c r="F726" s="484" t="s">
        <v>5055</v>
      </c>
      <c r="G726" s="155"/>
    </row>
    <row r="727" spans="1:7">
      <c r="A727" s="154" t="s">
        <v>1708</v>
      </c>
      <c r="B727" s="154" t="s">
        <v>4766</v>
      </c>
      <c r="C727" s="154" t="s">
        <v>4876</v>
      </c>
      <c r="D727" s="154" t="s">
        <v>4875</v>
      </c>
      <c r="E727" s="743" t="s">
        <v>5029</v>
      </c>
      <c r="F727" s="154" t="s">
        <v>4766</v>
      </c>
      <c r="G727" s="155"/>
    </row>
    <row r="728" spans="1:7">
      <c r="A728" s="154" t="s">
        <v>843</v>
      </c>
      <c r="B728" s="154" t="s">
        <v>3760</v>
      </c>
      <c r="C728" s="154" t="s">
        <v>3846</v>
      </c>
      <c r="D728" s="154" t="s">
        <v>3847</v>
      </c>
      <c r="E728" s="166" t="s">
        <v>3867</v>
      </c>
      <c r="F728" s="154" t="s">
        <v>3760</v>
      </c>
      <c r="G728" s="155"/>
    </row>
    <row r="729" spans="1:7">
      <c r="A729" s="154" t="s">
        <v>843</v>
      </c>
      <c r="B729" s="154" t="s">
        <v>3738</v>
      </c>
      <c r="C729" s="154" t="s">
        <v>2251</v>
      </c>
      <c r="D729" s="154" t="s">
        <v>3828</v>
      </c>
      <c r="E729" s="166" t="s">
        <v>3856</v>
      </c>
      <c r="F729" s="154" t="s">
        <v>3738</v>
      </c>
      <c r="G729" s="155"/>
    </row>
    <row r="730" spans="1:7">
      <c r="A730" s="154" t="s">
        <v>843</v>
      </c>
      <c r="B730" s="154" t="s">
        <v>3737</v>
      </c>
      <c r="C730" s="154" t="s">
        <v>2251</v>
      </c>
      <c r="D730" s="154" t="s">
        <v>3828</v>
      </c>
      <c r="E730" s="166" t="s">
        <v>3856</v>
      </c>
      <c r="F730" s="154" t="s">
        <v>3737</v>
      </c>
      <c r="G730" s="155"/>
    </row>
    <row r="731" spans="1:7">
      <c r="A731" s="154" t="s">
        <v>843</v>
      </c>
      <c r="B731" s="154" t="s">
        <v>3736</v>
      </c>
      <c r="C731" s="154" t="s">
        <v>2251</v>
      </c>
      <c r="D731" s="154" t="s">
        <v>3828</v>
      </c>
      <c r="E731" s="166" t="s">
        <v>3856</v>
      </c>
      <c r="F731" s="154" t="s">
        <v>3736</v>
      </c>
      <c r="G731" s="155"/>
    </row>
  </sheetData>
  <autoFilter ref="B1:B732" xr:uid="{53868C49-BAFE-41EB-B677-E2073D8B3EDF}"/>
  <sortState xmlns:xlrd2="http://schemas.microsoft.com/office/spreadsheetml/2017/richdata2" ref="A2:G731">
    <sortCondition ref="E1:E731"/>
  </sortState>
  <conditionalFormatting sqref="C566">
    <cfRule type="containsText" dxfId="632" priority="29" operator="containsText" text="Specify (To specify ">
      <formula>NOT(ISERROR(SEARCH("Specify (To specify ",C566)))</formula>
    </cfRule>
  </conditionalFormatting>
  <conditionalFormatting sqref="C585">
    <cfRule type="containsText" dxfId="631" priority="28" operator="containsText" text="Specify (To specify ">
      <formula>NOT(ISERROR(SEARCH("Specify (To specify ",C585)))</formula>
    </cfRule>
  </conditionalFormatting>
  <conditionalFormatting sqref="C600 C598">
    <cfRule type="containsText" dxfId="630" priority="23" operator="containsText" text="&gt;&gt;&gt;&gt;&gt; Mappings">
      <formula>NOT(ISERROR(SEARCH("&gt;&gt;&gt;&gt;&gt; Mappings",C598)))</formula>
    </cfRule>
    <cfRule type="containsText" dxfId="629" priority="24" operator="containsText" text="&lt;&lt;&lt;&lt;&lt; Mappings">
      <formula>NOT(ISERROR(SEARCH("&lt;&lt;&lt;&lt;&lt; Mappings",C598)))</formula>
    </cfRule>
    <cfRule type="containsText" dxfId="628" priority="25" operator="containsText" text="&lt;&lt;&lt;&lt;&lt; Phrase">
      <formula>NOT(ISERROR(SEARCH("&lt;&lt;&lt;&lt;&lt; Phrase",C598)))</formula>
    </cfRule>
    <cfRule type="containsText" dxfId="627" priority="26" operator="containsText" text="&gt;&gt;&gt;&gt;&gt; Phrase">
      <formula>NOT(ISERROR(SEARCH("&gt;&gt;&gt;&gt;&gt; Phrase",C598)))</formula>
    </cfRule>
    <cfRule type="containsText" dxfId="626" priority="27" operator="containsText" text="Processing inter_">
      <formula>NOT(ISERROR(SEARCH("Processing inter_",C598)))</formula>
    </cfRule>
  </conditionalFormatting>
  <conditionalFormatting sqref="G667 G652:G653 E658 G658">
    <cfRule type="containsText" dxfId="625" priority="21" operator="containsText" text="&gt;&gt;&gt;&gt;&gt;">
      <formula>NOT(ISERROR(SEARCH("&gt;&gt;&gt;&gt;&gt;",E652)))</formula>
    </cfRule>
    <cfRule type="containsText" dxfId="624" priority="22" operator="containsText" text="&lt;&lt;&lt;&lt;&lt; ">
      <formula>NOT(ISERROR(SEARCH("&lt;&lt;&lt;&lt;&lt; ",E652)))</formula>
    </cfRule>
  </conditionalFormatting>
  <conditionalFormatting sqref="C658 C667 C652:C653 C675:C676">
    <cfRule type="containsText" dxfId="623" priority="19" operator="containsText" text="&gt;&gt;&gt;&gt;&gt;">
      <formula>NOT(ISERROR(SEARCH("&gt;&gt;&gt;&gt;&gt;",C652)))</formula>
    </cfRule>
    <cfRule type="containsText" dxfId="622" priority="20" operator="containsText" text="&lt;&lt;&lt;&lt;&lt; ">
      <formula>NOT(ISERROR(SEARCH("&lt;&lt;&lt;&lt;&lt; ",C652)))</formula>
    </cfRule>
  </conditionalFormatting>
  <conditionalFormatting sqref="C708">
    <cfRule type="containsText" dxfId="621" priority="14" operator="containsText" text="Processing inter">
      <formula>NOT(ISERROR(SEARCH("Processing inter",C708)))</formula>
    </cfRule>
    <cfRule type="containsText" dxfId="620" priority="15" operator="containsText" text="&lt;&lt;&lt;&lt;&lt; Mappings">
      <formula>NOT(ISERROR(SEARCH("&lt;&lt;&lt;&lt;&lt; Mappings",C708)))</formula>
    </cfRule>
    <cfRule type="containsText" dxfId="619" priority="16" operator="containsText" text="&gt;&gt;&gt;&gt;&gt; Mappings">
      <formula>NOT(ISERROR(SEARCH("&gt;&gt;&gt;&gt;&gt; Mappings",C708)))</formula>
    </cfRule>
    <cfRule type="containsText" dxfId="618" priority="17" operator="containsText" text="&lt;&lt;&lt;&lt;&lt; Phrase">
      <formula>NOT(ISERROR(SEARCH("&lt;&lt;&lt;&lt;&lt; Phrase",C708)))</formula>
    </cfRule>
    <cfRule type="containsText" dxfId="617" priority="18" operator="containsText" text="&gt;&gt;&gt;&gt;&gt; Phrase">
      <formula>NOT(ISERROR(SEARCH("&gt;&gt;&gt;&gt;&gt; Phrase",C708)))</formula>
    </cfRule>
  </conditionalFormatting>
  <conditionalFormatting sqref="C716">
    <cfRule type="containsText" dxfId="616" priority="9" operator="containsText" text="Processing inter">
      <formula>NOT(ISERROR(SEARCH("Processing inter",C716)))</formula>
    </cfRule>
    <cfRule type="containsText" dxfId="615" priority="10" operator="containsText" text="&lt;&lt;&lt;&lt;&lt; Mappings">
      <formula>NOT(ISERROR(SEARCH("&lt;&lt;&lt;&lt;&lt; Mappings",C716)))</formula>
    </cfRule>
    <cfRule type="containsText" dxfId="614" priority="11" operator="containsText" text="&gt;&gt;&gt;&gt;&gt; Mappings">
      <formula>NOT(ISERROR(SEARCH("&gt;&gt;&gt;&gt;&gt; Mappings",C716)))</formula>
    </cfRule>
    <cfRule type="containsText" dxfId="613" priority="12" operator="containsText" text="&lt;&lt;&lt;&lt;&lt; Phrase">
      <formula>NOT(ISERROR(SEARCH("&lt;&lt;&lt;&lt;&lt; Phrase",C716)))</formula>
    </cfRule>
    <cfRule type="containsText" dxfId="612" priority="13" operator="containsText" text="&gt;&gt;&gt;&gt;&gt; Phrase">
      <formula>NOT(ISERROR(SEARCH("&gt;&gt;&gt;&gt;&gt; Phrase",C716)))</formula>
    </cfRule>
  </conditionalFormatting>
  <conditionalFormatting sqref="E1:E208 E210:E355 E357:E1048576">
    <cfRule type="containsText" dxfId="611" priority="3" operator="containsText" text="Saint">
      <formula>NOT(ISERROR(SEARCH("Saint",E1)))</formula>
    </cfRule>
  </conditionalFormatting>
  <conditionalFormatting sqref="E209">
    <cfRule type="containsText" dxfId="610" priority="2" operator="containsText" text="Saint">
      <formula>NOT(ISERROR(SEARCH("Saint",E209)))</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C9FF-A50D-4020-8161-E653A3D5C666}">
  <sheetPr>
    <tabColor rgb="FF00B0F0"/>
  </sheetPr>
  <dimension ref="A1:AU731"/>
  <sheetViews>
    <sheetView zoomScale="80" zoomScaleNormal="80" workbookViewId="0">
      <pane ySplit="1" topLeftCell="A719" activePane="bottomLeft" state="frozen"/>
      <selection pane="bottomLeft" sqref="A1:XFD1"/>
    </sheetView>
  </sheetViews>
  <sheetFormatPr defaultColWidth="9.140625" defaultRowHeight="15"/>
  <cols>
    <col min="1" max="1" width="107.5703125" style="11" customWidth="1"/>
    <col min="2" max="2" width="26.7109375" customWidth="1"/>
    <col min="3" max="3" width="36" customWidth="1"/>
    <col min="4" max="4" width="32.28515625" style="473" customWidth="1"/>
    <col min="5" max="26" width="9.140625" style="473"/>
    <col min="27" max="27" width="56" style="9" customWidth="1"/>
    <col min="28" max="28" width="25.28515625" style="11" customWidth="1"/>
    <col min="29" max="16384" width="9.140625" style="473"/>
  </cols>
  <sheetData>
    <row r="1" spans="1:47" s="735" customFormat="1" ht="37.5" customHeight="1">
      <c r="A1" s="734" t="s">
        <v>4255</v>
      </c>
      <c r="D1" s="473"/>
      <c r="E1" s="473"/>
      <c r="F1" s="9"/>
      <c r="G1" s="744"/>
      <c r="H1" s="473"/>
      <c r="I1" s="473"/>
      <c r="J1" s="473"/>
      <c r="K1" s="473"/>
      <c r="L1" s="473"/>
      <c r="M1" s="473"/>
      <c r="N1" s="473"/>
      <c r="O1" s="473"/>
      <c r="P1" s="473"/>
      <c r="Q1" s="473"/>
      <c r="R1" s="473"/>
      <c r="S1" s="473"/>
      <c r="T1" s="473"/>
      <c r="U1" s="473"/>
      <c r="V1" s="473"/>
      <c r="W1" s="473"/>
      <c r="X1" s="473"/>
      <c r="Y1" s="473"/>
      <c r="Z1" s="473"/>
      <c r="AA1" s="734" t="s">
        <v>5</v>
      </c>
      <c r="AB1" s="734" t="s">
        <v>4730</v>
      </c>
      <c r="AC1" s="473"/>
      <c r="AD1" s="473"/>
      <c r="AE1" s="473"/>
      <c r="AF1" s="473"/>
      <c r="AG1" s="473"/>
      <c r="AH1" s="473"/>
      <c r="AI1" s="473"/>
      <c r="AJ1" s="473"/>
      <c r="AK1" s="473"/>
      <c r="AL1" s="473"/>
      <c r="AM1" s="473"/>
      <c r="AN1" s="473"/>
      <c r="AO1" s="473"/>
      <c r="AP1" s="473"/>
      <c r="AQ1" s="473"/>
      <c r="AR1" s="473"/>
      <c r="AS1" s="473"/>
      <c r="AT1" s="473"/>
      <c r="AU1" s="473"/>
    </row>
    <row r="2" spans="1:47">
      <c r="A2" s="155" t="s">
        <v>5926</v>
      </c>
      <c r="B2" t="s">
        <v>5927</v>
      </c>
      <c r="C2" t="s">
        <v>5928</v>
      </c>
      <c r="AA2" s="154" t="s">
        <v>4387</v>
      </c>
      <c r="AB2" s="155"/>
    </row>
    <row r="3" spans="1:47" ht="27" customHeight="1">
      <c r="A3" s="155" t="s">
        <v>5926</v>
      </c>
      <c r="B3" t="s">
        <v>5927</v>
      </c>
      <c r="C3" t="s">
        <v>5929</v>
      </c>
      <c r="AA3" s="154" t="s">
        <v>4058</v>
      </c>
      <c r="AB3" s="155"/>
    </row>
    <row r="4" spans="1:47" ht="28.5" customHeight="1">
      <c r="A4" s="484" t="s">
        <v>5926</v>
      </c>
      <c r="B4" t="s">
        <v>5927</v>
      </c>
      <c r="C4" t="s">
        <v>5930</v>
      </c>
      <c r="AA4" s="484" t="s">
        <v>5047</v>
      </c>
      <c r="AB4" s="155"/>
    </row>
    <row r="5" spans="1:47">
      <c r="A5" s="484" t="s">
        <v>5926</v>
      </c>
      <c r="B5" t="s">
        <v>5927</v>
      </c>
      <c r="C5" t="s">
        <v>5931</v>
      </c>
      <c r="AA5" s="484" t="s">
        <v>5048</v>
      </c>
      <c r="AB5" s="155"/>
    </row>
    <row r="6" spans="1:47">
      <c r="A6" s="484" t="s">
        <v>5926</v>
      </c>
      <c r="B6" t="s">
        <v>5927</v>
      </c>
      <c r="C6" t="s">
        <v>5931</v>
      </c>
      <c r="AA6" s="484" t="s">
        <v>5058</v>
      </c>
      <c r="AB6" s="155"/>
    </row>
    <row r="7" spans="1:47">
      <c r="A7" s="154" t="s">
        <v>5926</v>
      </c>
      <c r="B7" t="s">
        <v>5927</v>
      </c>
      <c r="C7" t="s">
        <v>5932</v>
      </c>
      <c r="AA7" s="154" t="s">
        <v>4904</v>
      </c>
      <c r="AB7" s="155"/>
    </row>
    <row r="8" spans="1:47">
      <c r="A8" s="154" t="s">
        <v>5926</v>
      </c>
      <c r="B8" t="s">
        <v>5927</v>
      </c>
      <c r="C8" t="s">
        <v>5932</v>
      </c>
      <c r="AA8" s="154" t="s">
        <v>4905</v>
      </c>
      <c r="AB8" s="155"/>
    </row>
    <row r="9" spans="1:47">
      <c r="A9" s="154" t="s">
        <v>5926</v>
      </c>
      <c r="B9" t="s">
        <v>5927</v>
      </c>
      <c r="C9" t="s">
        <v>5933</v>
      </c>
      <c r="AA9" s="154" t="s">
        <v>4605</v>
      </c>
      <c r="AB9" s="155" t="s">
        <v>5577</v>
      </c>
    </row>
    <row r="10" spans="1:47">
      <c r="A10" s="155" t="s">
        <v>5926</v>
      </c>
      <c r="B10" t="s">
        <v>5927</v>
      </c>
      <c r="C10" t="s">
        <v>5934</v>
      </c>
      <c r="D10" s="473" t="s">
        <v>5935</v>
      </c>
      <c r="E10" s="473" t="s">
        <v>5936</v>
      </c>
      <c r="AA10" s="154" t="s">
        <v>4058</v>
      </c>
      <c r="AB10" s="155"/>
    </row>
    <row r="11" spans="1:47">
      <c r="A11" s="154" t="s">
        <v>5926</v>
      </c>
      <c r="B11" t="s">
        <v>5927</v>
      </c>
      <c r="C11" t="s">
        <v>5934</v>
      </c>
      <c r="D11" s="473" t="s">
        <v>5937</v>
      </c>
      <c r="E11" s="473" t="s">
        <v>5938</v>
      </c>
      <c r="AA11" s="154" t="s">
        <v>5262</v>
      </c>
      <c r="AB11" s="155"/>
    </row>
    <row r="12" spans="1:47">
      <c r="A12" s="154" t="s">
        <v>5926</v>
      </c>
      <c r="B12" t="s">
        <v>5927</v>
      </c>
      <c r="C12" t="s">
        <v>5934</v>
      </c>
      <c r="D12" s="473" t="s">
        <v>5937</v>
      </c>
      <c r="E12" s="473" t="s">
        <v>5938</v>
      </c>
      <c r="AA12" s="154" t="s">
        <v>5263</v>
      </c>
      <c r="AB12" s="155"/>
    </row>
    <row r="13" spans="1:47">
      <c r="A13" s="154" t="s">
        <v>5926</v>
      </c>
      <c r="B13" t="s">
        <v>5927</v>
      </c>
      <c r="C13" t="s">
        <v>5934</v>
      </c>
      <c r="D13" s="473" t="s">
        <v>5939</v>
      </c>
      <c r="AA13" s="154" t="s">
        <v>4767</v>
      </c>
      <c r="AB13" s="155"/>
    </row>
    <row r="14" spans="1:47">
      <c r="A14" s="155" t="s">
        <v>5926</v>
      </c>
      <c r="B14" t="s">
        <v>5927</v>
      </c>
      <c r="C14" t="s">
        <v>5934</v>
      </c>
      <c r="D14" s="473" t="s">
        <v>5940</v>
      </c>
      <c r="AA14" s="154" t="s">
        <v>1980</v>
      </c>
      <c r="AB14" s="155"/>
    </row>
    <row r="15" spans="1:47">
      <c r="A15" s="155" t="s">
        <v>5926</v>
      </c>
      <c r="B15" t="s">
        <v>5927</v>
      </c>
      <c r="C15" t="s">
        <v>3074</v>
      </c>
      <c r="AA15" s="154" t="s">
        <v>1568</v>
      </c>
      <c r="AB15" s="155"/>
    </row>
    <row r="16" spans="1:47">
      <c r="A16" s="155" t="s">
        <v>5926</v>
      </c>
      <c r="B16" t="s">
        <v>5927</v>
      </c>
      <c r="C16" t="s">
        <v>3074</v>
      </c>
      <c r="AA16" s="154" t="s">
        <v>1566</v>
      </c>
      <c r="AB16" s="155"/>
    </row>
    <row r="17" spans="1:28">
      <c r="A17" s="155" t="s">
        <v>5926</v>
      </c>
      <c r="B17" t="s">
        <v>5927</v>
      </c>
      <c r="C17" t="s">
        <v>3074</v>
      </c>
      <c r="AA17" s="154" t="s">
        <v>1567</v>
      </c>
      <c r="AB17" s="155"/>
    </row>
    <row r="18" spans="1:28">
      <c r="A18" s="155" t="s">
        <v>5926</v>
      </c>
      <c r="B18" t="s">
        <v>5927</v>
      </c>
      <c r="C18" t="s">
        <v>3074</v>
      </c>
      <c r="AA18" s="154" t="s">
        <v>1563</v>
      </c>
      <c r="AB18" s="155"/>
    </row>
    <row r="19" spans="1:28">
      <c r="A19" s="155" t="s">
        <v>5926</v>
      </c>
      <c r="B19" t="s">
        <v>5927</v>
      </c>
      <c r="C19" t="s">
        <v>3074</v>
      </c>
      <c r="AA19" s="154" t="s">
        <v>1562</v>
      </c>
      <c r="AB19" s="155"/>
    </row>
    <row r="20" spans="1:28">
      <c r="A20" s="155" t="s">
        <v>5926</v>
      </c>
      <c r="B20" t="s">
        <v>5927</v>
      </c>
      <c r="C20" t="s">
        <v>3074</v>
      </c>
      <c r="AA20" s="154" t="s">
        <v>1559</v>
      </c>
      <c r="AB20" s="155"/>
    </row>
    <row r="21" spans="1:28">
      <c r="A21" s="155" t="s">
        <v>5926</v>
      </c>
      <c r="B21" t="s">
        <v>5927</v>
      </c>
      <c r="C21" t="s">
        <v>3074</v>
      </c>
      <c r="AA21" s="154" t="s">
        <v>1565</v>
      </c>
      <c r="AB21" s="155"/>
    </row>
    <row r="22" spans="1:28">
      <c r="A22" s="155" t="s">
        <v>5926</v>
      </c>
      <c r="B22" t="s">
        <v>5927</v>
      </c>
      <c r="C22" t="s">
        <v>3074</v>
      </c>
      <c r="AA22" s="154" t="s">
        <v>1564</v>
      </c>
      <c r="AB22" s="155"/>
    </row>
    <row r="23" spans="1:28">
      <c r="A23" s="155" t="s">
        <v>5926</v>
      </c>
      <c r="B23" t="s">
        <v>5927</v>
      </c>
      <c r="C23" t="s">
        <v>3074</v>
      </c>
      <c r="AA23" s="154" t="s">
        <v>1561</v>
      </c>
      <c r="AB23" s="155"/>
    </row>
    <row r="24" spans="1:28">
      <c r="A24" s="155" t="s">
        <v>5926</v>
      </c>
      <c r="B24" t="s">
        <v>5927</v>
      </c>
      <c r="C24" t="s">
        <v>3074</v>
      </c>
      <c r="AA24" s="154" t="s">
        <v>1560</v>
      </c>
      <c r="AB24" s="155"/>
    </row>
    <row r="25" spans="1:28">
      <c r="A25" s="155" t="s">
        <v>5926</v>
      </c>
      <c r="B25" t="s">
        <v>5927</v>
      </c>
      <c r="C25" t="s">
        <v>5941</v>
      </c>
      <c r="AA25" s="154" t="s">
        <v>3619</v>
      </c>
      <c r="AB25" s="155"/>
    </row>
    <row r="26" spans="1:28">
      <c r="A26" s="154" t="s">
        <v>5926</v>
      </c>
      <c r="B26" t="s">
        <v>5927</v>
      </c>
      <c r="C26" t="s">
        <v>5942</v>
      </c>
      <c r="AA26" s="154" t="s">
        <v>5260</v>
      </c>
      <c r="AB26" s="155"/>
    </row>
    <row r="27" spans="1:28">
      <c r="A27" s="155" t="s">
        <v>5926</v>
      </c>
      <c r="B27" t="s">
        <v>5927</v>
      </c>
      <c r="C27" t="s">
        <v>5943</v>
      </c>
      <c r="AA27" s="154" t="s">
        <v>3760</v>
      </c>
      <c r="AB27" s="155"/>
    </row>
    <row r="28" spans="1:28">
      <c r="A28" s="155" t="s">
        <v>5926</v>
      </c>
      <c r="B28" t="s">
        <v>5927</v>
      </c>
      <c r="C28" t="s">
        <v>5944</v>
      </c>
      <c r="D28" s="473" t="s">
        <v>5945</v>
      </c>
      <c r="AA28" s="154" t="s">
        <v>2243</v>
      </c>
      <c r="AB28" s="155"/>
    </row>
    <row r="29" spans="1:28">
      <c r="A29" s="155" t="s">
        <v>5926</v>
      </c>
      <c r="B29" t="s">
        <v>5927</v>
      </c>
      <c r="C29" t="s">
        <v>5946</v>
      </c>
      <c r="AA29" s="154" t="s">
        <v>3736</v>
      </c>
      <c r="AB29" s="155"/>
    </row>
    <row r="30" spans="1:28">
      <c r="A30" s="155" t="s">
        <v>5926</v>
      </c>
      <c r="B30" t="s">
        <v>5927</v>
      </c>
      <c r="C30" t="s">
        <v>5947</v>
      </c>
      <c r="AA30" s="154" t="s">
        <v>3941</v>
      </c>
      <c r="AB30" s="155" t="s">
        <v>5577</v>
      </c>
    </row>
    <row r="31" spans="1:28">
      <c r="A31" s="155" t="s">
        <v>5926</v>
      </c>
      <c r="B31" t="s">
        <v>5927</v>
      </c>
      <c r="C31" t="s">
        <v>5948</v>
      </c>
      <c r="AA31" s="154" t="s">
        <v>1419</v>
      </c>
      <c r="AB31" s="155"/>
    </row>
    <row r="32" spans="1:28">
      <c r="A32" s="155" t="s">
        <v>5926</v>
      </c>
      <c r="B32" t="s">
        <v>5927</v>
      </c>
      <c r="C32" t="s">
        <v>5948</v>
      </c>
      <c r="AA32" s="154" t="s">
        <v>2302</v>
      </c>
      <c r="AB32" s="155"/>
    </row>
    <row r="33" spans="1:47">
      <c r="A33" s="154" t="s">
        <v>5926</v>
      </c>
      <c r="B33" t="s">
        <v>5927</v>
      </c>
      <c r="C33" t="s">
        <v>5948</v>
      </c>
      <c r="AA33" s="154" t="s">
        <v>3415</v>
      </c>
      <c r="AB33" s="155"/>
    </row>
    <row r="34" spans="1:47">
      <c r="A34" s="154" t="s">
        <v>5926</v>
      </c>
      <c r="B34" t="s">
        <v>5927</v>
      </c>
      <c r="C34" t="s">
        <v>5948</v>
      </c>
      <c r="AA34" s="154" t="s">
        <v>2302</v>
      </c>
      <c r="AB34" s="155"/>
    </row>
    <row r="35" spans="1:47">
      <c r="A35" s="155" t="s">
        <v>5926</v>
      </c>
      <c r="B35" t="s">
        <v>5927</v>
      </c>
      <c r="C35" t="s">
        <v>5949</v>
      </c>
      <c r="AA35" s="154" t="s">
        <v>4403</v>
      </c>
      <c r="AB35" s="155"/>
    </row>
    <row r="36" spans="1:47">
      <c r="A36" s="484" t="s">
        <v>5926</v>
      </c>
      <c r="B36" t="s">
        <v>5927</v>
      </c>
      <c r="C36" t="s">
        <v>5950</v>
      </c>
      <c r="AA36" s="484" t="s">
        <v>5054</v>
      </c>
      <c r="AB36" s="155"/>
    </row>
    <row r="37" spans="1:47">
      <c r="A37" s="155" t="s">
        <v>5926</v>
      </c>
      <c r="B37" t="s">
        <v>5927</v>
      </c>
      <c r="C37" t="s">
        <v>5951</v>
      </c>
      <c r="AA37" s="154" t="s">
        <v>3740</v>
      </c>
      <c r="AB37" s="155"/>
    </row>
    <row r="38" spans="1:47">
      <c r="A38" s="484" t="s">
        <v>5926</v>
      </c>
      <c r="B38" t="s">
        <v>5927</v>
      </c>
      <c r="C38" t="s">
        <v>5951</v>
      </c>
      <c r="AA38" s="484" t="s">
        <v>5050</v>
      </c>
      <c r="AB38" s="155"/>
    </row>
    <row r="39" spans="1:47">
      <c r="A39" s="155" t="s">
        <v>5926</v>
      </c>
      <c r="B39" t="s">
        <v>5927</v>
      </c>
      <c r="C39" t="s">
        <v>5952</v>
      </c>
      <c r="AA39" s="154" t="s">
        <v>1843</v>
      </c>
      <c r="AB39" s="155"/>
    </row>
    <row r="40" spans="1:47">
      <c r="A40" s="155" t="s">
        <v>5926</v>
      </c>
      <c r="B40" t="s">
        <v>5927</v>
      </c>
      <c r="C40" t="s">
        <v>5952</v>
      </c>
      <c r="AA40" s="154" t="s">
        <v>1843</v>
      </c>
      <c r="AB40" s="155"/>
    </row>
    <row r="41" spans="1:47">
      <c r="A41" s="155" t="s">
        <v>5926</v>
      </c>
      <c r="B41" t="s">
        <v>5927</v>
      </c>
      <c r="C41" t="s">
        <v>5953</v>
      </c>
      <c r="AA41" s="154" t="s">
        <v>1419</v>
      </c>
      <c r="AB41" s="155"/>
    </row>
    <row r="42" spans="1:47">
      <c r="A42" s="154" t="s">
        <v>5926</v>
      </c>
      <c r="B42" t="s">
        <v>5927</v>
      </c>
      <c r="C42" t="s">
        <v>5953</v>
      </c>
      <c r="AA42" s="154" t="s">
        <v>3415</v>
      </c>
      <c r="AB42" s="155"/>
    </row>
    <row r="43" spans="1:47">
      <c r="A43" s="155" t="s">
        <v>5926</v>
      </c>
      <c r="B43" t="s">
        <v>5954</v>
      </c>
      <c r="C43" t="s">
        <v>5955</v>
      </c>
      <c r="D43" s="473" t="s">
        <v>5956</v>
      </c>
      <c r="AA43" s="154" t="s">
        <v>4062</v>
      </c>
      <c r="AB43" s="155"/>
    </row>
    <row r="44" spans="1:47">
      <c r="A44" s="522" t="s">
        <v>5926</v>
      </c>
      <c r="B44" t="s">
        <v>5954</v>
      </c>
      <c r="C44" t="s">
        <v>5955</v>
      </c>
      <c r="D44" s="473" t="s">
        <v>5956</v>
      </c>
      <c r="AA44" s="522" t="s">
        <v>1567</v>
      </c>
      <c r="AB44" s="155"/>
    </row>
    <row r="45" spans="1:47">
      <c r="A45" s="534" t="s">
        <v>5926</v>
      </c>
      <c r="B45" t="s">
        <v>5954</v>
      </c>
      <c r="C45" t="s">
        <v>5955</v>
      </c>
      <c r="D45" s="473" t="s">
        <v>5956</v>
      </c>
      <c r="AA45" s="522" t="s">
        <v>1565</v>
      </c>
      <c r="AB45" s="155"/>
    </row>
    <row r="46" spans="1:47">
      <c r="A46" s="522" t="s">
        <v>5926</v>
      </c>
      <c r="B46" t="s">
        <v>5954</v>
      </c>
      <c r="C46" t="s">
        <v>5955</v>
      </c>
      <c r="D46" s="473" t="s">
        <v>5956</v>
      </c>
      <c r="AA46" s="522" t="s">
        <v>1561</v>
      </c>
      <c r="AB46" s="155"/>
    </row>
    <row r="47" spans="1:47">
      <c r="A47" s="534" t="s">
        <v>5926</v>
      </c>
      <c r="B47" t="s">
        <v>5954</v>
      </c>
      <c r="C47" t="s">
        <v>5955</v>
      </c>
      <c r="D47" s="473" t="s">
        <v>5956</v>
      </c>
      <c r="AA47" s="522" t="s">
        <v>1143</v>
      </c>
      <c r="AB47" s="155"/>
    </row>
    <row r="48" spans="1:47" s="484" customFormat="1" ht="12.75">
      <c r="A48" s="154" t="s">
        <v>5926</v>
      </c>
      <c r="B48" s="484" t="s">
        <v>5954</v>
      </c>
      <c r="C48" s="484" t="s">
        <v>5955</v>
      </c>
      <c r="D48" s="473" t="s">
        <v>5956</v>
      </c>
      <c r="E48" s="473"/>
      <c r="F48" s="473"/>
      <c r="G48" s="473"/>
      <c r="H48" s="473"/>
      <c r="I48" s="473"/>
      <c r="J48" s="473"/>
      <c r="K48" s="473"/>
      <c r="L48" s="473"/>
      <c r="M48" s="473"/>
      <c r="N48" s="473"/>
      <c r="O48" s="473"/>
      <c r="P48" s="473"/>
      <c r="Q48" s="473"/>
      <c r="R48" s="473"/>
      <c r="S48" s="473"/>
      <c r="T48" s="473"/>
      <c r="U48" s="473"/>
      <c r="V48" s="473"/>
      <c r="W48" s="473"/>
      <c r="X48" s="473"/>
      <c r="Y48" s="473"/>
      <c r="Z48" s="473"/>
      <c r="AA48" s="154" t="s">
        <v>1563</v>
      </c>
      <c r="AB48" s="155"/>
      <c r="AC48" s="473"/>
      <c r="AD48" s="473"/>
      <c r="AE48" s="473"/>
      <c r="AF48" s="473"/>
      <c r="AG48" s="473"/>
      <c r="AH48" s="473"/>
      <c r="AI48" s="473"/>
      <c r="AJ48" s="473"/>
      <c r="AK48" s="473"/>
      <c r="AL48" s="473"/>
      <c r="AM48" s="473"/>
      <c r="AN48" s="473"/>
      <c r="AO48" s="473"/>
      <c r="AP48" s="473"/>
      <c r="AQ48" s="473"/>
      <c r="AR48" s="473"/>
      <c r="AS48" s="473"/>
      <c r="AT48" s="473"/>
      <c r="AU48" s="473"/>
    </row>
    <row r="49" spans="1:28">
      <c r="A49" s="154" t="s">
        <v>5926</v>
      </c>
      <c r="B49" t="s">
        <v>5954</v>
      </c>
      <c r="C49" t="s">
        <v>5955</v>
      </c>
      <c r="D49" s="473" t="s">
        <v>5956</v>
      </c>
      <c r="AA49" s="154" t="s">
        <v>4890</v>
      </c>
      <c r="AB49" s="155"/>
    </row>
    <row r="50" spans="1:28">
      <c r="A50" s="154" t="s">
        <v>5926</v>
      </c>
      <c r="B50" t="s">
        <v>5954</v>
      </c>
      <c r="C50" t="s">
        <v>5955</v>
      </c>
      <c r="D50" s="473" t="s">
        <v>5956</v>
      </c>
      <c r="AA50" s="154" t="s">
        <v>4893</v>
      </c>
      <c r="AB50" s="155"/>
    </row>
    <row r="51" spans="1:28">
      <c r="A51" s="154" t="s">
        <v>5926</v>
      </c>
      <c r="B51" t="s">
        <v>5954</v>
      </c>
      <c r="C51" t="s">
        <v>5955</v>
      </c>
      <c r="D51" s="473" t="s">
        <v>5956</v>
      </c>
      <c r="AA51" s="154" t="s">
        <v>4896</v>
      </c>
      <c r="AB51" s="155"/>
    </row>
    <row r="52" spans="1:28">
      <c r="A52" s="154" t="s">
        <v>5926</v>
      </c>
      <c r="B52" t="s">
        <v>5954</v>
      </c>
      <c r="C52" t="s">
        <v>5955</v>
      </c>
      <c r="D52" s="473" t="s">
        <v>5956</v>
      </c>
      <c r="AA52" s="154" t="s">
        <v>4901</v>
      </c>
      <c r="AB52" s="155"/>
    </row>
    <row r="53" spans="1:28">
      <c r="A53" s="155" t="s">
        <v>5926</v>
      </c>
      <c r="B53" t="s">
        <v>5954</v>
      </c>
      <c r="C53" t="s">
        <v>5957</v>
      </c>
      <c r="D53" s="473" t="s">
        <v>5958</v>
      </c>
      <c r="E53" s="473" t="s">
        <v>5959</v>
      </c>
      <c r="AA53" s="154" t="s">
        <v>2379</v>
      </c>
      <c r="AB53" s="155"/>
    </row>
    <row r="54" spans="1:28">
      <c r="A54" s="155" t="s">
        <v>5926</v>
      </c>
      <c r="B54" t="s">
        <v>5954</v>
      </c>
      <c r="C54" t="s">
        <v>5957</v>
      </c>
      <c r="D54" s="473" t="s">
        <v>5958</v>
      </c>
      <c r="E54" s="473" t="s">
        <v>5959</v>
      </c>
      <c r="AA54" s="154" t="s">
        <v>1980</v>
      </c>
      <c r="AB54" s="155"/>
    </row>
    <row r="55" spans="1:28">
      <c r="A55" s="155" t="s">
        <v>5926</v>
      </c>
      <c r="B55" t="s">
        <v>5954</v>
      </c>
      <c r="C55" t="s">
        <v>5960</v>
      </c>
      <c r="AA55" s="154" t="s">
        <v>3609</v>
      </c>
      <c r="AB55" s="155"/>
    </row>
    <row r="56" spans="1:28">
      <c r="A56" s="155" t="s">
        <v>5926</v>
      </c>
      <c r="B56" t="s">
        <v>5954</v>
      </c>
      <c r="C56" t="s">
        <v>5960</v>
      </c>
      <c r="AA56" s="154" t="s">
        <v>1781</v>
      </c>
      <c r="AB56" s="155"/>
    </row>
    <row r="57" spans="1:28">
      <c r="A57" s="155" t="s">
        <v>5926</v>
      </c>
      <c r="B57" t="s">
        <v>5954</v>
      </c>
      <c r="C57" t="s">
        <v>5960</v>
      </c>
      <c r="AA57" s="154" t="s">
        <v>3596</v>
      </c>
      <c r="AB57" s="155"/>
    </row>
    <row r="58" spans="1:28">
      <c r="A58" s="155" t="s">
        <v>5926</v>
      </c>
      <c r="B58" t="s">
        <v>5954</v>
      </c>
      <c r="C58" t="s">
        <v>5960</v>
      </c>
      <c r="AA58" s="154" t="s">
        <v>3595</v>
      </c>
      <c r="AB58" s="155"/>
    </row>
    <row r="59" spans="1:28">
      <c r="A59" s="155" t="s">
        <v>5926</v>
      </c>
      <c r="B59" t="s">
        <v>5954</v>
      </c>
      <c r="C59" t="s">
        <v>5960</v>
      </c>
      <c r="AA59" s="154" t="s">
        <v>3610</v>
      </c>
      <c r="AB59" s="155"/>
    </row>
    <row r="60" spans="1:28">
      <c r="A60" s="155" t="s">
        <v>5926</v>
      </c>
      <c r="B60" t="s">
        <v>5954</v>
      </c>
      <c r="C60" t="s">
        <v>5960</v>
      </c>
      <c r="AA60" s="154" t="s">
        <v>3622</v>
      </c>
      <c r="AB60" s="155"/>
    </row>
    <row r="61" spans="1:28">
      <c r="A61" s="155" t="s">
        <v>5926</v>
      </c>
      <c r="B61" t="s">
        <v>5961</v>
      </c>
      <c r="AA61" s="154" t="s">
        <v>1865</v>
      </c>
      <c r="AB61" s="155"/>
    </row>
    <row r="62" spans="1:28">
      <c r="A62" s="155" t="s">
        <v>5926</v>
      </c>
      <c r="B62" t="s">
        <v>5961</v>
      </c>
      <c r="AA62" s="154" t="s">
        <v>1865</v>
      </c>
      <c r="AB62" s="155"/>
    </row>
    <row r="63" spans="1:28">
      <c r="A63" s="155" t="s">
        <v>5926</v>
      </c>
      <c r="B63" t="s">
        <v>5961</v>
      </c>
      <c r="C63" t="s">
        <v>5962</v>
      </c>
      <c r="D63" s="473" t="s">
        <v>5963</v>
      </c>
      <c r="AA63" s="154" t="s">
        <v>488</v>
      </c>
      <c r="AB63" s="155"/>
    </row>
    <row r="64" spans="1:28">
      <c r="A64" s="155" t="s">
        <v>5926</v>
      </c>
      <c r="B64" t="s">
        <v>5961</v>
      </c>
      <c r="C64" t="s">
        <v>5962</v>
      </c>
      <c r="D64" s="473" t="s">
        <v>5963</v>
      </c>
      <c r="AA64" s="154" t="s">
        <v>1894</v>
      </c>
      <c r="AB64" s="155"/>
    </row>
    <row r="65" spans="1:28">
      <c r="A65" s="155" t="s">
        <v>5926</v>
      </c>
      <c r="B65" t="s">
        <v>5961</v>
      </c>
      <c r="C65" t="s">
        <v>5962</v>
      </c>
      <c r="D65" s="473" t="s">
        <v>5963</v>
      </c>
      <c r="AA65" s="154" t="s">
        <v>1894</v>
      </c>
      <c r="AB65" s="155"/>
    </row>
    <row r="66" spans="1:28">
      <c r="A66" s="155" t="s">
        <v>5926</v>
      </c>
      <c r="B66" t="s">
        <v>5961</v>
      </c>
      <c r="C66" t="s">
        <v>5962</v>
      </c>
      <c r="D66" s="473" t="s">
        <v>5963</v>
      </c>
      <c r="AA66" s="154" t="s">
        <v>1894</v>
      </c>
      <c r="AB66" s="155"/>
    </row>
    <row r="67" spans="1:28">
      <c r="A67" s="484" t="s">
        <v>5926</v>
      </c>
      <c r="B67" t="s">
        <v>5964</v>
      </c>
      <c r="C67" t="s">
        <v>5965</v>
      </c>
      <c r="AA67" s="484" t="s">
        <v>5047</v>
      </c>
      <c r="AB67" s="155"/>
    </row>
    <row r="68" spans="1:28">
      <c r="A68" s="484" t="s">
        <v>5926</v>
      </c>
      <c r="B68" t="s">
        <v>5964</v>
      </c>
      <c r="C68" t="s">
        <v>5965</v>
      </c>
      <c r="AA68" s="484" t="s">
        <v>5048</v>
      </c>
      <c r="AB68" s="155"/>
    </row>
    <row r="69" spans="1:28">
      <c r="A69" s="728" t="s">
        <v>5926</v>
      </c>
      <c r="B69" t="s">
        <v>5964</v>
      </c>
      <c r="C69" t="s">
        <v>5965</v>
      </c>
      <c r="AA69" s="728" t="s">
        <v>5048</v>
      </c>
      <c r="AB69" s="155"/>
    </row>
    <row r="70" spans="1:28">
      <c r="A70" s="728" t="s">
        <v>5926</v>
      </c>
      <c r="B70" t="s">
        <v>5964</v>
      </c>
      <c r="C70" t="s">
        <v>5965</v>
      </c>
      <c r="AA70" s="728" t="s">
        <v>5049</v>
      </c>
      <c r="AB70" s="155"/>
    </row>
    <row r="71" spans="1:28">
      <c r="A71" s="484" t="s">
        <v>5926</v>
      </c>
      <c r="B71" t="s">
        <v>5964</v>
      </c>
      <c r="C71" t="s">
        <v>5965</v>
      </c>
      <c r="AA71" s="484" t="s">
        <v>5051</v>
      </c>
      <c r="AB71" s="155"/>
    </row>
    <row r="72" spans="1:28">
      <c r="A72" s="728" t="s">
        <v>5926</v>
      </c>
      <c r="B72" t="s">
        <v>5964</v>
      </c>
      <c r="C72" t="s">
        <v>5965</v>
      </c>
      <c r="AA72" s="728" t="s">
        <v>5054</v>
      </c>
      <c r="AB72" s="155"/>
    </row>
    <row r="73" spans="1:28">
      <c r="A73" s="728" t="s">
        <v>5926</v>
      </c>
      <c r="B73" t="s">
        <v>5964</v>
      </c>
      <c r="C73" t="s">
        <v>5965</v>
      </c>
      <c r="AA73" s="728" t="s">
        <v>5056</v>
      </c>
      <c r="AB73" s="155"/>
    </row>
    <row r="74" spans="1:28">
      <c r="A74" s="484" t="s">
        <v>5926</v>
      </c>
      <c r="B74" t="s">
        <v>5964</v>
      </c>
      <c r="C74" t="s">
        <v>5965</v>
      </c>
      <c r="AA74" s="484" t="s">
        <v>5058</v>
      </c>
      <c r="AB74" s="155"/>
    </row>
    <row r="75" spans="1:28">
      <c r="A75" s="154" t="s">
        <v>5926</v>
      </c>
      <c r="B75" t="s">
        <v>5964</v>
      </c>
      <c r="C75" t="s">
        <v>5965</v>
      </c>
      <c r="AA75" s="154" t="s">
        <v>5260</v>
      </c>
      <c r="AB75" s="155"/>
    </row>
    <row r="76" spans="1:28">
      <c r="A76" s="154" t="s">
        <v>5926</v>
      </c>
      <c r="B76" t="s">
        <v>5964</v>
      </c>
      <c r="C76" t="s">
        <v>5965</v>
      </c>
      <c r="AA76" s="154" t="s">
        <v>5261</v>
      </c>
      <c r="AB76" s="155"/>
    </row>
    <row r="77" spans="1:28">
      <c r="A77" s="155" t="s">
        <v>5926</v>
      </c>
      <c r="B77" t="s">
        <v>5964</v>
      </c>
      <c r="C77" t="s">
        <v>5966</v>
      </c>
      <c r="D77" s="473" t="s">
        <v>5967</v>
      </c>
      <c r="E77" s="473" t="s">
        <v>5968</v>
      </c>
      <c r="AA77" s="154" t="s">
        <v>655</v>
      </c>
      <c r="AB77" s="155"/>
    </row>
    <row r="78" spans="1:28">
      <c r="A78" s="155" t="s">
        <v>5926</v>
      </c>
      <c r="B78" t="s">
        <v>5964</v>
      </c>
      <c r="C78" t="s">
        <v>5965</v>
      </c>
      <c r="D78" s="473" t="s">
        <v>5969</v>
      </c>
      <c r="AA78" s="154" t="s">
        <v>3621</v>
      </c>
      <c r="AB78" s="155"/>
    </row>
    <row r="79" spans="1:28">
      <c r="A79" s="155" t="s">
        <v>5926</v>
      </c>
      <c r="B79" t="s">
        <v>5964</v>
      </c>
      <c r="C79" t="s">
        <v>5965</v>
      </c>
      <c r="D79" s="473" t="s">
        <v>5969</v>
      </c>
      <c r="AA79" s="154" t="s">
        <v>3611</v>
      </c>
      <c r="AB79" s="155"/>
    </row>
    <row r="80" spans="1:28">
      <c r="A80" s="155" t="s">
        <v>5926</v>
      </c>
      <c r="B80" t="s">
        <v>5964</v>
      </c>
      <c r="C80" t="s">
        <v>5965</v>
      </c>
      <c r="D80" s="473" t="s">
        <v>5969</v>
      </c>
      <c r="AA80" s="154" t="s">
        <v>2248</v>
      </c>
      <c r="AB80" s="155"/>
    </row>
    <row r="81" spans="1:47">
      <c r="A81" s="155" t="s">
        <v>5926</v>
      </c>
      <c r="B81" t="s">
        <v>5964</v>
      </c>
      <c r="C81" t="s">
        <v>5965</v>
      </c>
      <c r="D81" s="473" t="s">
        <v>5969</v>
      </c>
      <c r="AA81" s="154" t="s">
        <v>2240</v>
      </c>
      <c r="AB81" s="155"/>
    </row>
    <row r="82" spans="1:47">
      <c r="A82" s="155" t="s">
        <v>5926</v>
      </c>
      <c r="B82" t="s">
        <v>5964</v>
      </c>
      <c r="C82" t="s">
        <v>5965</v>
      </c>
      <c r="D82" s="473" t="s">
        <v>5969</v>
      </c>
      <c r="AA82" s="154" t="s">
        <v>3610</v>
      </c>
      <c r="AB82" s="155"/>
    </row>
    <row r="83" spans="1:47">
      <c r="A83" s="155" t="s">
        <v>5926</v>
      </c>
      <c r="B83" t="s">
        <v>5964</v>
      </c>
      <c r="C83" t="s">
        <v>5965</v>
      </c>
      <c r="D83" s="473" t="s">
        <v>5969</v>
      </c>
      <c r="AA83" s="154" t="s">
        <v>3597</v>
      </c>
      <c r="AB83" s="155"/>
    </row>
    <row r="84" spans="1:47">
      <c r="A84" s="155" t="s">
        <v>5926</v>
      </c>
      <c r="B84" t="s">
        <v>5964</v>
      </c>
      <c r="C84" t="s">
        <v>5965</v>
      </c>
      <c r="D84" s="473" t="s">
        <v>5969</v>
      </c>
      <c r="AA84" s="154" t="s">
        <v>3598</v>
      </c>
      <c r="AB84" s="155"/>
    </row>
    <row r="85" spans="1:47">
      <c r="A85" s="155" t="s">
        <v>5926</v>
      </c>
      <c r="B85" t="s">
        <v>5964</v>
      </c>
      <c r="C85" t="s">
        <v>5965</v>
      </c>
      <c r="D85" s="473" t="s">
        <v>5970</v>
      </c>
      <c r="E85" s="473" t="s">
        <v>5971</v>
      </c>
      <c r="AA85" s="154" t="s">
        <v>2100</v>
      </c>
      <c r="AB85" s="155"/>
    </row>
    <row r="86" spans="1:47">
      <c r="A86" s="155" t="s">
        <v>5926</v>
      </c>
      <c r="B86" t="s">
        <v>5964</v>
      </c>
      <c r="C86" t="s">
        <v>5972</v>
      </c>
      <c r="D86" s="473" t="s">
        <v>5967</v>
      </c>
      <c r="E86" s="473" t="s">
        <v>5973</v>
      </c>
      <c r="AA86" s="154" t="s">
        <v>1568</v>
      </c>
      <c r="AB86" s="155"/>
    </row>
    <row r="87" spans="1:47">
      <c r="A87" s="155" t="s">
        <v>5926</v>
      </c>
      <c r="B87" t="s">
        <v>5964</v>
      </c>
      <c r="C87" t="s">
        <v>5972</v>
      </c>
      <c r="D87" s="473" t="s">
        <v>5967</v>
      </c>
      <c r="E87" s="473" t="s">
        <v>5973</v>
      </c>
      <c r="AA87" s="154" t="s">
        <v>1566</v>
      </c>
      <c r="AB87" s="155"/>
    </row>
    <row r="88" spans="1:47">
      <c r="A88" s="155" t="s">
        <v>5926</v>
      </c>
      <c r="B88" t="s">
        <v>5964</v>
      </c>
      <c r="C88" t="s">
        <v>5972</v>
      </c>
      <c r="D88" s="473" t="s">
        <v>5967</v>
      </c>
      <c r="E88" s="473" t="s">
        <v>5973</v>
      </c>
      <c r="AA88" s="154" t="s">
        <v>1567</v>
      </c>
      <c r="AB88" s="155"/>
    </row>
    <row r="89" spans="1:47">
      <c r="A89" s="155" t="s">
        <v>5926</v>
      </c>
      <c r="B89" t="s">
        <v>5964</v>
      </c>
      <c r="C89" t="s">
        <v>5972</v>
      </c>
      <c r="D89" s="473" t="s">
        <v>5967</v>
      </c>
      <c r="E89" s="473" t="s">
        <v>5974</v>
      </c>
      <c r="AA89" s="154" t="s">
        <v>655</v>
      </c>
      <c r="AB89" s="155"/>
    </row>
    <row r="90" spans="1:47">
      <c r="A90" s="155" t="s">
        <v>5926</v>
      </c>
      <c r="B90" t="s">
        <v>5964</v>
      </c>
      <c r="C90" t="s">
        <v>5972</v>
      </c>
      <c r="D90" s="473" t="s">
        <v>5967</v>
      </c>
      <c r="E90" s="473" t="s">
        <v>5975</v>
      </c>
      <c r="AA90" s="154" t="s">
        <v>857</v>
      </c>
      <c r="AB90" s="155"/>
    </row>
    <row r="91" spans="1:47">
      <c r="A91" s="155" t="s">
        <v>5926</v>
      </c>
      <c r="B91" t="s">
        <v>5964</v>
      </c>
      <c r="C91" t="s">
        <v>5972</v>
      </c>
      <c r="D91" s="473" t="s">
        <v>5967</v>
      </c>
      <c r="E91" s="473" t="s">
        <v>5975</v>
      </c>
      <c r="AA91" s="154" t="s">
        <v>3610</v>
      </c>
      <c r="AB91" s="155"/>
    </row>
    <row r="92" spans="1:47" s="484" customFormat="1" ht="12.75">
      <c r="A92" s="155" t="s">
        <v>5926</v>
      </c>
      <c r="B92" s="484" t="s">
        <v>5964</v>
      </c>
      <c r="C92" s="484" t="s">
        <v>5972</v>
      </c>
      <c r="D92" s="473" t="s">
        <v>5967</v>
      </c>
      <c r="E92" s="473" t="s">
        <v>5975</v>
      </c>
      <c r="F92" s="473"/>
      <c r="G92" s="473"/>
      <c r="H92" s="473"/>
      <c r="I92" s="473"/>
      <c r="J92" s="473"/>
      <c r="K92" s="473"/>
      <c r="L92" s="473"/>
      <c r="M92" s="473"/>
      <c r="N92" s="473"/>
      <c r="O92" s="473"/>
      <c r="P92" s="473"/>
      <c r="Q92" s="473"/>
      <c r="R92" s="473"/>
      <c r="S92" s="473"/>
      <c r="T92" s="473"/>
      <c r="U92" s="473"/>
      <c r="V92" s="473"/>
      <c r="W92" s="473"/>
      <c r="X92" s="473"/>
      <c r="Y92" s="473"/>
      <c r="Z92" s="473"/>
      <c r="AA92" s="154" t="s">
        <v>853</v>
      </c>
      <c r="AB92" s="155"/>
      <c r="AC92" s="473"/>
      <c r="AD92" s="473"/>
      <c r="AE92" s="473"/>
      <c r="AF92" s="473"/>
      <c r="AG92" s="473"/>
      <c r="AH92" s="473"/>
      <c r="AI92" s="473"/>
      <c r="AJ92" s="473"/>
      <c r="AK92" s="473"/>
      <c r="AL92" s="473"/>
      <c r="AM92" s="473"/>
      <c r="AN92" s="473"/>
      <c r="AO92" s="473"/>
      <c r="AP92" s="473"/>
      <c r="AQ92" s="473"/>
      <c r="AR92" s="473"/>
      <c r="AS92" s="473"/>
      <c r="AT92" s="473"/>
      <c r="AU92" s="473"/>
    </row>
    <row r="93" spans="1:47" s="484" customFormat="1" ht="12.75">
      <c r="A93" s="155" t="s">
        <v>5926</v>
      </c>
      <c r="B93" s="484" t="s">
        <v>5964</v>
      </c>
      <c r="C93" s="484" t="s">
        <v>5972</v>
      </c>
      <c r="D93" s="473" t="s">
        <v>5967</v>
      </c>
      <c r="E93" s="473" t="s">
        <v>5975</v>
      </c>
      <c r="F93" s="473"/>
      <c r="G93" s="473"/>
      <c r="H93" s="473"/>
      <c r="I93" s="473"/>
      <c r="J93" s="473"/>
      <c r="K93" s="473"/>
      <c r="L93" s="473"/>
      <c r="M93" s="473"/>
      <c r="N93" s="473"/>
      <c r="O93" s="473"/>
      <c r="P93" s="473"/>
      <c r="Q93" s="473"/>
      <c r="R93" s="473"/>
      <c r="S93" s="473"/>
      <c r="T93" s="473"/>
      <c r="U93" s="473"/>
      <c r="V93" s="473"/>
      <c r="W93" s="473"/>
      <c r="X93" s="473"/>
      <c r="Y93" s="473"/>
      <c r="Z93" s="473"/>
      <c r="AA93" s="154" t="s">
        <v>3132</v>
      </c>
      <c r="AB93" s="155"/>
      <c r="AC93" s="473"/>
      <c r="AD93" s="473"/>
      <c r="AE93" s="473"/>
      <c r="AF93" s="473"/>
      <c r="AG93" s="473"/>
      <c r="AH93" s="473"/>
      <c r="AI93" s="473"/>
      <c r="AJ93" s="473"/>
      <c r="AK93" s="473"/>
      <c r="AL93" s="473"/>
      <c r="AM93" s="473"/>
      <c r="AN93" s="473"/>
      <c r="AO93" s="473"/>
      <c r="AP93" s="473"/>
      <c r="AQ93" s="473"/>
      <c r="AR93" s="473"/>
      <c r="AS93" s="473"/>
      <c r="AT93" s="473"/>
      <c r="AU93" s="473"/>
    </row>
    <row r="94" spans="1:47" s="484" customFormat="1" ht="12.75">
      <c r="A94" s="154" t="s">
        <v>5926</v>
      </c>
      <c r="B94" s="484" t="s">
        <v>5964</v>
      </c>
      <c r="C94" s="484" t="s">
        <v>5972</v>
      </c>
      <c r="D94" s="473" t="s">
        <v>5967</v>
      </c>
      <c r="E94" s="473" t="s">
        <v>5975</v>
      </c>
      <c r="F94" s="473"/>
      <c r="G94" s="473"/>
      <c r="H94" s="473"/>
      <c r="I94" s="473"/>
      <c r="J94" s="473"/>
      <c r="K94" s="473"/>
      <c r="L94" s="473"/>
      <c r="M94" s="473"/>
      <c r="N94" s="473"/>
      <c r="O94" s="473"/>
      <c r="P94" s="473"/>
      <c r="Q94" s="473"/>
      <c r="R94" s="473"/>
      <c r="S94" s="473"/>
      <c r="T94" s="473"/>
      <c r="U94" s="473"/>
      <c r="V94" s="473"/>
      <c r="W94" s="473"/>
      <c r="X94" s="473"/>
      <c r="Y94" s="473"/>
      <c r="Z94" s="473"/>
      <c r="AA94" s="154" t="s">
        <v>4895</v>
      </c>
      <c r="AB94" s="155"/>
      <c r="AC94" s="473"/>
      <c r="AD94" s="473"/>
      <c r="AE94" s="473"/>
      <c r="AF94" s="473"/>
      <c r="AG94" s="473"/>
      <c r="AH94" s="473"/>
      <c r="AI94" s="473"/>
      <c r="AJ94" s="473"/>
      <c r="AK94" s="473"/>
      <c r="AL94" s="473"/>
      <c r="AM94" s="473"/>
      <c r="AN94" s="473"/>
      <c r="AO94" s="473"/>
      <c r="AP94" s="473"/>
      <c r="AQ94" s="473"/>
      <c r="AR94" s="473"/>
      <c r="AS94" s="473"/>
      <c r="AT94" s="473"/>
      <c r="AU94" s="473"/>
    </row>
    <row r="95" spans="1:47" s="484" customFormat="1" ht="12.75">
      <c r="A95" s="154" t="s">
        <v>5926</v>
      </c>
      <c r="B95" s="484" t="s">
        <v>5964</v>
      </c>
      <c r="C95" s="484" t="s">
        <v>5972</v>
      </c>
      <c r="D95" s="473" t="s">
        <v>5967</v>
      </c>
      <c r="E95" s="473" t="s">
        <v>5975</v>
      </c>
      <c r="F95" s="473"/>
      <c r="G95" s="473"/>
      <c r="H95" s="473"/>
      <c r="I95" s="473"/>
      <c r="J95" s="473"/>
      <c r="K95" s="473"/>
      <c r="L95" s="473"/>
      <c r="M95" s="473"/>
      <c r="N95" s="473"/>
      <c r="O95" s="473"/>
      <c r="P95" s="473"/>
      <c r="Q95" s="473"/>
      <c r="R95" s="473"/>
      <c r="S95" s="473"/>
      <c r="T95" s="473"/>
      <c r="U95" s="473"/>
      <c r="V95" s="473"/>
      <c r="W95" s="473"/>
      <c r="X95" s="473"/>
      <c r="Y95" s="473"/>
      <c r="Z95" s="473"/>
      <c r="AA95" s="154" t="s">
        <v>4896</v>
      </c>
      <c r="AB95" s="155"/>
      <c r="AC95" s="473"/>
      <c r="AD95" s="473"/>
      <c r="AE95" s="473"/>
      <c r="AF95" s="473"/>
      <c r="AG95" s="473"/>
      <c r="AH95" s="473"/>
      <c r="AI95" s="473"/>
      <c r="AJ95" s="473"/>
      <c r="AK95" s="473"/>
      <c r="AL95" s="473"/>
      <c r="AM95" s="473"/>
      <c r="AN95" s="473"/>
      <c r="AO95" s="473"/>
      <c r="AP95" s="473"/>
      <c r="AQ95" s="473"/>
      <c r="AR95" s="473"/>
      <c r="AS95" s="473"/>
      <c r="AT95" s="473"/>
      <c r="AU95" s="473"/>
    </row>
    <row r="96" spans="1:47" s="484" customFormat="1" ht="12.75">
      <c r="A96" s="154" t="s">
        <v>5926</v>
      </c>
      <c r="B96" s="484" t="s">
        <v>5964</v>
      </c>
      <c r="C96" s="484" t="s">
        <v>5972</v>
      </c>
      <c r="D96" s="473" t="s">
        <v>5967</v>
      </c>
      <c r="E96" s="473" t="s">
        <v>5975</v>
      </c>
      <c r="F96" s="473"/>
      <c r="G96" s="473"/>
      <c r="H96" s="473"/>
      <c r="I96" s="473"/>
      <c r="J96" s="473"/>
      <c r="K96" s="473"/>
      <c r="L96" s="473"/>
      <c r="M96" s="473"/>
      <c r="N96" s="473"/>
      <c r="O96" s="473"/>
      <c r="P96" s="473"/>
      <c r="Q96" s="473"/>
      <c r="R96" s="473"/>
      <c r="S96" s="473"/>
      <c r="T96" s="473"/>
      <c r="U96" s="473"/>
      <c r="V96" s="473"/>
      <c r="W96" s="473"/>
      <c r="X96" s="473"/>
      <c r="Y96" s="473"/>
      <c r="Z96" s="473"/>
      <c r="AA96" s="154" t="s">
        <v>4897</v>
      </c>
      <c r="AB96" s="155"/>
      <c r="AC96" s="473"/>
      <c r="AD96" s="473"/>
      <c r="AE96" s="473"/>
      <c r="AF96" s="473"/>
      <c r="AG96" s="473"/>
      <c r="AH96" s="473"/>
      <c r="AI96" s="473"/>
      <c r="AJ96" s="473"/>
      <c r="AK96" s="473"/>
      <c r="AL96" s="473"/>
      <c r="AM96" s="473"/>
      <c r="AN96" s="473"/>
      <c r="AO96" s="473"/>
      <c r="AP96" s="473"/>
      <c r="AQ96" s="473"/>
      <c r="AR96" s="473"/>
      <c r="AS96" s="473"/>
      <c r="AT96" s="473"/>
      <c r="AU96" s="473"/>
    </row>
    <row r="97" spans="1:47" s="484" customFormat="1" ht="12.75">
      <c r="A97" s="154" t="s">
        <v>5926</v>
      </c>
      <c r="B97" s="484" t="s">
        <v>5964</v>
      </c>
      <c r="C97" s="484" t="s">
        <v>5972</v>
      </c>
      <c r="D97" s="473" t="s">
        <v>5967</v>
      </c>
      <c r="E97" s="473" t="s">
        <v>5975</v>
      </c>
      <c r="F97" s="473"/>
      <c r="G97" s="473"/>
      <c r="H97" s="473"/>
      <c r="I97" s="473"/>
      <c r="J97" s="473"/>
      <c r="K97" s="473"/>
      <c r="L97" s="473"/>
      <c r="M97" s="473"/>
      <c r="N97" s="473"/>
      <c r="O97" s="473"/>
      <c r="P97" s="473"/>
      <c r="Q97" s="473"/>
      <c r="R97" s="473"/>
      <c r="S97" s="473"/>
      <c r="T97" s="473"/>
      <c r="U97" s="473"/>
      <c r="V97" s="473"/>
      <c r="W97" s="473"/>
      <c r="X97" s="473"/>
      <c r="Y97" s="473"/>
      <c r="Z97" s="473"/>
      <c r="AA97" s="154" t="s">
        <v>4900</v>
      </c>
      <c r="AB97" s="155"/>
      <c r="AC97" s="473"/>
      <c r="AD97" s="473"/>
      <c r="AE97" s="473"/>
      <c r="AF97" s="473"/>
      <c r="AG97" s="473"/>
      <c r="AH97" s="473"/>
      <c r="AI97" s="473"/>
      <c r="AJ97" s="473"/>
      <c r="AK97" s="473"/>
      <c r="AL97" s="473"/>
      <c r="AM97" s="473"/>
      <c r="AN97" s="473"/>
      <c r="AO97" s="473"/>
      <c r="AP97" s="473"/>
      <c r="AQ97" s="473"/>
      <c r="AR97" s="473"/>
      <c r="AS97" s="473"/>
      <c r="AT97" s="473"/>
      <c r="AU97" s="473"/>
    </row>
    <row r="98" spans="1:47" s="484" customFormat="1" ht="12.75">
      <c r="A98" s="154" t="s">
        <v>5926</v>
      </c>
      <c r="B98" s="484" t="s">
        <v>5964</v>
      </c>
      <c r="C98" s="484" t="s">
        <v>5972</v>
      </c>
      <c r="D98" s="473" t="s">
        <v>5967</v>
      </c>
      <c r="E98" s="473" t="s">
        <v>5975</v>
      </c>
      <c r="F98" s="473"/>
      <c r="G98" s="473"/>
      <c r="H98" s="473"/>
      <c r="I98" s="473"/>
      <c r="J98" s="473"/>
      <c r="K98" s="473"/>
      <c r="L98" s="473"/>
      <c r="M98" s="473"/>
      <c r="N98" s="473"/>
      <c r="O98" s="473"/>
      <c r="P98" s="473"/>
      <c r="Q98" s="473"/>
      <c r="R98" s="473"/>
      <c r="S98" s="473"/>
      <c r="T98" s="473"/>
      <c r="U98" s="473"/>
      <c r="V98" s="473"/>
      <c r="W98" s="473"/>
      <c r="X98" s="473"/>
      <c r="Y98" s="473"/>
      <c r="Z98" s="473"/>
      <c r="AA98" s="154" t="s">
        <v>4901</v>
      </c>
      <c r="AB98" s="155"/>
      <c r="AC98" s="473"/>
      <c r="AD98" s="473"/>
      <c r="AE98" s="473"/>
      <c r="AF98" s="473"/>
      <c r="AG98" s="473"/>
      <c r="AH98" s="473"/>
      <c r="AI98" s="473"/>
      <c r="AJ98" s="473"/>
      <c r="AK98" s="473"/>
      <c r="AL98" s="473"/>
      <c r="AM98" s="473"/>
      <c r="AN98" s="473"/>
      <c r="AO98" s="473"/>
      <c r="AP98" s="473"/>
      <c r="AQ98" s="473"/>
      <c r="AR98" s="473"/>
      <c r="AS98" s="473"/>
      <c r="AT98" s="473"/>
      <c r="AU98" s="473"/>
    </row>
    <row r="99" spans="1:47" s="484" customFormat="1" ht="12.75">
      <c r="A99" s="154" t="s">
        <v>5926</v>
      </c>
      <c r="B99" s="484" t="s">
        <v>5964</v>
      </c>
      <c r="C99" s="484" t="s">
        <v>5972</v>
      </c>
      <c r="D99" s="473" t="s">
        <v>5967</v>
      </c>
      <c r="E99" s="473" t="s">
        <v>5975</v>
      </c>
      <c r="F99" s="473"/>
      <c r="G99" s="473"/>
      <c r="H99" s="473"/>
      <c r="I99" s="473"/>
      <c r="J99" s="473"/>
      <c r="K99" s="473"/>
      <c r="L99" s="473"/>
      <c r="M99" s="473"/>
      <c r="N99" s="473"/>
      <c r="O99" s="473"/>
      <c r="P99" s="473"/>
      <c r="Q99" s="473"/>
      <c r="R99" s="473"/>
      <c r="S99" s="473"/>
      <c r="T99" s="473"/>
      <c r="U99" s="473"/>
      <c r="V99" s="473"/>
      <c r="W99" s="473"/>
      <c r="X99" s="473"/>
      <c r="Y99" s="473"/>
      <c r="Z99" s="473"/>
      <c r="AA99" s="154" t="s">
        <v>4902</v>
      </c>
      <c r="AB99" s="155"/>
      <c r="AC99" s="473"/>
      <c r="AD99" s="473"/>
      <c r="AE99" s="473"/>
      <c r="AF99" s="473"/>
      <c r="AG99" s="473"/>
      <c r="AH99" s="473"/>
      <c r="AI99" s="473"/>
      <c r="AJ99" s="473"/>
      <c r="AK99" s="473"/>
      <c r="AL99" s="473"/>
      <c r="AM99" s="473"/>
      <c r="AN99" s="473"/>
      <c r="AO99" s="473"/>
      <c r="AP99" s="473"/>
      <c r="AQ99" s="473"/>
      <c r="AR99" s="473"/>
      <c r="AS99" s="473"/>
      <c r="AT99" s="473"/>
      <c r="AU99" s="473"/>
    </row>
    <row r="100" spans="1:47" s="484" customFormat="1" ht="12.75">
      <c r="A100" s="154" t="s">
        <v>5926</v>
      </c>
      <c r="B100" s="484" t="s">
        <v>5964</v>
      </c>
      <c r="C100" s="484" t="s">
        <v>5972</v>
      </c>
      <c r="D100" s="473" t="s">
        <v>5967</v>
      </c>
      <c r="E100" s="473" t="s">
        <v>5975</v>
      </c>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154" t="s">
        <v>4903</v>
      </c>
      <c r="AB100" s="155"/>
      <c r="AC100" s="473"/>
      <c r="AD100" s="473"/>
      <c r="AE100" s="473"/>
      <c r="AF100" s="473"/>
      <c r="AG100" s="473"/>
      <c r="AH100" s="473"/>
      <c r="AI100" s="473"/>
      <c r="AJ100" s="473"/>
      <c r="AK100" s="473"/>
      <c r="AL100" s="473"/>
      <c r="AM100" s="473"/>
      <c r="AN100" s="473"/>
      <c r="AO100" s="473"/>
      <c r="AP100" s="473"/>
      <c r="AQ100" s="473"/>
      <c r="AR100" s="473"/>
      <c r="AS100" s="473"/>
      <c r="AT100" s="473"/>
      <c r="AU100" s="473"/>
    </row>
    <row r="101" spans="1:47" s="484" customFormat="1" ht="12.75">
      <c r="A101" s="155" t="s">
        <v>5926</v>
      </c>
      <c r="B101" s="484" t="s">
        <v>5964</v>
      </c>
      <c r="C101" s="484" t="s">
        <v>5972</v>
      </c>
      <c r="D101" s="473" t="s">
        <v>5967</v>
      </c>
      <c r="E101" s="473" t="s">
        <v>5976</v>
      </c>
      <c r="F101" s="473" t="s">
        <v>5977</v>
      </c>
      <c r="G101" s="473"/>
      <c r="H101" s="473"/>
      <c r="I101" s="473"/>
      <c r="J101" s="473"/>
      <c r="K101" s="473"/>
      <c r="L101" s="473"/>
      <c r="M101" s="473"/>
      <c r="N101" s="473"/>
      <c r="O101" s="473"/>
      <c r="P101" s="473"/>
      <c r="Q101" s="473"/>
      <c r="R101" s="473"/>
      <c r="S101" s="473"/>
      <c r="T101" s="473"/>
      <c r="U101" s="473"/>
      <c r="V101" s="473"/>
      <c r="W101" s="473"/>
      <c r="X101" s="473"/>
      <c r="Y101" s="473"/>
      <c r="Z101" s="473"/>
      <c r="AA101" s="154" t="s">
        <v>855</v>
      </c>
      <c r="AB101" s="155"/>
      <c r="AC101" s="473"/>
      <c r="AD101" s="473"/>
      <c r="AE101" s="473"/>
      <c r="AF101" s="473"/>
      <c r="AG101" s="473"/>
      <c r="AH101" s="473"/>
      <c r="AI101" s="473"/>
      <c r="AJ101" s="473"/>
      <c r="AK101" s="473"/>
      <c r="AL101" s="473"/>
      <c r="AM101" s="473"/>
      <c r="AN101" s="473"/>
      <c r="AO101" s="473"/>
      <c r="AP101" s="473"/>
      <c r="AQ101" s="473"/>
      <c r="AR101" s="473"/>
      <c r="AS101" s="473"/>
      <c r="AT101" s="473"/>
      <c r="AU101" s="473"/>
    </row>
    <row r="102" spans="1:47" s="484" customFormat="1" ht="12.75">
      <c r="A102" s="155" t="s">
        <v>5926</v>
      </c>
      <c r="B102" s="484" t="s">
        <v>5964</v>
      </c>
      <c r="C102" s="484" t="s">
        <v>5972</v>
      </c>
      <c r="D102" s="473" t="s">
        <v>5967</v>
      </c>
      <c r="E102" s="473" t="s">
        <v>5976</v>
      </c>
      <c r="F102" s="473" t="s">
        <v>5977</v>
      </c>
      <c r="G102" s="473"/>
      <c r="H102" s="473"/>
      <c r="I102" s="473"/>
      <c r="J102" s="473"/>
      <c r="K102" s="473"/>
      <c r="L102" s="473"/>
      <c r="M102" s="473"/>
      <c r="N102" s="473"/>
      <c r="O102" s="473"/>
      <c r="P102" s="473"/>
      <c r="Q102" s="473"/>
      <c r="R102" s="473"/>
      <c r="S102" s="473"/>
      <c r="T102" s="473"/>
      <c r="U102" s="473"/>
      <c r="V102" s="473"/>
      <c r="W102" s="473"/>
      <c r="X102" s="473"/>
      <c r="Y102" s="473"/>
      <c r="Z102" s="473"/>
      <c r="AA102" s="154" t="s">
        <v>856</v>
      </c>
      <c r="AB102" s="155"/>
      <c r="AC102" s="473"/>
      <c r="AD102" s="473"/>
      <c r="AE102" s="473"/>
      <c r="AF102" s="473"/>
      <c r="AG102" s="473"/>
      <c r="AH102" s="473"/>
      <c r="AI102" s="473"/>
      <c r="AJ102" s="473"/>
      <c r="AK102" s="473"/>
      <c r="AL102" s="473"/>
      <c r="AM102" s="473"/>
      <c r="AN102" s="473"/>
      <c r="AO102" s="473"/>
      <c r="AP102" s="473"/>
      <c r="AQ102" s="473"/>
      <c r="AR102" s="473"/>
      <c r="AS102" s="473"/>
      <c r="AT102" s="473"/>
      <c r="AU102" s="473"/>
    </row>
    <row r="103" spans="1:47" s="484" customFormat="1" ht="12.75">
      <c r="A103" s="155" t="s">
        <v>5926</v>
      </c>
      <c r="B103" s="484" t="s">
        <v>5964</v>
      </c>
      <c r="C103" s="484" t="s">
        <v>5972</v>
      </c>
      <c r="D103" s="473" t="s">
        <v>5967</v>
      </c>
      <c r="E103" s="473" t="s">
        <v>5978</v>
      </c>
      <c r="F103" s="473" t="s">
        <v>5979</v>
      </c>
      <c r="G103" s="473" t="s">
        <v>5980</v>
      </c>
      <c r="H103" s="473"/>
      <c r="I103" s="473"/>
      <c r="J103" s="473"/>
      <c r="K103" s="473"/>
      <c r="L103" s="473"/>
      <c r="M103" s="473"/>
      <c r="N103" s="473"/>
      <c r="O103" s="473"/>
      <c r="P103" s="473"/>
      <c r="Q103" s="473"/>
      <c r="R103" s="473"/>
      <c r="S103" s="473"/>
      <c r="T103" s="473"/>
      <c r="U103" s="473"/>
      <c r="V103" s="473"/>
      <c r="W103" s="473"/>
      <c r="X103" s="473"/>
      <c r="Y103" s="473"/>
      <c r="Z103" s="473"/>
      <c r="AA103" s="154" t="s">
        <v>2100</v>
      </c>
      <c r="AB103" s="155"/>
      <c r="AC103" s="473"/>
      <c r="AD103" s="473"/>
      <c r="AE103" s="473"/>
      <c r="AF103" s="473"/>
      <c r="AG103" s="473"/>
      <c r="AH103" s="473"/>
      <c r="AI103" s="473"/>
      <c r="AJ103" s="473"/>
      <c r="AK103" s="473"/>
      <c r="AL103" s="473"/>
      <c r="AM103" s="473"/>
      <c r="AN103" s="473"/>
      <c r="AO103" s="473"/>
      <c r="AP103" s="473"/>
      <c r="AQ103" s="473"/>
      <c r="AR103" s="473"/>
      <c r="AS103" s="473"/>
      <c r="AT103" s="473"/>
      <c r="AU103" s="473"/>
    </row>
    <row r="104" spans="1:47" s="484" customFormat="1" ht="12.75">
      <c r="A104" s="736" t="s">
        <v>5926</v>
      </c>
      <c r="B104" s="484" t="s">
        <v>5964</v>
      </c>
      <c r="C104" s="484" t="s">
        <v>5972</v>
      </c>
      <c r="D104" s="473" t="s">
        <v>5967</v>
      </c>
      <c r="E104" s="473" t="s">
        <v>5978</v>
      </c>
      <c r="F104" s="473" t="s">
        <v>5979</v>
      </c>
      <c r="G104" s="473" t="s">
        <v>5981</v>
      </c>
      <c r="H104" s="473" t="s">
        <v>5982</v>
      </c>
      <c r="I104" s="473" t="s">
        <v>5983</v>
      </c>
      <c r="J104" s="473" t="s">
        <v>5984</v>
      </c>
      <c r="K104" s="473"/>
      <c r="L104" s="473"/>
      <c r="M104" s="473"/>
      <c r="N104" s="473"/>
      <c r="O104" s="473"/>
      <c r="P104" s="473"/>
      <c r="Q104" s="473"/>
      <c r="R104" s="473"/>
      <c r="S104" s="473"/>
      <c r="T104" s="473"/>
      <c r="U104" s="473"/>
      <c r="V104" s="473"/>
      <c r="W104" s="473"/>
      <c r="X104" s="473"/>
      <c r="Y104" s="473"/>
      <c r="Z104" s="473"/>
      <c r="AA104" s="736" t="s">
        <v>4056</v>
      </c>
      <c r="AB104" s="155"/>
      <c r="AC104" s="473"/>
      <c r="AD104" s="473"/>
      <c r="AE104" s="473"/>
      <c r="AF104" s="473"/>
      <c r="AG104" s="473"/>
      <c r="AH104" s="473"/>
      <c r="AI104" s="473"/>
      <c r="AJ104" s="473"/>
      <c r="AK104" s="473"/>
      <c r="AL104" s="473"/>
      <c r="AM104" s="473"/>
      <c r="AN104" s="473"/>
      <c r="AO104" s="473"/>
      <c r="AP104" s="473"/>
      <c r="AQ104" s="473"/>
      <c r="AR104" s="473"/>
      <c r="AS104" s="473"/>
      <c r="AT104" s="473"/>
      <c r="AU104" s="473"/>
    </row>
    <row r="105" spans="1:47" s="484" customFormat="1" ht="12.75">
      <c r="A105" s="155" t="s">
        <v>5926</v>
      </c>
      <c r="B105" s="484" t="s">
        <v>5964</v>
      </c>
      <c r="C105" s="484" t="s">
        <v>5972</v>
      </c>
      <c r="D105" s="473" t="s">
        <v>5967</v>
      </c>
      <c r="E105" s="473" t="s">
        <v>5978</v>
      </c>
      <c r="F105" s="473" t="s">
        <v>5979</v>
      </c>
      <c r="G105" s="473" t="s">
        <v>5981</v>
      </c>
      <c r="H105" s="473" t="s">
        <v>5985</v>
      </c>
      <c r="I105" s="473" t="s">
        <v>5986</v>
      </c>
      <c r="J105" s="473"/>
      <c r="K105" s="473"/>
      <c r="L105" s="473"/>
      <c r="M105" s="473"/>
      <c r="N105" s="473"/>
      <c r="O105" s="473"/>
      <c r="P105" s="473"/>
      <c r="Q105" s="473"/>
      <c r="R105" s="473"/>
      <c r="S105" s="473"/>
      <c r="T105" s="473"/>
      <c r="U105" s="473"/>
      <c r="V105" s="473"/>
      <c r="W105" s="473"/>
      <c r="X105" s="473"/>
      <c r="Y105" s="473"/>
      <c r="Z105" s="473"/>
      <c r="AA105" s="154" t="s">
        <v>4056</v>
      </c>
      <c r="AB105" s="155"/>
      <c r="AC105" s="473"/>
      <c r="AD105" s="473"/>
      <c r="AE105" s="473"/>
      <c r="AF105" s="473"/>
      <c r="AG105" s="473"/>
      <c r="AH105" s="473"/>
      <c r="AI105" s="473"/>
      <c r="AJ105" s="473"/>
      <c r="AK105" s="473"/>
      <c r="AL105" s="473"/>
      <c r="AM105" s="473"/>
      <c r="AN105" s="473"/>
      <c r="AO105" s="473"/>
      <c r="AP105" s="473"/>
      <c r="AQ105" s="473"/>
      <c r="AR105" s="473"/>
      <c r="AS105" s="473"/>
      <c r="AT105" s="473"/>
      <c r="AU105" s="473"/>
    </row>
    <row r="106" spans="1:47" s="484" customFormat="1" ht="12.75">
      <c r="A106" s="155" t="s">
        <v>5926</v>
      </c>
      <c r="B106" s="484" t="s">
        <v>5964</v>
      </c>
      <c r="C106" s="484" t="s">
        <v>5972</v>
      </c>
      <c r="D106" s="473" t="s">
        <v>5967</v>
      </c>
      <c r="E106" s="473" t="s">
        <v>5978</v>
      </c>
      <c r="F106" s="473" t="s">
        <v>5979</v>
      </c>
      <c r="G106" s="473" t="s">
        <v>5981</v>
      </c>
      <c r="H106" s="473" t="s">
        <v>5987</v>
      </c>
      <c r="I106" s="473" t="s">
        <v>5988</v>
      </c>
      <c r="J106" s="473"/>
      <c r="K106" s="473"/>
      <c r="L106" s="473"/>
      <c r="M106" s="473"/>
      <c r="N106" s="473"/>
      <c r="O106" s="473"/>
      <c r="P106" s="473"/>
      <c r="Q106" s="473"/>
      <c r="R106" s="473"/>
      <c r="S106" s="473"/>
      <c r="T106" s="473"/>
      <c r="U106" s="473"/>
      <c r="V106" s="473"/>
      <c r="W106" s="473"/>
      <c r="X106" s="473"/>
      <c r="Y106" s="473"/>
      <c r="Z106" s="473"/>
      <c r="AA106" s="154" t="s">
        <v>2379</v>
      </c>
      <c r="AB106" s="155"/>
      <c r="AC106" s="473"/>
      <c r="AD106" s="473"/>
      <c r="AE106" s="473"/>
      <c r="AF106" s="473"/>
      <c r="AG106" s="473"/>
      <c r="AH106" s="473"/>
      <c r="AI106" s="473"/>
      <c r="AJ106" s="473"/>
      <c r="AK106" s="473"/>
      <c r="AL106" s="473"/>
      <c r="AM106" s="473"/>
      <c r="AN106" s="473"/>
      <c r="AO106" s="473"/>
      <c r="AP106" s="473"/>
      <c r="AQ106" s="473"/>
      <c r="AR106" s="473"/>
      <c r="AS106" s="473"/>
      <c r="AT106" s="473"/>
      <c r="AU106" s="473"/>
    </row>
    <row r="107" spans="1:47" s="484" customFormat="1" ht="12.75">
      <c r="A107" s="155" t="s">
        <v>5926</v>
      </c>
      <c r="B107" s="484" t="s">
        <v>5964</v>
      </c>
      <c r="C107" s="484" t="s">
        <v>5972</v>
      </c>
      <c r="D107" s="473" t="s">
        <v>5967</v>
      </c>
      <c r="E107" s="473" t="s">
        <v>5978</v>
      </c>
      <c r="F107" s="473" t="s">
        <v>5979</v>
      </c>
      <c r="G107" s="473" t="s">
        <v>5981</v>
      </c>
      <c r="H107" s="473" t="s">
        <v>5987</v>
      </c>
      <c r="I107" s="473" t="s">
        <v>5989</v>
      </c>
      <c r="J107" s="473"/>
      <c r="K107" s="473"/>
      <c r="L107" s="473"/>
      <c r="M107" s="473"/>
      <c r="N107" s="473"/>
      <c r="O107" s="473"/>
      <c r="P107" s="473"/>
      <c r="Q107" s="473"/>
      <c r="R107" s="473"/>
      <c r="S107" s="473"/>
      <c r="T107" s="473"/>
      <c r="U107" s="473"/>
      <c r="V107" s="473"/>
      <c r="W107" s="473"/>
      <c r="X107" s="473"/>
      <c r="Y107" s="473"/>
      <c r="Z107" s="473"/>
      <c r="AA107" s="154" t="s">
        <v>854</v>
      </c>
      <c r="AB107" s="155"/>
      <c r="AC107" s="473"/>
      <c r="AD107" s="473"/>
      <c r="AE107" s="473"/>
      <c r="AF107" s="473"/>
      <c r="AG107" s="473"/>
      <c r="AH107" s="473"/>
      <c r="AI107" s="473"/>
      <c r="AJ107" s="473"/>
      <c r="AK107" s="473"/>
      <c r="AL107" s="473"/>
      <c r="AM107" s="473"/>
      <c r="AN107" s="473"/>
      <c r="AO107" s="473"/>
      <c r="AP107" s="473"/>
      <c r="AQ107" s="473"/>
      <c r="AR107" s="473"/>
      <c r="AS107" s="473"/>
      <c r="AT107" s="473"/>
      <c r="AU107" s="473"/>
    </row>
    <row r="108" spans="1:47" s="484" customFormat="1" ht="12.75">
      <c r="A108" s="155" t="s">
        <v>5926</v>
      </c>
      <c r="B108" s="484" t="s">
        <v>5964</v>
      </c>
      <c r="C108" s="484" t="s">
        <v>5972</v>
      </c>
      <c r="D108" s="473" t="s">
        <v>5967</v>
      </c>
      <c r="E108" s="473" t="s">
        <v>5978</v>
      </c>
      <c r="F108" s="473" t="s">
        <v>5979</v>
      </c>
      <c r="G108" s="473" t="s">
        <v>5981</v>
      </c>
      <c r="H108" s="473" t="s">
        <v>5990</v>
      </c>
      <c r="I108" s="473" t="s">
        <v>5991</v>
      </c>
      <c r="J108" s="473" t="s">
        <v>5992</v>
      </c>
      <c r="K108" s="473"/>
      <c r="L108" s="473"/>
      <c r="M108" s="473"/>
      <c r="N108" s="473"/>
      <c r="O108" s="473"/>
      <c r="P108" s="473"/>
      <c r="Q108" s="473"/>
      <c r="R108" s="473"/>
      <c r="S108" s="473"/>
      <c r="T108" s="473"/>
      <c r="U108" s="473"/>
      <c r="V108" s="473"/>
      <c r="W108" s="473"/>
      <c r="X108" s="473"/>
      <c r="Y108" s="473"/>
      <c r="Z108" s="473"/>
      <c r="AA108" s="154" t="s">
        <v>1419</v>
      </c>
      <c r="AB108" s="155"/>
      <c r="AC108" s="473"/>
      <c r="AD108" s="473"/>
      <c r="AE108" s="473"/>
      <c r="AF108" s="473"/>
      <c r="AG108" s="473"/>
      <c r="AH108" s="473"/>
      <c r="AI108" s="473"/>
      <c r="AJ108" s="473"/>
      <c r="AK108" s="473"/>
      <c r="AL108" s="473"/>
      <c r="AM108" s="473"/>
      <c r="AN108" s="473"/>
      <c r="AO108" s="473"/>
      <c r="AP108" s="473"/>
      <c r="AQ108" s="473"/>
      <c r="AR108" s="473"/>
      <c r="AS108" s="473"/>
      <c r="AT108" s="473"/>
      <c r="AU108" s="473"/>
    </row>
    <row r="109" spans="1:47" s="484" customFormat="1" ht="12.75">
      <c r="A109" s="736" t="s">
        <v>5926</v>
      </c>
      <c r="B109" s="484" t="s">
        <v>5964</v>
      </c>
      <c r="C109" s="484" t="s">
        <v>5972</v>
      </c>
      <c r="D109" s="473" t="s">
        <v>5967</v>
      </c>
      <c r="E109" s="473" t="s">
        <v>5978</v>
      </c>
      <c r="F109" s="473" t="s">
        <v>5979</v>
      </c>
      <c r="G109" s="473" t="s">
        <v>5981</v>
      </c>
      <c r="H109" s="473" t="s">
        <v>5993</v>
      </c>
      <c r="I109" s="473" t="s">
        <v>5994</v>
      </c>
      <c r="J109" s="473"/>
      <c r="K109" s="473"/>
      <c r="L109" s="473"/>
      <c r="M109" s="473"/>
      <c r="N109" s="473"/>
      <c r="O109" s="473"/>
      <c r="P109" s="473"/>
      <c r="Q109" s="473"/>
      <c r="R109" s="473"/>
      <c r="S109" s="473"/>
      <c r="T109" s="473"/>
      <c r="U109" s="473"/>
      <c r="V109" s="473"/>
      <c r="W109" s="473"/>
      <c r="X109" s="473"/>
      <c r="Y109" s="473"/>
      <c r="Z109" s="473"/>
      <c r="AA109" s="736" t="s">
        <v>4054</v>
      </c>
      <c r="AB109" s="155"/>
      <c r="AC109" s="473"/>
      <c r="AD109" s="473"/>
      <c r="AE109" s="473"/>
      <c r="AF109" s="473"/>
      <c r="AG109" s="473"/>
      <c r="AH109" s="473"/>
      <c r="AI109" s="473"/>
      <c r="AJ109" s="473"/>
      <c r="AK109" s="473"/>
      <c r="AL109" s="473"/>
      <c r="AM109" s="473"/>
      <c r="AN109" s="473"/>
      <c r="AO109" s="473"/>
      <c r="AP109" s="473"/>
      <c r="AQ109" s="473"/>
      <c r="AR109" s="473"/>
      <c r="AS109" s="473"/>
      <c r="AT109" s="473"/>
      <c r="AU109" s="473"/>
    </row>
    <row r="110" spans="1:47" s="484" customFormat="1" ht="12.75">
      <c r="A110" s="736" t="s">
        <v>5926</v>
      </c>
      <c r="B110" s="484" t="s">
        <v>5964</v>
      </c>
      <c r="C110" s="484" t="s">
        <v>5972</v>
      </c>
      <c r="D110" s="473" t="s">
        <v>5967</v>
      </c>
      <c r="E110" s="473" t="s">
        <v>5978</v>
      </c>
      <c r="F110" s="473" t="s">
        <v>5979</v>
      </c>
      <c r="G110" s="473" t="s">
        <v>5981</v>
      </c>
      <c r="H110" s="473" t="s">
        <v>5993</v>
      </c>
      <c r="I110" s="473" t="s">
        <v>5994</v>
      </c>
      <c r="J110" s="473"/>
      <c r="K110" s="473"/>
      <c r="L110" s="473"/>
      <c r="M110" s="473"/>
      <c r="N110" s="473"/>
      <c r="O110" s="473"/>
      <c r="P110" s="473"/>
      <c r="Q110" s="473"/>
      <c r="R110" s="473"/>
      <c r="S110" s="473"/>
      <c r="T110" s="473"/>
      <c r="U110" s="473"/>
      <c r="V110" s="473"/>
      <c r="W110" s="473"/>
      <c r="X110" s="473"/>
      <c r="Y110" s="473"/>
      <c r="Z110" s="473"/>
      <c r="AA110" s="736" t="s">
        <v>4054</v>
      </c>
      <c r="AB110" s="155"/>
      <c r="AC110" s="473"/>
      <c r="AD110" s="473"/>
      <c r="AE110" s="473"/>
      <c r="AF110" s="473"/>
      <c r="AG110" s="473"/>
      <c r="AH110" s="473"/>
      <c r="AI110" s="473"/>
      <c r="AJ110" s="473"/>
      <c r="AK110" s="473"/>
      <c r="AL110" s="473"/>
      <c r="AM110" s="473"/>
      <c r="AN110" s="473"/>
      <c r="AO110" s="473"/>
      <c r="AP110" s="473"/>
      <c r="AQ110" s="473"/>
      <c r="AR110" s="473"/>
      <c r="AS110" s="473"/>
      <c r="AT110" s="473"/>
      <c r="AU110" s="473"/>
    </row>
    <row r="111" spans="1:47" s="484" customFormat="1" ht="12.75">
      <c r="A111" s="155" t="s">
        <v>5926</v>
      </c>
      <c r="B111" s="484" t="s">
        <v>5964</v>
      </c>
      <c r="C111" s="484" t="s">
        <v>5972</v>
      </c>
      <c r="D111" s="473" t="s">
        <v>5967</v>
      </c>
      <c r="E111" s="473" t="s">
        <v>5978</v>
      </c>
      <c r="F111" s="473" t="s">
        <v>5979</v>
      </c>
      <c r="G111" s="473" t="s">
        <v>5981</v>
      </c>
      <c r="H111" s="473" t="s">
        <v>5990</v>
      </c>
      <c r="I111" s="473" t="s">
        <v>5991</v>
      </c>
      <c r="J111" s="473" t="s">
        <v>5992</v>
      </c>
      <c r="K111" s="473"/>
      <c r="L111" s="473"/>
      <c r="M111" s="473"/>
      <c r="N111" s="473"/>
      <c r="O111" s="473"/>
      <c r="P111" s="473"/>
      <c r="Q111" s="473"/>
      <c r="R111" s="473"/>
      <c r="S111" s="473"/>
      <c r="T111" s="473"/>
      <c r="U111" s="473"/>
      <c r="V111" s="473"/>
      <c r="W111" s="473"/>
      <c r="X111" s="473"/>
      <c r="Y111" s="473"/>
      <c r="Z111" s="473"/>
      <c r="AA111" s="154" t="s">
        <v>2302</v>
      </c>
      <c r="AB111" s="155"/>
      <c r="AC111" s="473"/>
      <c r="AD111" s="473"/>
      <c r="AE111" s="473"/>
      <c r="AF111" s="473"/>
      <c r="AG111" s="473"/>
      <c r="AH111" s="473"/>
      <c r="AI111" s="473"/>
      <c r="AJ111" s="473"/>
      <c r="AK111" s="473"/>
      <c r="AL111" s="473"/>
      <c r="AM111" s="473"/>
      <c r="AN111" s="473"/>
      <c r="AO111" s="473"/>
      <c r="AP111" s="473"/>
      <c r="AQ111" s="473"/>
      <c r="AR111" s="473"/>
      <c r="AS111" s="473"/>
      <c r="AT111" s="473"/>
      <c r="AU111" s="473"/>
    </row>
    <row r="112" spans="1:47" s="484" customFormat="1" ht="12.75">
      <c r="A112" s="154" t="s">
        <v>5926</v>
      </c>
      <c r="B112" s="484" t="s">
        <v>5964</v>
      </c>
      <c r="C112" s="484" t="s">
        <v>5972</v>
      </c>
      <c r="D112" s="473" t="s">
        <v>5967</v>
      </c>
      <c r="E112" s="473" t="s">
        <v>5978</v>
      </c>
      <c r="F112" s="473" t="s">
        <v>5979</v>
      </c>
      <c r="G112" s="473" t="s">
        <v>5981</v>
      </c>
      <c r="H112" s="473" t="s">
        <v>5990</v>
      </c>
      <c r="I112" s="473" t="s">
        <v>5991</v>
      </c>
      <c r="J112" s="473" t="s">
        <v>5992</v>
      </c>
      <c r="K112" s="473"/>
      <c r="L112" s="473"/>
      <c r="M112" s="473"/>
      <c r="N112" s="473"/>
      <c r="O112" s="473"/>
      <c r="P112" s="473"/>
      <c r="Q112" s="473"/>
      <c r="R112" s="473"/>
      <c r="S112" s="473"/>
      <c r="T112" s="473"/>
      <c r="U112" s="473"/>
      <c r="V112" s="473"/>
      <c r="W112" s="473"/>
      <c r="X112" s="473"/>
      <c r="Y112" s="473"/>
      <c r="Z112" s="473"/>
      <c r="AA112" s="154" t="s">
        <v>3415</v>
      </c>
      <c r="AB112" s="155"/>
      <c r="AC112" s="473"/>
      <c r="AD112" s="473"/>
      <c r="AE112" s="473"/>
      <c r="AF112" s="473"/>
      <c r="AG112" s="473"/>
      <c r="AH112" s="473"/>
      <c r="AI112" s="473"/>
      <c r="AJ112" s="473"/>
      <c r="AK112" s="473"/>
      <c r="AL112" s="473"/>
      <c r="AM112" s="473"/>
      <c r="AN112" s="473"/>
      <c r="AO112" s="473"/>
      <c r="AP112" s="473"/>
      <c r="AQ112" s="473"/>
      <c r="AR112" s="473"/>
      <c r="AS112" s="473"/>
      <c r="AT112" s="473"/>
      <c r="AU112" s="473"/>
    </row>
    <row r="113" spans="1:47" s="484" customFormat="1" ht="12.75">
      <c r="A113" s="154" t="s">
        <v>5926</v>
      </c>
      <c r="B113" s="484" t="s">
        <v>5964</v>
      </c>
      <c r="C113" s="484" t="s">
        <v>5972</v>
      </c>
      <c r="D113" s="473" t="s">
        <v>5967</v>
      </c>
      <c r="E113" s="473" t="s">
        <v>5978</v>
      </c>
      <c r="F113" s="473" t="s">
        <v>5979</v>
      </c>
      <c r="G113" s="473" t="s">
        <v>5981</v>
      </c>
      <c r="H113" s="473" t="s">
        <v>5990</v>
      </c>
      <c r="I113" s="473" t="s">
        <v>5991</v>
      </c>
      <c r="J113" s="473" t="s">
        <v>5992</v>
      </c>
      <c r="K113" s="473"/>
      <c r="L113" s="473"/>
      <c r="M113" s="473"/>
      <c r="N113" s="473"/>
      <c r="O113" s="473"/>
      <c r="P113" s="473"/>
      <c r="Q113" s="473"/>
      <c r="R113" s="473"/>
      <c r="S113" s="473"/>
      <c r="T113" s="473"/>
      <c r="U113" s="473"/>
      <c r="V113" s="473"/>
      <c r="W113" s="473"/>
      <c r="X113" s="473"/>
      <c r="Y113" s="473"/>
      <c r="Z113" s="473"/>
      <c r="AA113" s="154" t="s">
        <v>2302</v>
      </c>
      <c r="AB113" s="155"/>
      <c r="AC113" s="473"/>
      <c r="AD113" s="473"/>
      <c r="AE113" s="473"/>
      <c r="AF113" s="473"/>
      <c r="AG113" s="473"/>
      <c r="AH113" s="473"/>
      <c r="AI113" s="473"/>
      <c r="AJ113" s="473"/>
      <c r="AK113" s="473"/>
      <c r="AL113" s="473"/>
      <c r="AM113" s="473"/>
      <c r="AN113" s="473"/>
      <c r="AO113" s="473"/>
      <c r="AP113" s="473"/>
      <c r="AQ113" s="473"/>
      <c r="AR113" s="473"/>
      <c r="AS113" s="473"/>
      <c r="AT113" s="473"/>
      <c r="AU113" s="473"/>
    </row>
    <row r="114" spans="1:47" s="484" customFormat="1" ht="12.75">
      <c r="A114" s="154" t="s">
        <v>5926</v>
      </c>
      <c r="B114" s="484" t="s">
        <v>5964</v>
      </c>
      <c r="C114" s="484" t="s">
        <v>5972</v>
      </c>
      <c r="D114" s="473" t="s">
        <v>5967</v>
      </c>
      <c r="E114" s="473" t="s">
        <v>5978</v>
      </c>
      <c r="F114" s="473" t="s">
        <v>5979</v>
      </c>
      <c r="G114" s="473" t="s">
        <v>5981</v>
      </c>
      <c r="H114" s="473" t="s">
        <v>5995</v>
      </c>
      <c r="I114" s="473" t="s">
        <v>5996</v>
      </c>
      <c r="J114" s="473"/>
      <c r="K114" s="473"/>
      <c r="L114" s="473"/>
      <c r="M114" s="473"/>
      <c r="N114" s="473"/>
      <c r="O114" s="473"/>
      <c r="P114" s="473"/>
      <c r="Q114" s="473"/>
      <c r="R114" s="473"/>
      <c r="S114" s="473"/>
      <c r="T114" s="473"/>
      <c r="U114" s="473"/>
      <c r="V114" s="473"/>
      <c r="W114" s="473"/>
      <c r="X114" s="473"/>
      <c r="Y114" s="473"/>
      <c r="Z114" s="473"/>
      <c r="AA114" s="154" t="s">
        <v>5262</v>
      </c>
      <c r="AB114" s="155"/>
      <c r="AC114" s="473"/>
      <c r="AD114" s="473"/>
      <c r="AE114" s="473"/>
      <c r="AF114" s="473"/>
      <c r="AG114" s="473"/>
      <c r="AH114" s="473"/>
      <c r="AI114" s="473"/>
      <c r="AJ114" s="473"/>
      <c r="AK114" s="473"/>
      <c r="AL114" s="473"/>
      <c r="AM114" s="473"/>
      <c r="AN114" s="473"/>
      <c r="AO114" s="473"/>
      <c r="AP114" s="473"/>
      <c r="AQ114" s="473"/>
      <c r="AR114" s="473"/>
      <c r="AS114" s="473"/>
      <c r="AT114" s="473"/>
      <c r="AU114" s="473"/>
    </row>
    <row r="115" spans="1:47" s="484" customFormat="1" ht="12.75">
      <c r="A115" s="154" t="s">
        <v>5926</v>
      </c>
      <c r="B115" s="484" t="s">
        <v>5964</v>
      </c>
      <c r="C115" s="484" t="s">
        <v>5972</v>
      </c>
      <c r="D115" s="473" t="s">
        <v>5967</v>
      </c>
      <c r="E115" s="473" t="s">
        <v>5978</v>
      </c>
      <c r="F115" s="473" t="s">
        <v>5979</v>
      </c>
      <c r="G115" s="473" t="s">
        <v>5981</v>
      </c>
      <c r="H115" s="473" t="s">
        <v>5995</v>
      </c>
      <c r="I115" s="473" t="s">
        <v>5996</v>
      </c>
      <c r="J115" s="473"/>
      <c r="K115" s="473"/>
      <c r="L115" s="473"/>
      <c r="M115" s="473"/>
      <c r="N115" s="473"/>
      <c r="O115" s="473"/>
      <c r="P115" s="473"/>
      <c r="Q115" s="473"/>
      <c r="R115" s="473"/>
      <c r="S115" s="473"/>
      <c r="T115" s="473"/>
      <c r="U115" s="473"/>
      <c r="V115" s="473"/>
      <c r="W115" s="473"/>
      <c r="X115" s="473"/>
      <c r="Y115" s="473"/>
      <c r="Z115" s="473"/>
      <c r="AA115" s="154" t="s">
        <v>5263</v>
      </c>
      <c r="AB115" s="155"/>
      <c r="AC115" s="473"/>
      <c r="AD115" s="473"/>
      <c r="AE115" s="473"/>
      <c r="AF115" s="473"/>
      <c r="AG115" s="473"/>
      <c r="AH115" s="473"/>
      <c r="AI115" s="473"/>
      <c r="AJ115" s="473"/>
      <c r="AK115" s="473"/>
      <c r="AL115" s="473"/>
      <c r="AM115" s="473"/>
      <c r="AN115" s="473"/>
      <c r="AO115" s="473"/>
      <c r="AP115" s="473"/>
      <c r="AQ115" s="473"/>
      <c r="AR115" s="473"/>
      <c r="AS115" s="473"/>
      <c r="AT115" s="473"/>
      <c r="AU115" s="473"/>
    </row>
    <row r="116" spans="1:47" s="484" customFormat="1" ht="12.75">
      <c r="A116" s="155" t="s">
        <v>5926</v>
      </c>
      <c r="B116" s="484" t="s">
        <v>5964</v>
      </c>
      <c r="C116" s="484" t="s">
        <v>5972</v>
      </c>
      <c r="D116" s="473" t="s">
        <v>5967</v>
      </c>
      <c r="E116" s="473" t="s">
        <v>5978</v>
      </c>
      <c r="F116" s="473" t="s">
        <v>5979</v>
      </c>
      <c r="G116" s="473" t="s">
        <v>5997</v>
      </c>
      <c r="H116" s="473"/>
      <c r="I116" s="473"/>
      <c r="J116" s="473"/>
      <c r="K116" s="473"/>
      <c r="L116" s="473"/>
      <c r="M116" s="473"/>
      <c r="N116" s="473"/>
      <c r="O116" s="473"/>
      <c r="P116" s="473"/>
      <c r="Q116" s="473"/>
      <c r="R116" s="473"/>
      <c r="S116" s="473"/>
      <c r="T116" s="473"/>
      <c r="U116" s="473"/>
      <c r="V116" s="473"/>
      <c r="W116" s="473"/>
      <c r="X116" s="473"/>
      <c r="Y116" s="473"/>
      <c r="Z116" s="473"/>
      <c r="AA116" s="154" t="s">
        <v>3595</v>
      </c>
      <c r="AB116" s="155"/>
      <c r="AC116" s="473"/>
      <c r="AD116" s="473"/>
      <c r="AE116" s="473"/>
      <c r="AF116" s="473"/>
      <c r="AG116" s="473"/>
      <c r="AH116" s="473"/>
      <c r="AI116" s="473"/>
      <c r="AJ116" s="473"/>
      <c r="AK116" s="473"/>
      <c r="AL116" s="473"/>
      <c r="AM116" s="473"/>
      <c r="AN116" s="473"/>
      <c r="AO116" s="473"/>
      <c r="AP116" s="473"/>
      <c r="AQ116" s="473"/>
      <c r="AR116" s="473"/>
      <c r="AS116" s="473"/>
      <c r="AT116" s="473"/>
      <c r="AU116" s="473"/>
    </row>
    <row r="117" spans="1:47" s="484" customFormat="1" ht="12.75">
      <c r="A117" s="155" t="s">
        <v>5926</v>
      </c>
      <c r="B117" s="484" t="s">
        <v>5964</v>
      </c>
      <c r="C117" s="484" t="s">
        <v>5972</v>
      </c>
      <c r="D117" s="473" t="s">
        <v>5967</v>
      </c>
      <c r="E117" s="473" t="s">
        <v>5978</v>
      </c>
      <c r="F117" s="473" t="s">
        <v>5979</v>
      </c>
      <c r="G117" s="473" t="s">
        <v>5997</v>
      </c>
      <c r="H117" s="473"/>
      <c r="I117" s="473"/>
      <c r="J117" s="473"/>
      <c r="K117" s="473"/>
      <c r="L117" s="473"/>
      <c r="M117" s="473"/>
      <c r="N117" s="473"/>
      <c r="O117" s="473"/>
      <c r="P117" s="473"/>
      <c r="Q117" s="473"/>
      <c r="R117" s="473"/>
      <c r="S117" s="473"/>
      <c r="T117" s="473"/>
      <c r="U117" s="473"/>
      <c r="V117" s="473"/>
      <c r="W117" s="473"/>
      <c r="X117" s="473"/>
      <c r="Y117" s="473"/>
      <c r="Z117" s="473"/>
      <c r="AA117" s="154" t="s">
        <v>3610</v>
      </c>
      <c r="AB117" s="155"/>
      <c r="AC117" s="473"/>
      <c r="AD117" s="473"/>
      <c r="AE117" s="473"/>
      <c r="AF117" s="473"/>
      <c r="AG117" s="473"/>
      <c r="AH117" s="473"/>
      <c r="AI117" s="473"/>
      <c r="AJ117" s="473"/>
      <c r="AK117" s="473"/>
      <c r="AL117" s="473"/>
      <c r="AM117" s="473"/>
      <c r="AN117" s="473"/>
      <c r="AO117" s="473"/>
      <c r="AP117" s="473"/>
      <c r="AQ117" s="473"/>
      <c r="AR117" s="473"/>
      <c r="AS117" s="473"/>
      <c r="AT117" s="473"/>
      <c r="AU117" s="473"/>
    </row>
    <row r="118" spans="1:47" s="484" customFormat="1" ht="12.75">
      <c r="A118" s="155" t="s">
        <v>5926</v>
      </c>
      <c r="B118" s="484" t="s">
        <v>5964</v>
      </c>
      <c r="C118" s="484" t="s">
        <v>5972</v>
      </c>
      <c r="D118" s="473" t="s">
        <v>5967</v>
      </c>
      <c r="E118" s="473" t="s">
        <v>5978</v>
      </c>
      <c r="F118" s="473" t="s">
        <v>5979</v>
      </c>
      <c r="G118" s="473" t="s">
        <v>5997</v>
      </c>
      <c r="H118" s="473"/>
      <c r="I118" s="473"/>
      <c r="J118" s="473"/>
      <c r="K118" s="473"/>
      <c r="L118" s="473"/>
      <c r="M118" s="473"/>
      <c r="N118" s="473"/>
      <c r="O118" s="473"/>
      <c r="P118" s="473"/>
      <c r="Q118" s="473"/>
      <c r="R118" s="473"/>
      <c r="S118" s="473"/>
      <c r="T118" s="473"/>
      <c r="U118" s="473"/>
      <c r="V118" s="473"/>
      <c r="W118" s="473"/>
      <c r="X118" s="473"/>
      <c r="Y118" s="473"/>
      <c r="Z118" s="473"/>
      <c r="AA118" s="154" t="s">
        <v>853</v>
      </c>
      <c r="AB118" s="155"/>
      <c r="AC118" s="473"/>
      <c r="AD118" s="473"/>
      <c r="AE118" s="473"/>
      <c r="AF118" s="473"/>
      <c r="AG118" s="473"/>
      <c r="AH118" s="473"/>
      <c r="AI118" s="473"/>
      <c r="AJ118" s="473"/>
      <c r="AK118" s="473"/>
      <c r="AL118" s="473"/>
      <c r="AM118" s="473"/>
      <c r="AN118" s="473"/>
      <c r="AO118" s="473"/>
      <c r="AP118" s="473"/>
      <c r="AQ118" s="473"/>
      <c r="AR118" s="473"/>
      <c r="AS118" s="473"/>
      <c r="AT118" s="473"/>
      <c r="AU118" s="473"/>
    </row>
    <row r="119" spans="1:47" s="484" customFormat="1" ht="12.75">
      <c r="A119" s="155" t="s">
        <v>5926</v>
      </c>
      <c r="B119" s="484" t="s">
        <v>5964</v>
      </c>
      <c r="C119" s="484" t="s">
        <v>5972</v>
      </c>
      <c r="D119" s="473" t="s">
        <v>5967</v>
      </c>
      <c r="E119" s="473" t="s">
        <v>5978</v>
      </c>
      <c r="F119" s="473" t="s">
        <v>5979</v>
      </c>
      <c r="G119" s="473" t="s">
        <v>5997</v>
      </c>
      <c r="H119" s="473"/>
      <c r="I119" s="473"/>
      <c r="J119" s="473"/>
      <c r="K119" s="473"/>
      <c r="L119" s="473"/>
      <c r="M119" s="473"/>
      <c r="N119" s="473"/>
      <c r="O119" s="473"/>
      <c r="P119" s="473"/>
      <c r="Q119" s="473"/>
      <c r="R119" s="473"/>
      <c r="S119" s="473"/>
      <c r="T119" s="473"/>
      <c r="U119" s="473"/>
      <c r="V119" s="473"/>
      <c r="W119" s="473"/>
      <c r="X119" s="473"/>
      <c r="Y119" s="473"/>
      <c r="Z119" s="473"/>
      <c r="AA119" s="154" t="s">
        <v>2001</v>
      </c>
      <c r="AB119" s="155"/>
      <c r="AC119" s="473"/>
      <c r="AD119" s="473"/>
      <c r="AE119" s="473"/>
      <c r="AF119" s="473"/>
      <c r="AG119" s="473"/>
      <c r="AH119" s="473"/>
      <c r="AI119" s="473"/>
      <c r="AJ119" s="473"/>
      <c r="AK119" s="473"/>
      <c r="AL119" s="473"/>
      <c r="AM119" s="473"/>
      <c r="AN119" s="473"/>
      <c r="AO119" s="473"/>
      <c r="AP119" s="473"/>
      <c r="AQ119" s="473"/>
      <c r="AR119" s="473"/>
      <c r="AS119" s="473"/>
      <c r="AT119" s="473"/>
      <c r="AU119" s="473"/>
    </row>
    <row r="120" spans="1:47">
      <c r="A120" s="155" t="s">
        <v>5926</v>
      </c>
      <c r="B120" t="s">
        <v>5964</v>
      </c>
      <c r="C120" t="s">
        <v>5972</v>
      </c>
      <c r="D120" s="473" t="s">
        <v>5967</v>
      </c>
      <c r="E120" s="473" t="s">
        <v>5978</v>
      </c>
      <c r="F120" s="473" t="s">
        <v>5979</v>
      </c>
      <c r="G120" s="473" t="s">
        <v>5997</v>
      </c>
      <c r="AA120" s="154" t="s">
        <v>3132</v>
      </c>
      <c r="AB120" s="155"/>
    </row>
    <row r="121" spans="1:47">
      <c r="A121" s="484" t="s">
        <v>5926</v>
      </c>
      <c r="B121" t="s">
        <v>5964</v>
      </c>
      <c r="C121" t="s">
        <v>5972</v>
      </c>
      <c r="D121" s="473" t="s">
        <v>5967</v>
      </c>
      <c r="E121" s="473" t="s">
        <v>5978</v>
      </c>
      <c r="F121" s="473" t="s">
        <v>5979</v>
      </c>
      <c r="G121" s="473" t="s">
        <v>5997</v>
      </c>
      <c r="AA121" s="484" t="s">
        <v>4698</v>
      </c>
      <c r="AB121" s="155"/>
    </row>
    <row r="122" spans="1:47">
      <c r="A122" s="484" t="s">
        <v>5926</v>
      </c>
      <c r="B122" t="s">
        <v>5964</v>
      </c>
      <c r="C122" t="s">
        <v>5972</v>
      </c>
      <c r="D122" s="473" t="s">
        <v>5967</v>
      </c>
      <c r="E122" s="473" t="s">
        <v>5978</v>
      </c>
      <c r="F122" s="473" t="s">
        <v>5979</v>
      </c>
      <c r="G122" s="473" t="s">
        <v>5997</v>
      </c>
      <c r="AA122" s="484" t="s">
        <v>4702</v>
      </c>
      <c r="AB122" s="155"/>
    </row>
    <row r="123" spans="1:47">
      <c r="A123" s="484" t="s">
        <v>5926</v>
      </c>
      <c r="B123" t="s">
        <v>5964</v>
      </c>
      <c r="C123" t="s">
        <v>5972</v>
      </c>
      <c r="D123" s="473" t="s">
        <v>5967</v>
      </c>
      <c r="E123" s="473" t="s">
        <v>5978</v>
      </c>
      <c r="F123" s="473" t="s">
        <v>5979</v>
      </c>
      <c r="G123" s="473" t="s">
        <v>5997</v>
      </c>
      <c r="AA123" s="484" t="s">
        <v>4704</v>
      </c>
      <c r="AB123" s="155"/>
    </row>
    <row r="124" spans="1:47">
      <c r="A124" s="484" t="s">
        <v>5926</v>
      </c>
      <c r="B124" t="s">
        <v>5964</v>
      </c>
      <c r="C124" t="s">
        <v>5972</v>
      </c>
      <c r="D124" s="473" t="s">
        <v>5967</v>
      </c>
      <c r="E124" s="473" t="s">
        <v>5978</v>
      </c>
      <c r="F124" s="473" t="s">
        <v>5979</v>
      </c>
      <c r="G124" s="473" t="s">
        <v>5997</v>
      </c>
      <c r="AA124" s="484" t="s">
        <v>4707</v>
      </c>
      <c r="AB124" s="155"/>
    </row>
    <row r="125" spans="1:47">
      <c r="A125" s="484" t="s">
        <v>5926</v>
      </c>
      <c r="B125" t="s">
        <v>5964</v>
      </c>
      <c r="C125" t="s">
        <v>5972</v>
      </c>
      <c r="D125" s="473" t="s">
        <v>5967</v>
      </c>
      <c r="E125" s="473" t="s">
        <v>5978</v>
      </c>
      <c r="F125" s="473" t="s">
        <v>5979</v>
      </c>
      <c r="G125" s="473" t="s">
        <v>5997</v>
      </c>
      <c r="AA125" s="484" t="s">
        <v>4710</v>
      </c>
      <c r="AB125" s="155"/>
    </row>
    <row r="126" spans="1:47">
      <c r="A126" s="155" t="s">
        <v>5926</v>
      </c>
      <c r="B126" t="s">
        <v>5964</v>
      </c>
      <c r="C126" t="s">
        <v>5972</v>
      </c>
      <c r="D126" s="473" t="s">
        <v>5967</v>
      </c>
      <c r="E126" s="473" t="s">
        <v>5998</v>
      </c>
      <c r="F126" s="473" t="s">
        <v>5999</v>
      </c>
      <c r="AA126" s="154" t="s">
        <v>683</v>
      </c>
      <c r="AB126" s="155"/>
    </row>
    <row r="127" spans="1:47">
      <c r="A127" s="155" t="s">
        <v>5926</v>
      </c>
      <c r="B127" t="s">
        <v>5964</v>
      </c>
      <c r="C127" t="s">
        <v>5972</v>
      </c>
      <c r="D127" s="473" t="s">
        <v>5967</v>
      </c>
      <c r="E127" s="473" t="s">
        <v>5998</v>
      </c>
      <c r="F127" s="473" t="s">
        <v>5999</v>
      </c>
      <c r="AA127" s="154" t="s">
        <v>684</v>
      </c>
      <c r="AB127" s="155"/>
    </row>
    <row r="128" spans="1:47">
      <c r="A128" s="155" t="s">
        <v>5926</v>
      </c>
      <c r="B128" t="s">
        <v>5964</v>
      </c>
      <c r="C128" t="s">
        <v>5972</v>
      </c>
      <c r="D128" s="473" t="s">
        <v>5967</v>
      </c>
      <c r="E128" s="473" t="s">
        <v>5998</v>
      </c>
      <c r="F128" s="473" t="s">
        <v>5999</v>
      </c>
      <c r="AA128" s="154" t="s">
        <v>687</v>
      </c>
      <c r="AB128" s="155"/>
    </row>
    <row r="129" spans="1:47">
      <c r="A129" s="155" t="s">
        <v>5926</v>
      </c>
      <c r="B129" t="s">
        <v>5964</v>
      </c>
      <c r="C129" t="s">
        <v>5972</v>
      </c>
      <c r="D129" s="473" t="s">
        <v>5967</v>
      </c>
      <c r="E129" s="473" t="s">
        <v>5998</v>
      </c>
      <c r="F129" s="473" t="s">
        <v>5999</v>
      </c>
      <c r="AA129" s="154" t="s">
        <v>686</v>
      </c>
      <c r="AB129" s="155"/>
    </row>
    <row r="130" spans="1:47">
      <c r="A130" s="155" t="s">
        <v>5926</v>
      </c>
      <c r="B130" t="s">
        <v>5964</v>
      </c>
      <c r="C130" t="s">
        <v>5972</v>
      </c>
      <c r="D130" s="473" t="s">
        <v>5967</v>
      </c>
      <c r="E130" s="473" t="s">
        <v>5998</v>
      </c>
      <c r="F130" s="473" t="s">
        <v>5999</v>
      </c>
      <c r="AA130" s="154" t="s">
        <v>685</v>
      </c>
      <c r="AB130" s="155"/>
    </row>
    <row r="131" spans="1:47">
      <c r="A131" s="155" t="s">
        <v>5926</v>
      </c>
      <c r="B131" t="s">
        <v>5964</v>
      </c>
      <c r="C131" t="s">
        <v>5972</v>
      </c>
      <c r="D131" s="473" t="s">
        <v>5967</v>
      </c>
      <c r="E131" s="473" t="s">
        <v>6000</v>
      </c>
      <c r="F131" s="473" t="s">
        <v>6001</v>
      </c>
      <c r="AA131" s="154" t="s">
        <v>676</v>
      </c>
      <c r="AB131" s="155"/>
    </row>
    <row r="132" spans="1:47">
      <c r="A132" s="155" t="s">
        <v>5926</v>
      </c>
      <c r="B132" t="s">
        <v>5964</v>
      </c>
      <c r="C132" t="s">
        <v>5972</v>
      </c>
      <c r="D132" s="473" t="s">
        <v>5967</v>
      </c>
      <c r="E132" s="473" t="s">
        <v>6000</v>
      </c>
      <c r="F132" s="473" t="s">
        <v>6001</v>
      </c>
      <c r="AA132" s="154" t="s">
        <v>681</v>
      </c>
      <c r="AB132" s="155"/>
    </row>
    <row r="133" spans="1:47" s="484" customFormat="1" ht="12.75">
      <c r="A133" s="155" t="s">
        <v>5926</v>
      </c>
      <c r="B133" s="484" t="s">
        <v>5964</v>
      </c>
      <c r="C133" s="484" t="s">
        <v>5972</v>
      </c>
      <c r="D133" s="473" t="s">
        <v>5967</v>
      </c>
      <c r="E133" s="473" t="s">
        <v>6000</v>
      </c>
      <c r="F133" s="473" t="s">
        <v>6001</v>
      </c>
      <c r="G133" s="473"/>
      <c r="H133" s="473"/>
      <c r="I133" s="473"/>
      <c r="J133" s="473"/>
      <c r="K133" s="473"/>
      <c r="L133" s="473"/>
      <c r="M133" s="473"/>
      <c r="N133" s="473"/>
      <c r="O133" s="473"/>
      <c r="P133" s="473"/>
      <c r="Q133" s="473"/>
      <c r="R133" s="473"/>
      <c r="S133" s="473"/>
      <c r="T133" s="473"/>
      <c r="U133" s="473"/>
      <c r="V133" s="473"/>
      <c r="W133" s="473"/>
      <c r="X133" s="473"/>
      <c r="Y133" s="473"/>
      <c r="Z133" s="473"/>
      <c r="AA133" s="154" t="s">
        <v>681</v>
      </c>
      <c r="AB133" s="155"/>
      <c r="AC133" s="473"/>
      <c r="AD133" s="473"/>
      <c r="AE133" s="473"/>
      <c r="AF133" s="473"/>
      <c r="AG133" s="473"/>
      <c r="AH133" s="473"/>
      <c r="AI133" s="473"/>
      <c r="AJ133" s="473"/>
      <c r="AK133" s="473"/>
      <c r="AL133" s="473"/>
      <c r="AM133" s="473"/>
      <c r="AN133" s="473"/>
      <c r="AO133" s="473"/>
      <c r="AP133" s="473"/>
      <c r="AQ133" s="473"/>
      <c r="AR133" s="473"/>
      <c r="AS133" s="473"/>
      <c r="AT133" s="473"/>
      <c r="AU133" s="473"/>
    </row>
    <row r="134" spans="1:47">
      <c r="A134" s="155" t="s">
        <v>5926</v>
      </c>
      <c r="B134" t="s">
        <v>5964</v>
      </c>
      <c r="C134" t="s">
        <v>5972</v>
      </c>
      <c r="D134" s="473" t="s">
        <v>5967</v>
      </c>
      <c r="E134" s="473" t="s">
        <v>6000</v>
      </c>
      <c r="F134" s="473" t="s">
        <v>6001</v>
      </c>
      <c r="AA134" s="154" t="s">
        <v>677</v>
      </c>
      <c r="AB134" s="155"/>
    </row>
    <row r="135" spans="1:47">
      <c r="A135" s="484" t="s">
        <v>5926</v>
      </c>
      <c r="B135" t="s">
        <v>5964</v>
      </c>
      <c r="C135" t="s">
        <v>5972</v>
      </c>
      <c r="D135" s="473" t="s">
        <v>5967</v>
      </c>
      <c r="E135" s="473" t="s">
        <v>6000</v>
      </c>
      <c r="F135" s="473" t="s">
        <v>6001</v>
      </c>
      <c r="G135" s="473" t="s">
        <v>6002</v>
      </c>
      <c r="AA135" s="484" t="s">
        <v>4710</v>
      </c>
      <c r="AB135" s="155"/>
    </row>
    <row r="136" spans="1:47">
      <c r="A136" s="155" t="s">
        <v>5926</v>
      </c>
      <c r="B136" t="s">
        <v>5964</v>
      </c>
      <c r="C136" t="s">
        <v>5972</v>
      </c>
      <c r="D136" s="473" t="s">
        <v>6003</v>
      </c>
      <c r="AA136" s="154" t="s">
        <v>1559</v>
      </c>
      <c r="AB136" s="155"/>
    </row>
    <row r="137" spans="1:47">
      <c r="A137" s="154" t="s">
        <v>5926</v>
      </c>
      <c r="B137" t="s">
        <v>5964</v>
      </c>
      <c r="C137" t="s">
        <v>5972</v>
      </c>
      <c r="D137" s="473" t="s">
        <v>6003</v>
      </c>
      <c r="AA137" s="154" t="s">
        <v>4765</v>
      </c>
      <c r="AB137" s="155"/>
    </row>
    <row r="138" spans="1:47">
      <c r="A138" s="728" t="s">
        <v>5926</v>
      </c>
      <c r="B138" t="s">
        <v>5964</v>
      </c>
      <c r="C138" t="s">
        <v>5972</v>
      </c>
      <c r="D138" s="473" t="s">
        <v>6003</v>
      </c>
      <c r="AA138" s="728" t="s">
        <v>5052</v>
      </c>
      <c r="AB138" s="155"/>
    </row>
    <row r="139" spans="1:47">
      <c r="A139" s="155" t="s">
        <v>5926</v>
      </c>
      <c r="B139" t="s">
        <v>5964</v>
      </c>
      <c r="C139" t="s">
        <v>5972</v>
      </c>
      <c r="D139" s="473" t="s">
        <v>6004</v>
      </c>
      <c r="E139" s="473" t="s">
        <v>6005</v>
      </c>
      <c r="AA139" s="154" t="s">
        <v>4434</v>
      </c>
      <c r="AB139" s="155"/>
    </row>
    <row r="140" spans="1:47">
      <c r="A140" s="831" t="s">
        <v>5926</v>
      </c>
      <c r="B140" t="s">
        <v>5964</v>
      </c>
      <c r="C140" t="s">
        <v>5972</v>
      </c>
      <c r="D140" s="473" t="s">
        <v>6004</v>
      </c>
      <c r="E140" s="473" t="s">
        <v>6006</v>
      </c>
      <c r="F140" s="473" t="s">
        <v>6007</v>
      </c>
      <c r="AA140" s="830" t="s">
        <v>1561</v>
      </c>
      <c r="AB140" s="155"/>
    </row>
    <row r="141" spans="1:47">
      <c r="A141" s="155" t="s">
        <v>5926</v>
      </c>
      <c r="B141" t="s">
        <v>5964</v>
      </c>
      <c r="C141" t="s">
        <v>5972</v>
      </c>
      <c r="D141" s="473" t="s">
        <v>6004</v>
      </c>
      <c r="E141" s="473" t="s">
        <v>6008</v>
      </c>
      <c r="AA141" s="154" t="s">
        <v>682</v>
      </c>
      <c r="AB141" s="155"/>
    </row>
    <row r="142" spans="1:47">
      <c r="A142" s="155" t="s">
        <v>5926</v>
      </c>
      <c r="B142" t="s">
        <v>5964</v>
      </c>
      <c r="C142" t="s">
        <v>5972</v>
      </c>
      <c r="D142" s="473" t="s">
        <v>6004</v>
      </c>
      <c r="E142" s="473" t="s">
        <v>6008</v>
      </c>
      <c r="AA142" s="154" t="s">
        <v>682</v>
      </c>
      <c r="AB142" s="155"/>
    </row>
    <row r="143" spans="1:47">
      <c r="A143" s="155" t="s">
        <v>5926</v>
      </c>
      <c r="B143" t="s">
        <v>5964</v>
      </c>
      <c r="C143" t="s">
        <v>5972</v>
      </c>
      <c r="D143" s="473" t="s">
        <v>6004</v>
      </c>
      <c r="E143" s="473" t="s">
        <v>6009</v>
      </c>
      <c r="F143" s="473" t="s">
        <v>6010</v>
      </c>
      <c r="AA143" s="154" t="s">
        <v>3741</v>
      </c>
      <c r="AB143" s="155"/>
    </row>
    <row r="144" spans="1:47">
      <c r="A144" s="155" t="s">
        <v>5926</v>
      </c>
      <c r="B144" t="s">
        <v>5964</v>
      </c>
      <c r="C144" t="s">
        <v>6011</v>
      </c>
      <c r="D144" s="473" t="s">
        <v>6012</v>
      </c>
      <c r="E144" s="473" t="s">
        <v>6013</v>
      </c>
      <c r="F144" s="473" t="s">
        <v>6014</v>
      </c>
      <c r="AA144" s="154" t="s">
        <v>1894</v>
      </c>
      <c r="AB144" s="155"/>
    </row>
    <row r="145" spans="1:47">
      <c r="A145" s="155" t="s">
        <v>5926</v>
      </c>
      <c r="B145" t="s">
        <v>5964</v>
      </c>
      <c r="C145" t="s">
        <v>6011</v>
      </c>
      <c r="D145" s="473" t="s">
        <v>6015</v>
      </c>
      <c r="AA145" s="154" t="s">
        <v>1865</v>
      </c>
      <c r="AB145" s="155"/>
    </row>
    <row r="146" spans="1:47">
      <c r="A146" s="155" t="s">
        <v>5926</v>
      </c>
      <c r="B146" t="s">
        <v>5964</v>
      </c>
      <c r="C146" t="s">
        <v>6011</v>
      </c>
      <c r="D146" s="473" t="s">
        <v>6015</v>
      </c>
      <c r="AA146" s="154" t="s">
        <v>655</v>
      </c>
      <c r="AB146" s="155"/>
    </row>
    <row r="147" spans="1:47">
      <c r="A147" s="155" t="s">
        <v>5926</v>
      </c>
      <c r="B147" t="s">
        <v>5964</v>
      </c>
      <c r="C147" t="s">
        <v>6011</v>
      </c>
      <c r="D147" s="473" t="s">
        <v>6015</v>
      </c>
      <c r="AA147" s="154" t="s">
        <v>4308</v>
      </c>
      <c r="AB147" s="155"/>
    </row>
    <row r="148" spans="1:47">
      <c r="A148" s="155" t="s">
        <v>5926</v>
      </c>
      <c r="B148" t="s">
        <v>5964</v>
      </c>
      <c r="C148" t="s">
        <v>6011</v>
      </c>
      <c r="D148" s="473" t="s">
        <v>6015</v>
      </c>
      <c r="AA148" s="154" t="s">
        <v>4325</v>
      </c>
      <c r="AB148" s="155"/>
    </row>
    <row r="149" spans="1:47" s="484" customFormat="1" ht="12.75">
      <c r="A149" s="155" t="s">
        <v>5926</v>
      </c>
      <c r="B149" s="484" t="s">
        <v>5964</v>
      </c>
      <c r="C149" s="484" t="s">
        <v>6011</v>
      </c>
      <c r="D149" s="473" t="s">
        <v>6015</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154" t="s">
        <v>4493</v>
      </c>
      <c r="AB149" s="155"/>
      <c r="AC149" s="473"/>
      <c r="AD149" s="473"/>
      <c r="AE149" s="473"/>
      <c r="AF149" s="473"/>
      <c r="AG149" s="473"/>
      <c r="AH149" s="473"/>
      <c r="AI149" s="473"/>
      <c r="AJ149" s="473"/>
      <c r="AK149" s="473"/>
      <c r="AL149" s="473"/>
      <c r="AM149" s="473"/>
      <c r="AN149" s="473"/>
      <c r="AO149" s="473"/>
      <c r="AP149" s="473"/>
      <c r="AQ149" s="473"/>
      <c r="AR149" s="473"/>
      <c r="AS149" s="473"/>
      <c r="AT149" s="473"/>
      <c r="AU149" s="473"/>
    </row>
    <row r="150" spans="1:47" s="484" customFormat="1" ht="12.75">
      <c r="A150" s="155" t="s">
        <v>5926</v>
      </c>
      <c r="B150" s="484" t="s">
        <v>5964</v>
      </c>
      <c r="C150" s="484" t="s">
        <v>6011</v>
      </c>
      <c r="D150" s="473" t="s">
        <v>6015</v>
      </c>
      <c r="E150" s="473"/>
      <c r="F150" s="473"/>
      <c r="G150" s="473"/>
      <c r="H150" s="473"/>
      <c r="I150" s="473"/>
      <c r="J150" s="473"/>
      <c r="K150" s="473"/>
      <c r="L150" s="473"/>
      <c r="M150" s="473"/>
      <c r="N150" s="473"/>
      <c r="O150" s="473"/>
      <c r="P150" s="473"/>
      <c r="Q150" s="473"/>
      <c r="R150" s="473"/>
      <c r="S150" s="473"/>
      <c r="T150" s="473"/>
      <c r="U150" s="473"/>
      <c r="V150" s="473"/>
      <c r="W150" s="473"/>
      <c r="X150" s="473"/>
      <c r="Y150" s="473"/>
      <c r="Z150" s="473"/>
      <c r="AA150" s="154" t="s">
        <v>4553</v>
      </c>
      <c r="AB150" s="155"/>
      <c r="AC150" s="473"/>
      <c r="AD150" s="473"/>
      <c r="AE150" s="473"/>
      <c r="AF150" s="473"/>
      <c r="AG150" s="473"/>
      <c r="AH150" s="473"/>
      <c r="AI150" s="473"/>
      <c r="AJ150" s="473"/>
      <c r="AK150" s="473"/>
      <c r="AL150" s="473"/>
      <c r="AM150" s="473"/>
      <c r="AN150" s="473"/>
      <c r="AO150" s="473"/>
      <c r="AP150" s="473"/>
      <c r="AQ150" s="473"/>
      <c r="AR150" s="473"/>
      <c r="AS150" s="473"/>
      <c r="AT150" s="473"/>
      <c r="AU150" s="473"/>
    </row>
    <row r="151" spans="1:47">
      <c r="A151" s="154" t="s">
        <v>5926</v>
      </c>
      <c r="B151" t="s">
        <v>5964</v>
      </c>
      <c r="C151" t="s">
        <v>6011</v>
      </c>
      <c r="D151" s="473" t="s">
        <v>6015</v>
      </c>
      <c r="AA151" s="154" t="s">
        <v>4899</v>
      </c>
      <c r="AB151" s="155"/>
    </row>
    <row r="152" spans="1:47">
      <c r="A152" s="155" t="s">
        <v>5926</v>
      </c>
      <c r="B152" t="s">
        <v>6016</v>
      </c>
      <c r="C152" t="s">
        <v>6017</v>
      </c>
      <c r="D152" s="473" t="s">
        <v>6018</v>
      </c>
      <c r="E152" s="473" t="s">
        <v>6019</v>
      </c>
      <c r="AA152" s="154" t="s">
        <v>1563</v>
      </c>
      <c r="AB152" s="155"/>
    </row>
    <row r="153" spans="1:47">
      <c r="A153" s="155" t="s">
        <v>5926</v>
      </c>
      <c r="B153" t="s">
        <v>6016</v>
      </c>
      <c r="C153" t="s">
        <v>6017</v>
      </c>
      <c r="D153" s="473" t="s">
        <v>6018</v>
      </c>
      <c r="E153" s="473" t="s">
        <v>6019</v>
      </c>
      <c r="AA153" s="154" t="s">
        <v>1562</v>
      </c>
      <c r="AB153" s="155"/>
    </row>
    <row r="154" spans="1:47">
      <c r="A154" s="154" t="s">
        <v>5926</v>
      </c>
      <c r="B154" t="s">
        <v>6016</v>
      </c>
      <c r="C154" t="s">
        <v>6017</v>
      </c>
      <c r="D154" s="473" t="s">
        <v>6018</v>
      </c>
      <c r="E154" s="473" t="s">
        <v>6019</v>
      </c>
      <c r="AA154" s="154" t="s">
        <v>1562</v>
      </c>
      <c r="AB154" s="155"/>
    </row>
    <row r="155" spans="1:47">
      <c r="A155" s="154" t="s">
        <v>5926</v>
      </c>
      <c r="B155" t="s">
        <v>6016</v>
      </c>
      <c r="C155" t="s">
        <v>6017</v>
      </c>
      <c r="D155" s="473" t="s">
        <v>6018</v>
      </c>
      <c r="E155" s="473" t="s">
        <v>6019</v>
      </c>
      <c r="AA155" s="154" t="s">
        <v>1563</v>
      </c>
      <c r="AB155" s="155"/>
    </row>
    <row r="156" spans="1:47">
      <c r="A156" s="155" t="s">
        <v>6020</v>
      </c>
      <c r="B156" t="s">
        <v>6021</v>
      </c>
      <c r="C156" t="s">
        <v>6022</v>
      </c>
      <c r="AA156" s="154" t="s">
        <v>855</v>
      </c>
      <c r="AB156" s="155"/>
    </row>
    <row r="157" spans="1:47">
      <c r="A157" s="155" t="s">
        <v>6020</v>
      </c>
      <c r="B157" t="s">
        <v>6023</v>
      </c>
      <c r="C157" t="s">
        <v>6024</v>
      </c>
      <c r="AA157" s="154" t="s">
        <v>855</v>
      </c>
      <c r="AB157" s="155"/>
    </row>
    <row r="158" spans="1:47">
      <c r="A158" s="155" t="s">
        <v>6025</v>
      </c>
      <c r="B158" t="s">
        <v>6026</v>
      </c>
      <c r="C158" t="s">
        <v>6027</v>
      </c>
      <c r="D158" s="473" t="s">
        <v>6028</v>
      </c>
      <c r="E158" s="473" t="s">
        <v>6029</v>
      </c>
      <c r="AA158" s="154" t="s">
        <v>1185</v>
      </c>
      <c r="AB158" s="155"/>
    </row>
    <row r="159" spans="1:47">
      <c r="A159" s="155" t="s">
        <v>6025</v>
      </c>
      <c r="B159" t="s">
        <v>6026</v>
      </c>
      <c r="C159" t="s">
        <v>6027</v>
      </c>
      <c r="D159" s="473" t="s">
        <v>6028</v>
      </c>
      <c r="E159" s="473" t="s">
        <v>6030</v>
      </c>
      <c r="AA159" s="154" t="s">
        <v>4056</v>
      </c>
      <c r="AB159" s="155"/>
    </row>
    <row r="160" spans="1:47">
      <c r="A160" s="155" t="s">
        <v>6025</v>
      </c>
      <c r="B160" t="s">
        <v>6026</v>
      </c>
      <c r="C160" t="s">
        <v>6031</v>
      </c>
      <c r="D160" s="473" t="s">
        <v>6032</v>
      </c>
      <c r="AA160" s="154" t="s">
        <v>3289</v>
      </c>
      <c r="AB160" s="155"/>
    </row>
    <row r="161" spans="1:28">
      <c r="A161" s="155" t="s">
        <v>6025</v>
      </c>
      <c r="B161" t="s">
        <v>6033</v>
      </c>
      <c r="C161" t="s">
        <v>6034</v>
      </c>
      <c r="D161" s="473" t="s">
        <v>6035</v>
      </c>
      <c r="AA161" s="154" t="s">
        <v>1928</v>
      </c>
      <c r="AB161" s="155"/>
    </row>
    <row r="162" spans="1:28">
      <c r="A162" s="155" t="s">
        <v>6025</v>
      </c>
      <c r="B162" t="s">
        <v>6033</v>
      </c>
      <c r="C162" t="s">
        <v>6034</v>
      </c>
      <c r="D162" s="473" t="s">
        <v>6035</v>
      </c>
      <c r="AA162" s="154" t="s">
        <v>1928</v>
      </c>
      <c r="AB162" s="155"/>
    </row>
    <row r="163" spans="1:28">
      <c r="A163" s="155" t="s">
        <v>5552</v>
      </c>
      <c r="B163" t="s">
        <v>6036</v>
      </c>
      <c r="C163" t="s">
        <v>6037</v>
      </c>
      <c r="AA163" s="154" t="s">
        <v>2379</v>
      </c>
      <c r="AB163" s="155"/>
    </row>
    <row r="164" spans="1:28">
      <c r="A164" s="155" t="s">
        <v>5552</v>
      </c>
      <c r="B164" t="s">
        <v>6036</v>
      </c>
      <c r="C164" t="s">
        <v>6037</v>
      </c>
      <c r="AA164" s="154" t="s">
        <v>1980</v>
      </c>
      <c r="AB164" s="155"/>
    </row>
    <row r="165" spans="1:28">
      <c r="A165" s="155" t="s">
        <v>5552</v>
      </c>
      <c r="B165" t="s">
        <v>6036</v>
      </c>
      <c r="C165" t="s">
        <v>6037</v>
      </c>
      <c r="AA165" s="154" t="s">
        <v>1980</v>
      </c>
      <c r="AB165" s="155"/>
    </row>
    <row r="166" spans="1:28">
      <c r="A166" s="155" t="s">
        <v>5552</v>
      </c>
      <c r="B166" t="s">
        <v>6036</v>
      </c>
      <c r="C166" t="s">
        <v>6037</v>
      </c>
      <c r="AA166" s="154" t="s">
        <v>3735</v>
      </c>
      <c r="AB166" s="155"/>
    </row>
    <row r="167" spans="1:28">
      <c r="A167" s="154" t="s">
        <v>5552</v>
      </c>
      <c r="B167" t="s">
        <v>6036</v>
      </c>
      <c r="C167" t="s">
        <v>6038</v>
      </c>
      <c r="AA167" s="154" t="s">
        <v>4768</v>
      </c>
      <c r="AB167" s="155"/>
    </row>
    <row r="168" spans="1:28">
      <c r="A168" s="155" t="s">
        <v>5552</v>
      </c>
      <c r="B168" t="s">
        <v>6036</v>
      </c>
      <c r="C168" t="s">
        <v>6039</v>
      </c>
      <c r="AA168" s="154" t="s">
        <v>3741</v>
      </c>
      <c r="AB168" s="155"/>
    </row>
    <row r="169" spans="1:28">
      <c r="A169" s="154" t="s">
        <v>5552</v>
      </c>
      <c r="B169" t="s">
        <v>6040</v>
      </c>
      <c r="C169" t="s">
        <v>6041</v>
      </c>
      <c r="AA169" s="154" t="s">
        <v>4593</v>
      </c>
      <c r="AB169" s="155" t="s">
        <v>5577</v>
      </c>
    </row>
    <row r="170" spans="1:28">
      <c r="A170" s="155" t="s">
        <v>5552</v>
      </c>
      <c r="B170" t="s">
        <v>6042</v>
      </c>
      <c r="AA170" s="154" t="s">
        <v>4411</v>
      </c>
      <c r="AB170" s="155"/>
    </row>
    <row r="171" spans="1:28">
      <c r="A171" s="154" t="s">
        <v>5552</v>
      </c>
      <c r="B171" t="s">
        <v>6043</v>
      </c>
      <c r="C171" t="s">
        <v>6044</v>
      </c>
      <c r="D171" s="473" t="s">
        <v>6045</v>
      </c>
      <c r="E171" s="473" t="s">
        <v>6046</v>
      </c>
      <c r="AA171" s="154" t="s">
        <v>4764</v>
      </c>
      <c r="AB171" s="155"/>
    </row>
    <row r="172" spans="1:28">
      <c r="A172" s="484" t="s">
        <v>5552</v>
      </c>
      <c r="B172" t="s">
        <v>6047</v>
      </c>
      <c r="AA172" s="484" t="s">
        <v>5051</v>
      </c>
      <c r="AB172" s="155"/>
    </row>
    <row r="173" spans="1:28">
      <c r="A173" s="155" t="s">
        <v>5552</v>
      </c>
      <c r="B173" t="s">
        <v>6048</v>
      </c>
      <c r="AA173" s="154" t="s">
        <v>4059</v>
      </c>
      <c r="AB173" s="155"/>
    </row>
    <row r="174" spans="1:28">
      <c r="A174" s="155" t="s">
        <v>5552</v>
      </c>
      <c r="B174" t="s">
        <v>6048</v>
      </c>
      <c r="AA174" s="154" t="s">
        <v>4058</v>
      </c>
      <c r="AB174" s="155"/>
    </row>
    <row r="175" spans="1:28">
      <c r="A175" s="534" t="s">
        <v>5552</v>
      </c>
      <c r="B175" t="s">
        <v>6049</v>
      </c>
      <c r="C175" t="s">
        <v>6050</v>
      </c>
      <c r="D175" s="473" t="s">
        <v>6051</v>
      </c>
      <c r="AA175" s="522" t="s">
        <v>1568</v>
      </c>
      <c r="AB175" s="155"/>
    </row>
    <row r="176" spans="1:28">
      <c r="A176" s="534" t="s">
        <v>5552</v>
      </c>
      <c r="B176" t="s">
        <v>6049</v>
      </c>
      <c r="C176" t="s">
        <v>6050</v>
      </c>
      <c r="D176" s="473" t="s">
        <v>6051</v>
      </c>
      <c r="AA176" s="522" t="s">
        <v>1566</v>
      </c>
      <c r="AB176" s="155"/>
    </row>
    <row r="177" spans="1:47">
      <c r="A177" s="534" t="s">
        <v>5552</v>
      </c>
      <c r="B177" t="s">
        <v>6049</v>
      </c>
      <c r="C177" t="s">
        <v>6050</v>
      </c>
      <c r="D177" s="473" t="s">
        <v>6051</v>
      </c>
      <c r="AA177" s="522" t="s">
        <v>1567</v>
      </c>
      <c r="AB177" s="155"/>
    </row>
    <row r="178" spans="1:47">
      <c r="A178" s="534" t="s">
        <v>5552</v>
      </c>
      <c r="B178" t="s">
        <v>6049</v>
      </c>
      <c r="C178" t="s">
        <v>6050</v>
      </c>
      <c r="D178" s="473" t="s">
        <v>6051</v>
      </c>
      <c r="AA178" s="522" t="s">
        <v>1563</v>
      </c>
      <c r="AB178" s="155"/>
    </row>
    <row r="179" spans="1:47">
      <c r="A179" s="522" t="s">
        <v>5552</v>
      </c>
      <c r="B179" t="s">
        <v>6049</v>
      </c>
      <c r="C179" t="s">
        <v>6050</v>
      </c>
      <c r="D179" s="473" t="s">
        <v>6051</v>
      </c>
      <c r="AA179" s="522" t="s">
        <v>1562</v>
      </c>
      <c r="AB179" s="155"/>
    </row>
    <row r="180" spans="1:47">
      <c r="A180" s="155" t="s">
        <v>5552</v>
      </c>
      <c r="B180" t="s">
        <v>6049</v>
      </c>
      <c r="C180" t="s">
        <v>6050</v>
      </c>
      <c r="D180" s="473" t="s">
        <v>6051</v>
      </c>
      <c r="AA180" s="154" t="s">
        <v>1350</v>
      </c>
      <c r="AB180" s="155"/>
    </row>
    <row r="181" spans="1:47" s="484" customFormat="1" ht="12.75">
      <c r="A181" s="155" t="s">
        <v>5552</v>
      </c>
      <c r="B181" s="484" t="s">
        <v>6049</v>
      </c>
      <c r="C181" s="484" t="s">
        <v>6050</v>
      </c>
      <c r="D181" s="473" t="s">
        <v>6051</v>
      </c>
      <c r="E181" s="473"/>
      <c r="F181" s="473"/>
      <c r="G181" s="473"/>
      <c r="H181" s="473"/>
      <c r="I181" s="473"/>
      <c r="J181" s="473"/>
      <c r="K181" s="473"/>
      <c r="L181" s="473"/>
      <c r="M181" s="473"/>
      <c r="N181" s="473"/>
      <c r="O181" s="473"/>
      <c r="P181" s="473"/>
      <c r="Q181" s="473"/>
      <c r="R181" s="473"/>
      <c r="S181" s="473"/>
      <c r="T181" s="473"/>
      <c r="U181" s="473"/>
      <c r="V181" s="473"/>
      <c r="W181" s="473"/>
      <c r="X181" s="473"/>
      <c r="Y181" s="473"/>
      <c r="Z181" s="473"/>
      <c r="AA181" s="154" t="s">
        <v>3128</v>
      </c>
      <c r="AB181" s="155"/>
      <c r="AC181" s="473"/>
      <c r="AD181" s="473"/>
      <c r="AE181" s="473"/>
      <c r="AF181" s="473"/>
      <c r="AG181" s="473"/>
      <c r="AH181" s="473"/>
      <c r="AI181" s="473"/>
      <c r="AJ181" s="473"/>
      <c r="AK181" s="473"/>
      <c r="AL181" s="473"/>
      <c r="AM181" s="473"/>
      <c r="AN181" s="473"/>
      <c r="AO181" s="473"/>
      <c r="AP181" s="473"/>
      <c r="AQ181" s="473"/>
      <c r="AR181" s="473"/>
      <c r="AS181" s="473"/>
      <c r="AT181" s="473"/>
      <c r="AU181" s="473"/>
    </row>
    <row r="182" spans="1:47" s="484" customFormat="1" ht="12.75">
      <c r="A182" s="155" t="s">
        <v>5552</v>
      </c>
      <c r="B182" s="484" t="s">
        <v>6049</v>
      </c>
      <c r="C182" s="484" t="s">
        <v>6050</v>
      </c>
      <c r="D182" s="473" t="s">
        <v>6051</v>
      </c>
      <c r="E182" s="473"/>
      <c r="F182" s="473"/>
      <c r="G182" s="473"/>
      <c r="H182" s="473"/>
      <c r="I182" s="473"/>
      <c r="J182" s="473"/>
      <c r="K182" s="473"/>
      <c r="L182" s="473"/>
      <c r="M182" s="473"/>
      <c r="N182" s="473"/>
      <c r="O182" s="473"/>
      <c r="P182" s="473"/>
      <c r="Q182" s="473"/>
      <c r="R182" s="473"/>
      <c r="S182" s="473"/>
      <c r="T182" s="473"/>
      <c r="U182" s="473"/>
      <c r="V182" s="473"/>
      <c r="W182" s="473"/>
      <c r="X182" s="473"/>
      <c r="Y182" s="473"/>
      <c r="Z182" s="473"/>
      <c r="AA182" s="154" t="s">
        <v>1559</v>
      </c>
      <c r="AB182" s="155"/>
      <c r="AC182" s="473"/>
      <c r="AD182" s="473"/>
      <c r="AE182" s="473"/>
      <c r="AF182" s="473"/>
      <c r="AG182" s="473"/>
      <c r="AH182" s="473"/>
      <c r="AI182" s="473"/>
      <c r="AJ182" s="473"/>
      <c r="AK182" s="473"/>
      <c r="AL182" s="473"/>
      <c r="AM182" s="473"/>
      <c r="AN182" s="473"/>
      <c r="AO182" s="473"/>
      <c r="AP182" s="473"/>
      <c r="AQ182" s="473"/>
      <c r="AR182" s="473"/>
      <c r="AS182" s="473"/>
      <c r="AT182" s="473"/>
      <c r="AU182" s="473"/>
    </row>
    <row r="183" spans="1:47">
      <c r="A183" s="534" t="s">
        <v>5552</v>
      </c>
      <c r="B183" t="s">
        <v>6049</v>
      </c>
      <c r="C183" t="s">
        <v>6050</v>
      </c>
      <c r="D183" s="473" t="s">
        <v>6051</v>
      </c>
      <c r="AA183" s="522" t="s">
        <v>1565</v>
      </c>
      <c r="AB183" s="155"/>
    </row>
    <row r="184" spans="1:47">
      <c r="A184" s="534" t="s">
        <v>5552</v>
      </c>
      <c r="B184" t="s">
        <v>6049</v>
      </c>
      <c r="C184" t="s">
        <v>6050</v>
      </c>
      <c r="D184" s="473" t="s">
        <v>6051</v>
      </c>
      <c r="AA184" s="522" t="s">
        <v>1564</v>
      </c>
      <c r="AB184" s="155"/>
    </row>
    <row r="185" spans="1:47">
      <c r="A185" s="534" t="s">
        <v>5552</v>
      </c>
      <c r="B185" t="s">
        <v>6049</v>
      </c>
      <c r="C185" t="s">
        <v>6050</v>
      </c>
      <c r="D185" s="473" t="s">
        <v>6051</v>
      </c>
      <c r="AA185" s="522" t="s">
        <v>1561</v>
      </c>
      <c r="AB185" s="155"/>
    </row>
    <row r="186" spans="1:47">
      <c r="A186" s="534" t="s">
        <v>5552</v>
      </c>
      <c r="B186" t="s">
        <v>6049</v>
      </c>
      <c r="C186" t="s">
        <v>6050</v>
      </c>
      <c r="D186" s="473" t="s">
        <v>6051</v>
      </c>
      <c r="AA186" s="522" t="s">
        <v>1560</v>
      </c>
      <c r="AB186" s="155"/>
    </row>
    <row r="187" spans="1:47">
      <c r="A187" s="155" t="s">
        <v>5552</v>
      </c>
      <c r="B187" t="s">
        <v>6049</v>
      </c>
      <c r="C187" t="s">
        <v>6050</v>
      </c>
      <c r="D187" s="473" t="s">
        <v>6052</v>
      </c>
      <c r="AA187" s="154" t="s">
        <v>1559</v>
      </c>
      <c r="AB187" s="155"/>
    </row>
    <row r="188" spans="1:47">
      <c r="A188" s="155" t="s">
        <v>5552</v>
      </c>
      <c r="B188" t="s">
        <v>6053</v>
      </c>
      <c r="C188" t="s">
        <v>6054</v>
      </c>
      <c r="D188" s="473" t="s">
        <v>6055</v>
      </c>
      <c r="E188" s="473" t="s">
        <v>6056</v>
      </c>
      <c r="AA188" s="154" t="s">
        <v>3736</v>
      </c>
      <c r="AB188" s="155"/>
    </row>
    <row r="189" spans="1:47">
      <c r="A189" s="736" t="s">
        <v>5552</v>
      </c>
      <c r="B189" t="s">
        <v>6053</v>
      </c>
      <c r="C189" t="s">
        <v>6054</v>
      </c>
      <c r="D189" s="473" t="s">
        <v>6055</v>
      </c>
      <c r="E189" s="473" t="s">
        <v>6056</v>
      </c>
      <c r="AA189" s="736" t="s">
        <v>3619</v>
      </c>
      <c r="AB189" s="155"/>
    </row>
    <row r="190" spans="1:47">
      <c r="A190" s="736" t="s">
        <v>5552</v>
      </c>
      <c r="B190" t="s">
        <v>6053</v>
      </c>
      <c r="C190" t="s">
        <v>6054</v>
      </c>
      <c r="D190" s="473" t="s">
        <v>6055</v>
      </c>
      <c r="E190" s="473" t="s">
        <v>6056</v>
      </c>
      <c r="AA190" s="736" t="s">
        <v>3611</v>
      </c>
      <c r="AB190" s="155"/>
    </row>
    <row r="191" spans="1:47">
      <c r="A191" s="736" t="s">
        <v>5552</v>
      </c>
      <c r="B191" t="s">
        <v>6053</v>
      </c>
      <c r="C191" t="s">
        <v>6054</v>
      </c>
      <c r="D191" s="473" t="s">
        <v>6055</v>
      </c>
      <c r="E191" s="473" t="s">
        <v>6056</v>
      </c>
      <c r="AA191" s="736" t="s">
        <v>3597</v>
      </c>
      <c r="AB191" s="155"/>
    </row>
    <row r="192" spans="1:47">
      <c r="A192" s="155" t="s">
        <v>5552</v>
      </c>
      <c r="B192" t="s">
        <v>6053</v>
      </c>
      <c r="C192" t="s">
        <v>6057</v>
      </c>
      <c r="AA192" s="154" t="s">
        <v>2104</v>
      </c>
      <c r="AB192" s="155"/>
    </row>
    <row r="193" spans="1:28">
      <c r="A193" s="155" t="s">
        <v>5552</v>
      </c>
      <c r="B193" t="s">
        <v>6053</v>
      </c>
      <c r="C193" t="s">
        <v>6057</v>
      </c>
      <c r="AA193" s="154" t="s">
        <v>2307</v>
      </c>
      <c r="AB193" s="155"/>
    </row>
    <row r="194" spans="1:28">
      <c r="A194" s="155" t="s">
        <v>5552</v>
      </c>
      <c r="B194" t="s">
        <v>6053</v>
      </c>
      <c r="C194" t="s">
        <v>6057</v>
      </c>
      <c r="AA194" s="154" t="s">
        <v>2248</v>
      </c>
      <c r="AB194" s="155"/>
    </row>
    <row r="195" spans="1:28">
      <c r="A195" s="155" t="s">
        <v>5552</v>
      </c>
      <c r="B195" t="s">
        <v>6053</v>
      </c>
      <c r="C195" t="s">
        <v>6057</v>
      </c>
      <c r="AA195" s="154" t="s">
        <v>1144</v>
      </c>
      <c r="AB195" s="155"/>
    </row>
    <row r="196" spans="1:28">
      <c r="A196" s="155" t="s">
        <v>5552</v>
      </c>
      <c r="B196" t="s">
        <v>6053</v>
      </c>
      <c r="C196" t="s">
        <v>6057</v>
      </c>
      <c r="AA196" s="154" t="s">
        <v>2102</v>
      </c>
      <c r="AB196" s="155"/>
    </row>
    <row r="197" spans="1:28">
      <c r="A197" s="155" t="s">
        <v>5552</v>
      </c>
      <c r="B197" t="s">
        <v>6053</v>
      </c>
      <c r="C197" t="s">
        <v>6057</v>
      </c>
      <c r="AA197" s="154" t="s">
        <v>2001</v>
      </c>
      <c r="AB197" s="155"/>
    </row>
    <row r="198" spans="1:28">
      <c r="A198" s="155" t="s">
        <v>5552</v>
      </c>
      <c r="B198" t="s">
        <v>6053</v>
      </c>
      <c r="C198" t="s">
        <v>6057</v>
      </c>
      <c r="AA198" s="154" t="s">
        <v>682</v>
      </c>
      <c r="AB198" s="155"/>
    </row>
    <row r="199" spans="1:28">
      <c r="A199" s="155" t="s">
        <v>5552</v>
      </c>
      <c r="B199" t="s">
        <v>6053</v>
      </c>
      <c r="C199" t="s">
        <v>6057</v>
      </c>
      <c r="AA199" s="154" t="s">
        <v>681</v>
      </c>
      <c r="AB199" s="155"/>
    </row>
    <row r="200" spans="1:28">
      <c r="A200" s="154" t="s">
        <v>5552</v>
      </c>
      <c r="B200" t="s">
        <v>6053</v>
      </c>
      <c r="C200" t="s">
        <v>6057</v>
      </c>
      <c r="AA200" s="154" t="s">
        <v>4891</v>
      </c>
      <c r="AB200" s="155"/>
    </row>
    <row r="201" spans="1:28">
      <c r="A201" s="154" t="s">
        <v>5552</v>
      </c>
      <c r="B201" t="s">
        <v>6053</v>
      </c>
      <c r="C201" t="s">
        <v>6057</v>
      </c>
      <c r="AA201" s="154" t="s">
        <v>4894</v>
      </c>
      <c r="AB201" s="155"/>
    </row>
    <row r="202" spans="1:28">
      <c r="A202" s="154" t="s">
        <v>5552</v>
      </c>
      <c r="B202" t="s">
        <v>6053</v>
      </c>
      <c r="C202" t="s">
        <v>6057</v>
      </c>
      <c r="AA202" s="154" t="s">
        <v>4905</v>
      </c>
      <c r="AB202" s="155"/>
    </row>
    <row r="203" spans="1:28">
      <c r="A203" s="484" t="s">
        <v>5552</v>
      </c>
      <c r="B203" t="s">
        <v>6053</v>
      </c>
      <c r="C203" t="s">
        <v>6057</v>
      </c>
      <c r="AA203" s="484" t="s">
        <v>5048</v>
      </c>
      <c r="AB203" s="155"/>
    </row>
    <row r="204" spans="1:28">
      <c r="A204" s="484" t="s">
        <v>5552</v>
      </c>
      <c r="B204" t="s">
        <v>6053</v>
      </c>
      <c r="C204" t="s">
        <v>6057</v>
      </c>
      <c r="AA204" s="484" t="s">
        <v>4693</v>
      </c>
      <c r="AB204" s="155"/>
    </row>
    <row r="205" spans="1:28">
      <c r="A205" s="484" t="s">
        <v>5552</v>
      </c>
      <c r="B205" t="s">
        <v>6053</v>
      </c>
      <c r="C205" t="s">
        <v>6057</v>
      </c>
      <c r="AA205" s="484" t="s">
        <v>4702</v>
      </c>
      <c r="AB205" s="155"/>
    </row>
    <row r="206" spans="1:28">
      <c r="A206" s="154" t="s">
        <v>5552</v>
      </c>
      <c r="B206" t="s">
        <v>6058</v>
      </c>
      <c r="C206" t="s">
        <v>6059</v>
      </c>
      <c r="AA206" s="154" t="s">
        <v>4590</v>
      </c>
      <c r="AB206" s="155" t="s">
        <v>5577</v>
      </c>
    </row>
    <row r="207" spans="1:28">
      <c r="A207" s="155" t="s">
        <v>5552</v>
      </c>
      <c r="B207" t="s">
        <v>6058</v>
      </c>
      <c r="C207" t="s">
        <v>6060</v>
      </c>
      <c r="AA207" s="154" t="s">
        <v>4563</v>
      </c>
      <c r="AB207" s="155"/>
    </row>
    <row r="208" spans="1:28" ht="63.75">
      <c r="A208" s="155" t="s">
        <v>5556</v>
      </c>
      <c r="B208" t="s">
        <v>5557</v>
      </c>
      <c r="C208" t="s">
        <v>5558</v>
      </c>
      <c r="D208" s="473" t="s">
        <v>5559</v>
      </c>
      <c r="E208" s="473" t="s">
        <v>6061</v>
      </c>
      <c r="F208" s="473" t="s">
        <v>6062</v>
      </c>
      <c r="G208" s="473" t="s">
        <v>6063</v>
      </c>
      <c r="H208" s="473" t="s">
        <v>6064</v>
      </c>
      <c r="I208" s="473" t="s">
        <v>6065</v>
      </c>
      <c r="AA208" s="154" t="s">
        <v>3104</v>
      </c>
      <c r="AB208" s="155" t="s">
        <v>5585</v>
      </c>
    </row>
    <row r="209" spans="1:28">
      <c r="A209" s="155" t="s">
        <v>5556</v>
      </c>
      <c r="B209" t="s">
        <v>5557</v>
      </c>
      <c r="C209" t="s">
        <v>5558</v>
      </c>
      <c r="D209" s="473" t="s">
        <v>5559</v>
      </c>
      <c r="E209" s="473" t="s">
        <v>6061</v>
      </c>
      <c r="F209" s="473" t="s">
        <v>6062</v>
      </c>
      <c r="G209" s="473" t="s">
        <v>6063</v>
      </c>
      <c r="H209" s="473" t="s">
        <v>6064</v>
      </c>
      <c r="I209" s="473" t="s">
        <v>6065</v>
      </c>
      <c r="AA209" s="154" t="s">
        <v>1928</v>
      </c>
      <c r="AB209" s="155"/>
    </row>
    <row r="210" spans="1:28">
      <c r="A210" s="155" t="s">
        <v>5552</v>
      </c>
      <c r="B210" t="s">
        <v>6058</v>
      </c>
      <c r="C210" t="s">
        <v>6060</v>
      </c>
      <c r="D210" s="473" t="s">
        <v>6066</v>
      </c>
      <c r="AA210" s="154" t="s">
        <v>1186</v>
      </c>
      <c r="AB210" s="155"/>
    </row>
    <row r="211" spans="1:28">
      <c r="A211" s="155" t="s">
        <v>5552</v>
      </c>
      <c r="B211" t="s">
        <v>6058</v>
      </c>
      <c r="C211" t="s">
        <v>6067</v>
      </c>
      <c r="AA211" s="154" t="s">
        <v>3929</v>
      </c>
      <c r="AB211" s="155" t="s">
        <v>5577</v>
      </c>
    </row>
    <row r="212" spans="1:28">
      <c r="A212" s="155" t="s">
        <v>5552</v>
      </c>
      <c r="B212" t="s">
        <v>6058</v>
      </c>
      <c r="C212" t="s">
        <v>6067</v>
      </c>
      <c r="AA212" s="154" t="s">
        <v>3929</v>
      </c>
      <c r="AB212" s="155" t="s">
        <v>5577</v>
      </c>
    </row>
    <row r="213" spans="1:28">
      <c r="A213" s="154" t="s">
        <v>5552</v>
      </c>
      <c r="B213" t="s">
        <v>6058</v>
      </c>
      <c r="C213" t="s">
        <v>6067</v>
      </c>
      <c r="AA213" s="154" t="s">
        <v>4592</v>
      </c>
      <c r="AB213" s="155"/>
    </row>
    <row r="214" spans="1:28">
      <c r="A214" s="155" t="s">
        <v>5552</v>
      </c>
      <c r="B214" t="s">
        <v>6058</v>
      </c>
      <c r="C214" t="s">
        <v>6068</v>
      </c>
      <c r="D214" s="473" t="s">
        <v>6069</v>
      </c>
      <c r="AA214" s="154" t="s">
        <v>992</v>
      </c>
      <c r="AB214" s="155"/>
    </row>
    <row r="215" spans="1:28">
      <c r="A215" s="155" t="s">
        <v>5552</v>
      </c>
      <c r="B215" t="s">
        <v>6058</v>
      </c>
      <c r="C215" t="s">
        <v>6068</v>
      </c>
      <c r="D215" s="473" t="s">
        <v>6070</v>
      </c>
      <c r="AA215" s="154" t="s">
        <v>991</v>
      </c>
      <c r="AB215" s="155"/>
    </row>
    <row r="216" spans="1:28">
      <c r="A216" s="155" t="s">
        <v>5552</v>
      </c>
      <c r="B216" t="s">
        <v>6058</v>
      </c>
      <c r="C216" t="s">
        <v>6071</v>
      </c>
      <c r="D216" s="473" t="s">
        <v>6072</v>
      </c>
      <c r="AA216" s="154" t="s">
        <v>1928</v>
      </c>
      <c r="AB216" s="155"/>
    </row>
    <row r="217" spans="1:28">
      <c r="A217" s="484" t="s">
        <v>5552</v>
      </c>
      <c r="B217" t="s">
        <v>6058</v>
      </c>
      <c r="C217" t="s">
        <v>6071</v>
      </c>
      <c r="D217" s="473" t="s">
        <v>6073</v>
      </c>
      <c r="AA217" s="484" t="s">
        <v>5052</v>
      </c>
      <c r="AB217" s="155"/>
    </row>
    <row r="218" spans="1:28">
      <c r="A218" s="484" t="s">
        <v>5552</v>
      </c>
      <c r="B218" t="s">
        <v>6058</v>
      </c>
      <c r="C218" t="s">
        <v>6071</v>
      </c>
      <c r="D218" s="473" t="s">
        <v>6073</v>
      </c>
      <c r="AA218" s="484" t="s">
        <v>5054</v>
      </c>
      <c r="AB218" s="155"/>
    </row>
    <row r="219" spans="1:28">
      <c r="A219" s="155" t="s">
        <v>5552</v>
      </c>
      <c r="B219" t="s">
        <v>6058</v>
      </c>
      <c r="C219" t="s">
        <v>6071</v>
      </c>
      <c r="D219" s="473" t="s">
        <v>6073</v>
      </c>
      <c r="E219" s="473" t="s">
        <v>6074</v>
      </c>
      <c r="AA219" s="154" t="s">
        <v>1928</v>
      </c>
      <c r="AB219" s="155"/>
    </row>
    <row r="220" spans="1:28">
      <c r="A220" s="484" t="s">
        <v>5552</v>
      </c>
      <c r="B220" t="s">
        <v>6058</v>
      </c>
      <c r="C220" t="s">
        <v>6071</v>
      </c>
      <c r="D220" s="473" t="s">
        <v>6073</v>
      </c>
      <c r="E220" s="473" t="s">
        <v>6075</v>
      </c>
      <c r="F220" s="473" t="s">
        <v>6076</v>
      </c>
      <c r="AA220" s="484" t="s">
        <v>5052</v>
      </c>
      <c r="AB220" s="155"/>
    </row>
    <row r="221" spans="1:28">
      <c r="A221" s="484" t="s">
        <v>5552</v>
      </c>
      <c r="B221" t="s">
        <v>6058</v>
      </c>
      <c r="C221" t="s">
        <v>6071</v>
      </c>
      <c r="D221" s="473" t="s">
        <v>6073</v>
      </c>
      <c r="E221" s="473" t="s">
        <v>6075</v>
      </c>
      <c r="F221" s="473" t="s">
        <v>6076</v>
      </c>
      <c r="AA221" s="484" t="s">
        <v>5054</v>
      </c>
      <c r="AB221" s="155"/>
    </row>
    <row r="222" spans="1:28">
      <c r="A222" s="155" t="s">
        <v>5552</v>
      </c>
      <c r="B222" t="s">
        <v>6058</v>
      </c>
      <c r="C222" t="s">
        <v>6071</v>
      </c>
      <c r="D222" s="473" t="s">
        <v>6073</v>
      </c>
      <c r="E222" s="473" t="s">
        <v>6077</v>
      </c>
      <c r="AA222" s="154" t="s">
        <v>3620</v>
      </c>
      <c r="AB222" s="155"/>
    </row>
    <row r="223" spans="1:28">
      <c r="A223" s="155" t="s">
        <v>5552</v>
      </c>
      <c r="B223" t="s">
        <v>6058</v>
      </c>
      <c r="C223" t="s">
        <v>6071</v>
      </c>
      <c r="D223" s="473" t="s">
        <v>6073</v>
      </c>
      <c r="E223" s="473" t="s">
        <v>6077</v>
      </c>
      <c r="AA223" s="154" t="s">
        <v>3619</v>
      </c>
      <c r="AB223" s="155"/>
    </row>
    <row r="224" spans="1:28">
      <c r="A224" s="155" t="s">
        <v>5552</v>
      </c>
      <c r="B224" t="s">
        <v>6058</v>
      </c>
      <c r="C224" t="s">
        <v>6071</v>
      </c>
      <c r="D224" s="473" t="s">
        <v>6073</v>
      </c>
      <c r="E224" s="473" t="s">
        <v>6078</v>
      </c>
      <c r="F224" s="473" t="s">
        <v>6079</v>
      </c>
      <c r="AA224" s="154" t="s">
        <v>1928</v>
      </c>
      <c r="AB224" s="155"/>
    </row>
    <row r="225" spans="1:28">
      <c r="A225" s="155" t="s">
        <v>5552</v>
      </c>
      <c r="B225" t="s">
        <v>6058</v>
      </c>
      <c r="C225" t="s">
        <v>6071</v>
      </c>
      <c r="D225" s="473" t="s">
        <v>6073</v>
      </c>
      <c r="E225" s="473" t="s">
        <v>6080</v>
      </c>
      <c r="AA225" s="154" t="s">
        <v>1928</v>
      </c>
      <c r="AB225" s="155"/>
    </row>
    <row r="226" spans="1:28">
      <c r="A226" s="728" t="s">
        <v>5552</v>
      </c>
      <c r="B226" t="s">
        <v>6058</v>
      </c>
      <c r="C226" t="s">
        <v>6071</v>
      </c>
      <c r="D226" s="473" t="s">
        <v>6073</v>
      </c>
      <c r="E226" s="473" t="s">
        <v>6081</v>
      </c>
      <c r="AA226" s="728" t="s">
        <v>5052</v>
      </c>
      <c r="AB226" s="155"/>
    </row>
    <row r="227" spans="1:28">
      <c r="A227" s="728" t="s">
        <v>5552</v>
      </c>
      <c r="B227" t="s">
        <v>6058</v>
      </c>
      <c r="C227" t="s">
        <v>6071</v>
      </c>
      <c r="D227" s="473" t="s">
        <v>6073</v>
      </c>
      <c r="E227" s="473" t="s">
        <v>6081</v>
      </c>
      <c r="AA227" s="728" t="s">
        <v>5054</v>
      </c>
      <c r="AB227" s="155"/>
    </row>
    <row r="228" spans="1:28">
      <c r="A228" s="154" t="s">
        <v>5552</v>
      </c>
      <c r="B228" t="s">
        <v>6058</v>
      </c>
      <c r="C228" t="s">
        <v>6071</v>
      </c>
      <c r="D228" s="473" t="s">
        <v>6082</v>
      </c>
      <c r="AA228" s="154" t="s">
        <v>5266</v>
      </c>
      <c r="AB228" s="155"/>
    </row>
    <row r="229" spans="1:28">
      <c r="A229" s="155" t="s">
        <v>5552</v>
      </c>
      <c r="B229" t="s">
        <v>6058</v>
      </c>
      <c r="C229" t="s">
        <v>6083</v>
      </c>
      <c r="AA229" s="154" t="s">
        <v>544</v>
      </c>
      <c r="AB229" s="155"/>
    </row>
    <row r="230" spans="1:28">
      <c r="A230" s="155" t="s">
        <v>5552</v>
      </c>
      <c r="B230" t="s">
        <v>6058</v>
      </c>
      <c r="C230" t="s">
        <v>6083</v>
      </c>
      <c r="AA230" s="154" t="s">
        <v>544</v>
      </c>
      <c r="AB230" s="155"/>
    </row>
    <row r="231" spans="1:28">
      <c r="A231" s="154" t="s">
        <v>5552</v>
      </c>
      <c r="B231" t="s">
        <v>6058</v>
      </c>
      <c r="C231" t="s">
        <v>6083</v>
      </c>
      <c r="AA231" s="154" t="s">
        <v>4591</v>
      </c>
      <c r="AB231" s="155" t="s">
        <v>5577</v>
      </c>
    </row>
    <row r="232" spans="1:28">
      <c r="A232" s="155" t="s">
        <v>5552</v>
      </c>
      <c r="B232" t="s">
        <v>6058</v>
      </c>
      <c r="C232" t="s">
        <v>6083</v>
      </c>
      <c r="D232" s="473" t="s">
        <v>6084</v>
      </c>
      <c r="AA232" s="154" t="s">
        <v>1187</v>
      </c>
      <c r="AB232" s="155"/>
    </row>
    <row r="233" spans="1:28">
      <c r="A233" s="155" t="s">
        <v>5552</v>
      </c>
      <c r="B233" t="s">
        <v>6058</v>
      </c>
      <c r="C233" t="s">
        <v>6083</v>
      </c>
      <c r="D233" s="473" t="s">
        <v>6084</v>
      </c>
      <c r="AA233" s="154" t="s">
        <v>1186</v>
      </c>
      <c r="AB233" s="155"/>
    </row>
    <row r="234" spans="1:28">
      <c r="A234" s="155" t="s">
        <v>5552</v>
      </c>
      <c r="B234" t="s">
        <v>6058</v>
      </c>
      <c r="C234" t="s">
        <v>6083</v>
      </c>
      <c r="D234" s="473" t="s">
        <v>6084</v>
      </c>
      <c r="AA234" s="154" t="s">
        <v>544</v>
      </c>
      <c r="AB234" s="155"/>
    </row>
    <row r="235" spans="1:28">
      <c r="A235" s="155" t="s">
        <v>5552</v>
      </c>
      <c r="B235" t="s">
        <v>5565</v>
      </c>
      <c r="C235" t="s">
        <v>6085</v>
      </c>
      <c r="AA235" s="154" t="s">
        <v>1928</v>
      </c>
      <c r="AB235" s="155"/>
    </row>
    <row r="236" spans="1:28">
      <c r="A236" s="155" t="s">
        <v>5552</v>
      </c>
      <c r="B236" t="s">
        <v>5565</v>
      </c>
      <c r="C236" t="s">
        <v>5566</v>
      </c>
      <c r="AA236" s="154" t="s">
        <v>2100</v>
      </c>
      <c r="AB236" s="155"/>
    </row>
    <row r="237" spans="1:28">
      <c r="A237" s="155" t="s">
        <v>5552</v>
      </c>
      <c r="B237" t="s">
        <v>5565</v>
      </c>
      <c r="C237" t="s">
        <v>5566</v>
      </c>
      <c r="D237" s="473" t="s">
        <v>6086</v>
      </c>
      <c r="AA237" s="154" t="s">
        <v>1928</v>
      </c>
      <c r="AB237" s="155"/>
    </row>
    <row r="238" spans="1:28">
      <c r="A238" s="155" t="s">
        <v>5552</v>
      </c>
      <c r="B238" t="s">
        <v>5565</v>
      </c>
      <c r="C238" t="s">
        <v>5566</v>
      </c>
      <c r="D238" s="473" t="s">
        <v>5567</v>
      </c>
      <c r="AA238" s="154" t="s">
        <v>1182</v>
      </c>
      <c r="AB238" s="155"/>
    </row>
    <row r="239" spans="1:28">
      <c r="A239" s="155" t="s">
        <v>5552</v>
      </c>
      <c r="B239" t="s">
        <v>5565</v>
      </c>
      <c r="C239" t="s">
        <v>5566</v>
      </c>
      <c r="D239" s="473" t="s">
        <v>5567</v>
      </c>
      <c r="AA239" s="154" t="s">
        <v>2100</v>
      </c>
      <c r="AB239" s="155"/>
    </row>
    <row r="240" spans="1:28">
      <c r="A240" s="155" t="s">
        <v>5552</v>
      </c>
      <c r="B240" t="s">
        <v>5565</v>
      </c>
      <c r="C240" t="s">
        <v>5566</v>
      </c>
      <c r="D240" s="473" t="s">
        <v>5567</v>
      </c>
      <c r="AA240" s="154" t="s">
        <v>3945</v>
      </c>
      <c r="AB240" s="155" t="s">
        <v>5577</v>
      </c>
    </row>
    <row r="241" spans="1:28">
      <c r="A241" s="155" t="s">
        <v>5552</v>
      </c>
      <c r="B241" t="s">
        <v>5565</v>
      </c>
      <c r="C241" t="s">
        <v>5566</v>
      </c>
      <c r="D241" s="473" t="s">
        <v>5567</v>
      </c>
      <c r="E241" s="473" t="s">
        <v>5568</v>
      </c>
      <c r="AA241" s="154" t="s">
        <v>3945</v>
      </c>
      <c r="AB241" s="155" t="s">
        <v>5577</v>
      </c>
    </row>
    <row r="242" spans="1:28">
      <c r="A242" s="154" t="s">
        <v>5552</v>
      </c>
      <c r="B242" t="s">
        <v>5565</v>
      </c>
      <c r="C242" t="s">
        <v>5566</v>
      </c>
      <c r="D242" s="473" t="s">
        <v>6087</v>
      </c>
      <c r="E242" s="473" t="s">
        <v>6088</v>
      </c>
      <c r="F242" s="473" t="s">
        <v>6089</v>
      </c>
      <c r="AA242" s="154" t="s">
        <v>5265</v>
      </c>
      <c r="AB242" s="155"/>
    </row>
    <row r="243" spans="1:28">
      <c r="A243" s="155" t="s">
        <v>5552</v>
      </c>
      <c r="B243" t="s">
        <v>5565</v>
      </c>
      <c r="C243" t="s">
        <v>5566</v>
      </c>
      <c r="D243" s="473" t="s">
        <v>6090</v>
      </c>
      <c r="E243" s="473" t="s">
        <v>6091</v>
      </c>
      <c r="AA243" s="154" t="s">
        <v>3609</v>
      </c>
      <c r="AB243" s="155"/>
    </row>
    <row r="244" spans="1:28">
      <c r="A244" s="155" t="s">
        <v>5552</v>
      </c>
      <c r="B244" t="s">
        <v>5565</v>
      </c>
      <c r="C244" t="s">
        <v>5566</v>
      </c>
      <c r="D244" s="473" t="s">
        <v>6092</v>
      </c>
      <c r="AA244" s="154" t="s">
        <v>2100</v>
      </c>
      <c r="AB244" s="155"/>
    </row>
    <row r="245" spans="1:28">
      <c r="A245" s="155" t="s">
        <v>5552</v>
      </c>
      <c r="B245" t="s">
        <v>5565</v>
      </c>
      <c r="C245" t="s">
        <v>5566</v>
      </c>
      <c r="D245" s="473" t="s">
        <v>6092</v>
      </c>
      <c r="AA245" s="154" t="s">
        <v>3944</v>
      </c>
      <c r="AB245" s="155" t="s">
        <v>5577</v>
      </c>
    </row>
    <row r="246" spans="1:28">
      <c r="A246" s="154" t="s">
        <v>5552</v>
      </c>
      <c r="B246" t="s">
        <v>5565</v>
      </c>
      <c r="C246" t="s">
        <v>5566</v>
      </c>
      <c r="D246" s="473" t="s">
        <v>6093</v>
      </c>
      <c r="E246" s="473" t="s">
        <v>6094</v>
      </c>
      <c r="AA246" s="154" t="s">
        <v>5262</v>
      </c>
      <c r="AB246" s="155"/>
    </row>
    <row r="247" spans="1:28">
      <c r="A247" s="154" t="s">
        <v>5552</v>
      </c>
      <c r="B247" t="s">
        <v>5565</v>
      </c>
      <c r="C247" t="s">
        <v>5566</v>
      </c>
      <c r="D247" s="473" t="s">
        <v>6093</v>
      </c>
      <c r="E247" s="473" t="s">
        <v>6094</v>
      </c>
      <c r="AA247" s="154" t="s">
        <v>5263</v>
      </c>
      <c r="AB247" s="155"/>
    </row>
    <row r="248" spans="1:28">
      <c r="A248" s="155" t="s">
        <v>5552</v>
      </c>
      <c r="B248" t="s">
        <v>6095</v>
      </c>
      <c r="C248" t="s">
        <v>6096</v>
      </c>
      <c r="D248" s="473" t="s">
        <v>6097</v>
      </c>
      <c r="AA248" s="154" t="s">
        <v>540</v>
      </c>
      <c r="AB248" s="155"/>
    </row>
    <row r="249" spans="1:28">
      <c r="A249" s="155" t="s">
        <v>5552</v>
      </c>
      <c r="B249" t="s">
        <v>6095</v>
      </c>
      <c r="C249" t="s">
        <v>6096</v>
      </c>
      <c r="D249" s="473" t="s">
        <v>6097</v>
      </c>
      <c r="AA249" s="154" t="s">
        <v>540</v>
      </c>
      <c r="AB249" s="155"/>
    </row>
    <row r="250" spans="1:28">
      <c r="A250" s="155" t="s">
        <v>5552</v>
      </c>
      <c r="B250" t="s">
        <v>5553</v>
      </c>
      <c r="C250" t="s">
        <v>5554</v>
      </c>
      <c r="D250" s="473" t="s">
        <v>5555</v>
      </c>
      <c r="AA250" s="154" t="s">
        <v>4480</v>
      </c>
      <c r="AB250" s="155"/>
    </row>
    <row r="251" spans="1:28">
      <c r="A251" s="155" t="s">
        <v>5552</v>
      </c>
      <c r="B251" t="s">
        <v>5553</v>
      </c>
      <c r="C251" t="s">
        <v>5554</v>
      </c>
      <c r="D251" s="473" t="s">
        <v>6098</v>
      </c>
      <c r="AA251" s="154" t="s">
        <v>3346</v>
      </c>
      <c r="AB251" s="155"/>
    </row>
    <row r="252" spans="1:28">
      <c r="A252" s="155" t="s">
        <v>5552</v>
      </c>
      <c r="B252" t="s">
        <v>5553</v>
      </c>
      <c r="C252" t="s">
        <v>5554</v>
      </c>
      <c r="D252" s="473" t="s">
        <v>6098</v>
      </c>
      <c r="AA252" s="154" t="s">
        <v>3346</v>
      </c>
      <c r="AB252" s="155"/>
    </row>
    <row r="253" spans="1:28">
      <c r="A253" s="155" t="s">
        <v>5552</v>
      </c>
      <c r="B253" t="s">
        <v>5553</v>
      </c>
      <c r="C253" t="s">
        <v>6099</v>
      </c>
      <c r="AA253" s="154" t="s">
        <v>3735</v>
      </c>
      <c r="AB253" s="155"/>
    </row>
    <row r="254" spans="1:28">
      <c r="A254" s="155" t="s">
        <v>5552</v>
      </c>
      <c r="B254" t="s">
        <v>5553</v>
      </c>
      <c r="C254" t="s">
        <v>6099</v>
      </c>
      <c r="AA254" s="154" t="s">
        <v>3738</v>
      </c>
      <c r="AB254" s="155"/>
    </row>
    <row r="255" spans="1:28">
      <c r="A255" s="534" t="s">
        <v>5552</v>
      </c>
      <c r="B255" t="s">
        <v>5553</v>
      </c>
      <c r="C255" t="s">
        <v>6099</v>
      </c>
      <c r="AA255" s="522" t="s">
        <v>1144</v>
      </c>
      <c r="AB255" s="155"/>
    </row>
    <row r="256" spans="1:28">
      <c r="A256" s="154" t="s">
        <v>5552</v>
      </c>
      <c r="B256" t="s">
        <v>6100</v>
      </c>
      <c r="C256" t="s">
        <v>6101</v>
      </c>
      <c r="AA256" s="154" t="s">
        <v>5264</v>
      </c>
      <c r="AB256" s="155"/>
    </row>
    <row r="257" spans="1:28">
      <c r="A257" s="155" t="s">
        <v>5552</v>
      </c>
      <c r="B257" t="s">
        <v>6102</v>
      </c>
      <c r="C257" t="s">
        <v>6103</v>
      </c>
      <c r="AA257" s="154" t="s">
        <v>857</v>
      </c>
      <c r="AB257" s="155"/>
    </row>
    <row r="258" spans="1:28">
      <c r="A258" s="155" t="s">
        <v>5552</v>
      </c>
      <c r="B258" t="s">
        <v>6102</v>
      </c>
      <c r="C258" t="s">
        <v>6103</v>
      </c>
      <c r="D258" s="473" t="s">
        <v>6104</v>
      </c>
      <c r="E258" s="473" t="s">
        <v>6105</v>
      </c>
      <c r="AA258" s="154" t="s">
        <v>4411</v>
      </c>
      <c r="AB258" s="155"/>
    </row>
    <row r="259" spans="1:28">
      <c r="A259" s="154" t="s">
        <v>5552</v>
      </c>
      <c r="B259" t="s">
        <v>6102</v>
      </c>
      <c r="C259" t="s">
        <v>6103</v>
      </c>
      <c r="D259" s="473" t="s">
        <v>6106</v>
      </c>
      <c r="AA259" s="154" t="s">
        <v>4768</v>
      </c>
      <c r="AB259" s="155"/>
    </row>
    <row r="260" spans="1:28">
      <c r="A260" s="155" t="s">
        <v>5552</v>
      </c>
      <c r="B260" t="s">
        <v>6102</v>
      </c>
      <c r="C260" t="s">
        <v>6107</v>
      </c>
      <c r="D260" s="473" t="s">
        <v>6108</v>
      </c>
      <c r="AA260" s="154" t="s">
        <v>3929</v>
      </c>
      <c r="AB260" s="155" t="s">
        <v>5577</v>
      </c>
    </row>
    <row r="261" spans="1:28">
      <c r="A261" s="155" t="s">
        <v>5552</v>
      </c>
      <c r="B261" t="s">
        <v>6102</v>
      </c>
      <c r="C261" t="s">
        <v>6107</v>
      </c>
      <c r="D261" s="473" t="s">
        <v>6108</v>
      </c>
      <c r="AA261" s="154" t="s">
        <v>992</v>
      </c>
      <c r="AB261" s="155"/>
    </row>
    <row r="262" spans="1:28">
      <c r="A262" s="154" t="s">
        <v>5552</v>
      </c>
      <c r="B262" t="s">
        <v>6102</v>
      </c>
      <c r="C262" t="s">
        <v>6107</v>
      </c>
      <c r="D262" s="473" t="s">
        <v>6108</v>
      </c>
      <c r="AA262" s="154" t="s">
        <v>4590</v>
      </c>
      <c r="AB262" s="155" t="s">
        <v>5577</v>
      </c>
    </row>
    <row r="263" spans="1:28">
      <c r="A263" s="154" t="s">
        <v>5552</v>
      </c>
      <c r="B263" t="s">
        <v>6102</v>
      </c>
      <c r="C263" t="s">
        <v>6107</v>
      </c>
      <c r="D263" s="473" t="s">
        <v>6108</v>
      </c>
      <c r="AA263" s="154" t="s">
        <v>4591</v>
      </c>
      <c r="AB263" s="155" t="s">
        <v>5577</v>
      </c>
    </row>
    <row r="264" spans="1:28">
      <c r="A264" s="154" t="s">
        <v>5552</v>
      </c>
      <c r="B264" t="s">
        <v>6102</v>
      </c>
      <c r="C264" t="s">
        <v>6107</v>
      </c>
      <c r="D264" s="473" t="s">
        <v>6108</v>
      </c>
      <c r="AA264" s="154" t="s">
        <v>4592</v>
      </c>
      <c r="AB264" s="155" t="s">
        <v>5577</v>
      </c>
    </row>
    <row r="265" spans="1:28">
      <c r="A265" s="154" t="s">
        <v>5552</v>
      </c>
      <c r="B265" t="s">
        <v>6102</v>
      </c>
      <c r="C265" t="s">
        <v>6107</v>
      </c>
      <c r="D265" s="473" t="s">
        <v>6108</v>
      </c>
      <c r="AA265" s="154" t="s">
        <v>4593</v>
      </c>
      <c r="AB265" s="155" t="s">
        <v>5577</v>
      </c>
    </row>
    <row r="266" spans="1:28">
      <c r="A266" s="155" t="s">
        <v>5552</v>
      </c>
      <c r="B266" t="s">
        <v>6102</v>
      </c>
      <c r="C266" t="s">
        <v>6107</v>
      </c>
      <c r="D266" s="473" t="s">
        <v>6108</v>
      </c>
      <c r="E266" s="473" t="s">
        <v>6109</v>
      </c>
      <c r="AA266" s="154" t="s">
        <v>3929</v>
      </c>
      <c r="AB266" s="155" t="s">
        <v>5577</v>
      </c>
    </row>
    <row r="267" spans="1:28">
      <c r="A267" s="155" t="s">
        <v>5552</v>
      </c>
      <c r="B267" t="s">
        <v>6102</v>
      </c>
      <c r="C267" t="s">
        <v>6107</v>
      </c>
      <c r="D267" s="473" t="s">
        <v>6110</v>
      </c>
      <c r="E267" s="473" t="s">
        <v>6111</v>
      </c>
      <c r="AA267" s="154" t="s">
        <v>2240</v>
      </c>
      <c r="AB267" s="155"/>
    </row>
    <row r="268" spans="1:28">
      <c r="A268" s="155" t="s">
        <v>5552</v>
      </c>
      <c r="B268" t="s">
        <v>6102</v>
      </c>
      <c r="C268" t="s">
        <v>6107</v>
      </c>
      <c r="D268" s="473" t="s">
        <v>6110</v>
      </c>
      <c r="E268" s="473" t="s">
        <v>6111</v>
      </c>
      <c r="AA268" s="154" t="s">
        <v>2240</v>
      </c>
      <c r="AB268" s="155"/>
    </row>
    <row r="269" spans="1:28">
      <c r="A269" s="155" t="s">
        <v>5552</v>
      </c>
      <c r="B269" t="s">
        <v>6102</v>
      </c>
      <c r="C269" t="s">
        <v>6107</v>
      </c>
      <c r="D269" s="473" t="s">
        <v>6112</v>
      </c>
      <c r="E269" s="473" t="s">
        <v>6113</v>
      </c>
      <c r="AA269" s="154" t="s">
        <v>3919</v>
      </c>
      <c r="AB269" s="155" t="s">
        <v>5577</v>
      </c>
    </row>
    <row r="270" spans="1:28">
      <c r="A270" s="155" t="s">
        <v>5552</v>
      </c>
      <c r="B270" t="s">
        <v>6102</v>
      </c>
      <c r="C270" t="s">
        <v>6107</v>
      </c>
      <c r="D270" s="473" t="s">
        <v>6114</v>
      </c>
      <c r="AA270" s="154" t="s">
        <v>2240</v>
      </c>
      <c r="AB270" s="155"/>
    </row>
    <row r="271" spans="1:28">
      <c r="A271" s="155" t="s">
        <v>5552</v>
      </c>
      <c r="B271" t="s">
        <v>6102</v>
      </c>
      <c r="C271" t="s">
        <v>6107</v>
      </c>
      <c r="D271" s="473" t="s">
        <v>6115</v>
      </c>
      <c r="E271" s="473" t="s">
        <v>6116</v>
      </c>
      <c r="AA271" s="154" t="s">
        <v>1973</v>
      </c>
      <c r="AB271" s="155"/>
    </row>
    <row r="272" spans="1:28">
      <c r="A272" s="155" t="s">
        <v>5552</v>
      </c>
      <c r="B272" t="s">
        <v>6102</v>
      </c>
      <c r="C272" t="s">
        <v>6107</v>
      </c>
      <c r="D272" s="473" t="s">
        <v>6115</v>
      </c>
      <c r="E272" s="473" t="s">
        <v>6116</v>
      </c>
      <c r="AA272" s="154" t="s">
        <v>1973</v>
      </c>
      <c r="AB272" s="155"/>
    </row>
    <row r="273" spans="1:28">
      <c r="A273" s="155" t="s">
        <v>5552</v>
      </c>
      <c r="B273" t="s">
        <v>6102</v>
      </c>
      <c r="C273" t="s">
        <v>6107</v>
      </c>
      <c r="D273" s="473" t="s">
        <v>6115</v>
      </c>
      <c r="E273" s="473" t="s">
        <v>6116</v>
      </c>
      <c r="AA273" s="154" t="s">
        <v>3269</v>
      </c>
      <c r="AB273" s="155"/>
    </row>
    <row r="274" spans="1:28">
      <c r="A274" s="155" t="s">
        <v>5552</v>
      </c>
      <c r="B274" t="s">
        <v>6102</v>
      </c>
      <c r="C274" t="s">
        <v>6107</v>
      </c>
      <c r="D274" s="473" t="s">
        <v>6117</v>
      </c>
      <c r="AA274" s="154" t="s">
        <v>3741</v>
      </c>
      <c r="AB274" s="155"/>
    </row>
    <row r="275" spans="1:28">
      <c r="A275" s="155" t="s">
        <v>5552</v>
      </c>
      <c r="B275" t="s">
        <v>6102</v>
      </c>
      <c r="C275" t="s">
        <v>6107</v>
      </c>
      <c r="D275" s="473" t="s">
        <v>6118</v>
      </c>
      <c r="AA275" s="154" t="s">
        <v>488</v>
      </c>
      <c r="AB275" s="155"/>
    </row>
    <row r="276" spans="1:28">
      <c r="A276" s="155" t="s">
        <v>5552</v>
      </c>
      <c r="B276" t="s">
        <v>6102</v>
      </c>
      <c r="C276" t="s">
        <v>6107</v>
      </c>
      <c r="D276" s="473" t="s">
        <v>6118</v>
      </c>
      <c r="AA276" s="154" t="s">
        <v>1894</v>
      </c>
      <c r="AB276" s="155"/>
    </row>
    <row r="277" spans="1:28">
      <c r="A277" s="154" t="s">
        <v>5552</v>
      </c>
      <c r="B277" t="s">
        <v>6119</v>
      </c>
      <c r="AA277" s="154" t="s">
        <v>5265</v>
      </c>
      <c r="AB277" s="155"/>
    </row>
    <row r="278" spans="1:28">
      <c r="A278" s="155" t="s">
        <v>5552</v>
      </c>
      <c r="B278" t="s">
        <v>6120</v>
      </c>
      <c r="C278" t="s">
        <v>6121</v>
      </c>
      <c r="D278" s="473" t="s">
        <v>6122</v>
      </c>
      <c r="E278" s="473" t="s">
        <v>6123</v>
      </c>
      <c r="F278" s="473" t="s">
        <v>6124</v>
      </c>
      <c r="G278" s="473" t="s">
        <v>6125</v>
      </c>
      <c r="AA278" s="154" t="s">
        <v>1184</v>
      </c>
      <c r="AB278" s="155"/>
    </row>
    <row r="279" spans="1:28">
      <c r="A279" s="534" t="s">
        <v>5552</v>
      </c>
      <c r="B279" t="s">
        <v>6126</v>
      </c>
      <c r="C279" t="s">
        <v>6127</v>
      </c>
      <c r="AA279" s="522" t="s">
        <v>1182</v>
      </c>
      <c r="AB279" s="155"/>
    </row>
    <row r="280" spans="1:28">
      <c r="A280" s="155" t="s">
        <v>5552</v>
      </c>
      <c r="B280" t="s">
        <v>6126</v>
      </c>
      <c r="C280" t="s">
        <v>6127</v>
      </c>
      <c r="AA280" s="154" t="s">
        <v>1185</v>
      </c>
      <c r="AB280" s="155"/>
    </row>
    <row r="281" spans="1:28">
      <c r="A281" s="534" t="s">
        <v>5552</v>
      </c>
      <c r="B281" t="s">
        <v>6126</v>
      </c>
      <c r="C281" t="s">
        <v>6127</v>
      </c>
      <c r="AA281" s="522" t="s">
        <v>1184</v>
      </c>
      <c r="AB281" s="155"/>
    </row>
    <row r="282" spans="1:28">
      <c r="A282" s="155" t="s">
        <v>5552</v>
      </c>
      <c r="B282" t="s">
        <v>6126</v>
      </c>
      <c r="C282" t="s">
        <v>6127</v>
      </c>
      <c r="AA282" s="154" t="s">
        <v>1173</v>
      </c>
      <c r="AB282" s="155"/>
    </row>
    <row r="283" spans="1:28">
      <c r="A283" s="155" t="s">
        <v>5552</v>
      </c>
      <c r="B283" t="s">
        <v>6128</v>
      </c>
      <c r="C283" t="s">
        <v>6129</v>
      </c>
      <c r="AA283" s="154" t="s">
        <v>3234</v>
      </c>
      <c r="AB283" s="155"/>
    </row>
    <row r="284" spans="1:28">
      <c r="A284" s="155" t="s">
        <v>5552</v>
      </c>
      <c r="B284" t="s">
        <v>6128</v>
      </c>
      <c r="C284" t="s">
        <v>6129</v>
      </c>
      <c r="D284" s="473" t="s">
        <v>3075</v>
      </c>
      <c r="AA284" s="154" t="s">
        <v>1565</v>
      </c>
      <c r="AB284" s="155"/>
    </row>
    <row r="285" spans="1:28">
      <c r="A285" s="155" t="s">
        <v>5552</v>
      </c>
      <c r="B285" t="s">
        <v>6128</v>
      </c>
      <c r="C285" t="s">
        <v>6129</v>
      </c>
      <c r="D285" s="473" t="s">
        <v>3075</v>
      </c>
      <c r="AA285" s="154" t="s">
        <v>1564</v>
      </c>
      <c r="AB285" s="155"/>
    </row>
    <row r="286" spans="1:28">
      <c r="A286" s="154" t="s">
        <v>5552</v>
      </c>
      <c r="B286" t="s">
        <v>6128</v>
      </c>
      <c r="C286" t="s">
        <v>6129</v>
      </c>
      <c r="D286" s="473" t="s">
        <v>3075</v>
      </c>
      <c r="AA286" s="154" t="s">
        <v>4766</v>
      </c>
      <c r="AB286" s="155"/>
    </row>
    <row r="287" spans="1:28">
      <c r="A287" s="155" t="s">
        <v>5552</v>
      </c>
      <c r="B287" t="s">
        <v>6130</v>
      </c>
      <c r="C287" t="s">
        <v>6131</v>
      </c>
      <c r="AA287" s="154" t="s">
        <v>1563</v>
      </c>
      <c r="AB287" s="155"/>
    </row>
    <row r="288" spans="1:28">
      <c r="A288" s="155" t="s">
        <v>5552</v>
      </c>
      <c r="B288" t="s">
        <v>6130</v>
      </c>
      <c r="C288" t="s">
        <v>6131</v>
      </c>
      <c r="AA288" s="154" t="s">
        <v>1562</v>
      </c>
      <c r="AB288" s="155"/>
    </row>
    <row r="289" spans="1:28">
      <c r="A289" s="154" t="s">
        <v>5552</v>
      </c>
      <c r="B289" t="s">
        <v>6130</v>
      </c>
      <c r="C289" t="s">
        <v>6131</v>
      </c>
      <c r="D289" s="473" t="s">
        <v>6132</v>
      </c>
      <c r="AA289" s="154" t="s">
        <v>1562</v>
      </c>
      <c r="AB289" s="155"/>
    </row>
    <row r="290" spans="1:28">
      <c r="A290" s="154" t="s">
        <v>5552</v>
      </c>
      <c r="B290" t="s">
        <v>6130</v>
      </c>
      <c r="C290" t="s">
        <v>6131</v>
      </c>
      <c r="D290" s="473" t="s">
        <v>6132</v>
      </c>
      <c r="AA290" s="154" t="s">
        <v>1563</v>
      </c>
      <c r="AB290" s="155"/>
    </row>
    <row r="291" spans="1:28">
      <c r="A291" s="154" t="s">
        <v>5552</v>
      </c>
      <c r="B291" t="s">
        <v>6133</v>
      </c>
      <c r="C291" t="s">
        <v>6134</v>
      </c>
      <c r="AA291" s="154" t="s">
        <v>4889</v>
      </c>
      <c r="AB291" s="155"/>
    </row>
    <row r="292" spans="1:28">
      <c r="A292" s="154" t="s">
        <v>5552</v>
      </c>
      <c r="B292" t="s">
        <v>6133</v>
      </c>
      <c r="C292" t="s">
        <v>6134</v>
      </c>
      <c r="AA292" s="154" t="s">
        <v>4890</v>
      </c>
      <c r="AB292" s="155"/>
    </row>
    <row r="293" spans="1:28">
      <c r="A293" s="154" t="s">
        <v>5552</v>
      </c>
      <c r="B293" t="s">
        <v>6133</v>
      </c>
      <c r="C293" t="s">
        <v>6134</v>
      </c>
      <c r="AA293" s="154" t="s">
        <v>4891</v>
      </c>
      <c r="AB293" s="155"/>
    </row>
    <row r="294" spans="1:28">
      <c r="A294" s="155" t="s">
        <v>5552</v>
      </c>
      <c r="B294" t="s">
        <v>6133</v>
      </c>
      <c r="C294" t="s">
        <v>6135</v>
      </c>
      <c r="AA294" s="154" t="s">
        <v>4060</v>
      </c>
      <c r="AB294" s="155"/>
    </row>
    <row r="295" spans="1:28">
      <c r="A295" s="155" t="s">
        <v>5552</v>
      </c>
      <c r="B295" t="s">
        <v>6136</v>
      </c>
      <c r="C295" t="s">
        <v>6137</v>
      </c>
      <c r="AA295" s="154" t="s">
        <v>24</v>
      </c>
      <c r="AB295" s="155" t="s">
        <v>5577</v>
      </c>
    </row>
    <row r="296" spans="1:28">
      <c r="A296" s="155" t="s">
        <v>5552</v>
      </c>
      <c r="B296" t="s">
        <v>6136</v>
      </c>
      <c r="C296" t="s">
        <v>6137</v>
      </c>
      <c r="AA296" s="154" t="s">
        <v>24</v>
      </c>
      <c r="AB296" s="155" t="s">
        <v>5577</v>
      </c>
    </row>
    <row r="297" spans="1:28">
      <c r="A297" s="155" t="s">
        <v>5552</v>
      </c>
      <c r="B297" t="s">
        <v>6136</v>
      </c>
      <c r="C297" t="s">
        <v>6137</v>
      </c>
      <c r="AA297" s="154" t="s">
        <v>24</v>
      </c>
      <c r="AB297" s="155" t="s">
        <v>5577</v>
      </c>
    </row>
    <row r="298" spans="1:28">
      <c r="A298" s="154" t="s">
        <v>5552</v>
      </c>
      <c r="B298" t="s">
        <v>6136</v>
      </c>
      <c r="C298" t="s">
        <v>6137</v>
      </c>
      <c r="D298" s="473" t="s">
        <v>6138</v>
      </c>
      <c r="AA298" s="154" t="s">
        <v>4586</v>
      </c>
      <c r="AB298" s="155" t="s">
        <v>5577</v>
      </c>
    </row>
    <row r="299" spans="1:28">
      <c r="A299" s="155" t="s">
        <v>5552</v>
      </c>
      <c r="B299" t="s">
        <v>6136</v>
      </c>
      <c r="C299" t="s">
        <v>6137</v>
      </c>
      <c r="D299" s="473" t="s">
        <v>6139</v>
      </c>
      <c r="AA299" s="154" t="s">
        <v>3921</v>
      </c>
      <c r="AB299" s="155" t="s">
        <v>5577</v>
      </c>
    </row>
    <row r="300" spans="1:28">
      <c r="A300" s="154" t="s">
        <v>5552</v>
      </c>
      <c r="B300" t="s">
        <v>6136</v>
      </c>
      <c r="C300" t="s">
        <v>6137</v>
      </c>
      <c r="D300" s="473" t="s">
        <v>6140</v>
      </c>
      <c r="AA300" s="154" t="s">
        <v>4587</v>
      </c>
      <c r="AB300" s="155" t="s">
        <v>5577</v>
      </c>
    </row>
    <row r="301" spans="1:28">
      <c r="A301" s="155" t="s">
        <v>5552</v>
      </c>
      <c r="B301" t="s">
        <v>6136</v>
      </c>
      <c r="C301" t="s">
        <v>6141</v>
      </c>
      <c r="AA301" s="154" t="s">
        <v>1561</v>
      </c>
      <c r="AB301" s="155"/>
    </row>
    <row r="302" spans="1:28">
      <c r="A302" s="155" t="s">
        <v>5552</v>
      </c>
      <c r="B302" t="s">
        <v>6136</v>
      </c>
      <c r="C302" t="s">
        <v>6141</v>
      </c>
      <c r="AA302" s="154" t="s">
        <v>1560</v>
      </c>
      <c r="AB302" s="155"/>
    </row>
    <row r="303" spans="1:28">
      <c r="A303" s="484" t="s">
        <v>5552</v>
      </c>
      <c r="B303" t="s">
        <v>6142</v>
      </c>
      <c r="AA303" s="484" t="s">
        <v>5047</v>
      </c>
      <c r="AB303" s="155"/>
    </row>
    <row r="304" spans="1:28">
      <c r="A304" s="484" t="s">
        <v>5552</v>
      </c>
      <c r="B304" t="s">
        <v>6142</v>
      </c>
      <c r="AA304" s="484" t="s">
        <v>5048</v>
      </c>
      <c r="AB304" s="155"/>
    </row>
    <row r="305" spans="1:28">
      <c r="A305" s="154" t="s">
        <v>5552</v>
      </c>
      <c r="B305" t="s">
        <v>6143</v>
      </c>
      <c r="C305" t="s">
        <v>6144</v>
      </c>
      <c r="AA305" s="154" t="s">
        <v>5265</v>
      </c>
      <c r="AB305" s="155"/>
    </row>
    <row r="306" spans="1:28">
      <c r="A306" s="155" t="s">
        <v>5552</v>
      </c>
      <c r="B306" t="s">
        <v>6143</v>
      </c>
      <c r="C306" t="s">
        <v>6144</v>
      </c>
      <c r="D306" s="473" t="s">
        <v>6145</v>
      </c>
      <c r="E306" s="473" t="s">
        <v>6146</v>
      </c>
      <c r="AA306" s="154" t="s">
        <v>3269</v>
      </c>
      <c r="AB306" s="155"/>
    </row>
    <row r="307" spans="1:28" ht="27.75" customHeight="1">
      <c r="A307" s="154" t="s">
        <v>5552</v>
      </c>
      <c r="B307" t="s">
        <v>6147</v>
      </c>
      <c r="C307" t="s">
        <v>6148</v>
      </c>
      <c r="AA307" s="154" t="s">
        <v>3929</v>
      </c>
      <c r="AB307" s="155" t="s">
        <v>5582</v>
      </c>
    </row>
    <row r="308" spans="1:28">
      <c r="A308" s="155" t="s">
        <v>5552</v>
      </c>
      <c r="B308" t="s">
        <v>6143</v>
      </c>
      <c r="C308" t="s">
        <v>6144</v>
      </c>
      <c r="D308" s="473" t="s">
        <v>6149</v>
      </c>
      <c r="E308" s="473" t="s">
        <v>6150</v>
      </c>
      <c r="AA308" s="154" t="s">
        <v>626</v>
      </c>
      <c r="AB308" s="155"/>
    </row>
    <row r="309" spans="1:28">
      <c r="A309" s="155" t="s">
        <v>5552</v>
      </c>
      <c r="B309" t="s">
        <v>6143</v>
      </c>
      <c r="C309" t="s">
        <v>6144</v>
      </c>
      <c r="D309" s="473" t="s">
        <v>6149</v>
      </c>
      <c r="E309" s="473" t="s">
        <v>6151</v>
      </c>
      <c r="AA309" s="154" t="s">
        <v>1419</v>
      </c>
      <c r="AB309" s="155"/>
    </row>
    <row r="310" spans="1:28">
      <c r="A310" s="155" t="s">
        <v>5552</v>
      </c>
      <c r="B310" t="s">
        <v>6143</v>
      </c>
      <c r="C310" t="s">
        <v>6144</v>
      </c>
      <c r="D310" s="473" t="s">
        <v>6149</v>
      </c>
      <c r="E310" s="473" t="s">
        <v>6151</v>
      </c>
      <c r="AA310" s="154" t="s">
        <v>2302</v>
      </c>
      <c r="AB310" s="155"/>
    </row>
    <row r="311" spans="1:28">
      <c r="A311" s="154" t="s">
        <v>5552</v>
      </c>
      <c r="B311" t="s">
        <v>6143</v>
      </c>
      <c r="C311" t="s">
        <v>6144</v>
      </c>
      <c r="D311" s="473" t="s">
        <v>6149</v>
      </c>
      <c r="E311" s="473" t="s">
        <v>6151</v>
      </c>
      <c r="AA311" s="154" t="s">
        <v>3415</v>
      </c>
      <c r="AB311" s="155"/>
    </row>
    <row r="312" spans="1:28">
      <c r="A312" s="154" t="s">
        <v>5552</v>
      </c>
      <c r="B312" t="s">
        <v>6143</v>
      </c>
      <c r="C312" t="s">
        <v>6144</v>
      </c>
      <c r="D312" s="473" t="s">
        <v>6149</v>
      </c>
      <c r="E312" s="473" t="s">
        <v>6151</v>
      </c>
      <c r="AA312" s="154" t="s">
        <v>2302</v>
      </c>
      <c r="AB312" s="155"/>
    </row>
    <row r="313" spans="1:28">
      <c r="A313" s="155" t="s">
        <v>5552</v>
      </c>
      <c r="B313" t="s">
        <v>6143</v>
      </c>
      <c r="C313" t="s">
        <v>6152</v>
      </c>
      <c r="D313" s="473" t="s">
        <v>6153</v>
      </c>
      <c r="E313" s="473" t="s">
        <v>6154</v>
      </c>
      <c r="F313" s="473" t="s">
        <v>6155</v>
      </c>
      <c r="G313" s="473" t="s">
        <v>6156</v>
      </c>
      <c r="H313" s="473" t="s">
        <v>6157</v>
      </c>
      <c r="AA313" s="154" t="s">
        <v>1851</v>
      </c>
      <c r="AB313" s="155"/>
    </row>
    <row r="314" spans="1:28">
      <c r="A314" s="155" t="s">
        <v>5552</v>
      </c>
      <c r="B314" t="s">
        <v>6143</v>
      </c>
      <c r="C314" t="s">
        <v>6152</v>
      </c>
      <c r="D314" s="473" t="s">
        <v>6153</v>
      </c>
      <c r="E314" s="473" t="s">
        <v>6154</v>
      </c>
      <c r="F314" s="473" t="s">
        <v>6155</v>
      </c>
      <c r="G314" s="473" t="s">
        <v>6156</v>
      </c>
      <c r="H314" s="473" t="s">
        <v>6157</v>
      </c>
      <c r="AA314" s="154" t="s">
        <v>1851</v>
      </c>
      <c r="AB314" s="155"/>
    </row>
    <row r="315" spans="1:28">
      <c r="A315" s="484" t="s">
        <v>5552</v>
      </c>
      <c r="B315" t="s">
        <v>6143</v>
      </c>
      <c r="C315" t="s">
        <v>6152</v>
      </c>
      <c r="D315" s="473" t="s">
        <v>6153</v>
      </c>
      <c r="E315" s="473" t="s">
        <v>6154</v>
      </c>
      <c r="F315" s="473" t="s">
        <v>6155</v>
      </c>
      <c r="G315" s="473" t="s">
        <v>6156</v>
      </c>
      <c r="H315" s="473" t="s">
        <v>6157</v>
      </c>
      <c r="AA315" s="484" t="s">
        <v>5049</v>
      </c>
      <c r="AB315" s="155"/>
    </row>
    <row r="316" spans="1:28">
      <c r="A316" s="484" t="s">
        <v>5552</v>
      </c>
      <c r="B316" t="s">
        <v>6143</v>
      </c>
      <c r="C316" t="s">
        <v>6152</v>
      </c>
      <c r="D316" s="473" t="s">
        <v>6153</v>
      </c>
      <c r="E316" s="473" t="s">
        <v>6154</v>
      </c>
      <c r="F316" s="473" t="s">
        <v>6155</v>
      </c>
      <c r="G316" s="473" t="s">
        <v>6156</v>
      </c>
      <c r="H316" s="473" t="s">
        <v>6157</v>
      </c>
      <c r="AA316" s="484" t="s">
        <v>5050</v>
      </c>
      <c r="AB316" s="155"/>
    </row>
    <row r="317" spans="1:28">
      <c r="A317" s="484" t="s">
        <v>5552</v>
      </c>
      <c r="B317" t="s">
        <v>6143</v>
      </c>
      <c r="C317" t="s">
        <v>6152</v>
      </c>
      <c r="D317" s="473" t="s">
        <v>6153</v>
      </c>
      <c r="E317" s="473" t="s">
        <v>6154</v>
      </c>
      <c r="F317" s="473" t="s">
        <v>6155</v>
      </c>
      <c r="G317" s="473" t="s">
        <v>6156</v>
      </c>
      <c r="H317" s="473" t="s">
        <v>6157</v>
      </c>
      <c r="AA317" s="484" t="s">
        <v>5051</v>
      </c>
      <c r="AB317" s="155"/>
    </row>
    <row r="318" spans="1:28">
      <c r="A318" s="155" t="s">
        <v>5552</v>
      </c>
      <c r="B318" t="s">
        <v>6143</v>
      </c>
      <c r="C318" t="s">
        <v>6158</v>
      </c>
      <c r="D318" s="473" t="s">
        <v>6159</v>
      </c>
      <c r="E318" s="473" t="s">
        <v>6160</v>
      </c>
      <c r="F318" s="473" t="s">
        <v>6161</v>
      </c>
      <c r="G318" s="473" t="s">
        <v>3071</v>
      </c>
      <c r="AA318" s="154" t="s">
        <v>1568</v>
      </c>
      <c r="AB318" s="155"/>
    </row>
    <row r="319" spans="1:28">
      <c r="A319" s="155" t="s">
        <v>5552</v>
      </c>
      <c r="B319" t="s">
        <v>6143</v>
      </c>
      <c r="C319" t="s">
        <v>6158</v>
      </c>
      <c r="D319" s="473" t="s">
        <v>6159</v>
      </c>
      <c r="E319" s="473" t="s">
        <v>6160</v>
      </c>
      <c r="F319" s="473" t="s">
        <v>6161</v>
      </c>
      <c r="G319" s="473" t="s">
        <v>3071</v>
      </c>
      <c r="AA319" s="154" t="s">
        <v>1562</v>
      </c>
      <c r="AB319" s="155"/>
    </row>
    <row r="320" spans="1:28" ht="18.75" customHeight="1">
      <c r="A320" s="155" t="s">
        <v>5552</v>
      </c>
      <c r="B320" t="s">
        <v>6143</v>
      </c>
      <c r="C320" t="s">
        <v>6158</v>
      </c>
      <c r="D320" s="473" t="s">
        <v>6159</v>
      </c>
      <c r="E320" s="473" t="s">
        <v>6160</v>
      </c>
      <c r="F320" s="473" t="s">
        <v>6161</v>
      </c>
      <c r="G320" s="473" t="s">
        <v>3071</v>
      </c>
      <c r="AA320" s="154" t="s">
        <v>1565</v>
      </c>
      <c r="AB320" s="155"/>
    </row>
    <row r="321" spans="1:28">
      <c r="A321" s="155" t="s">
        <v>5552</v>
      </c>
      <c r="B321" t="s">
        <v>6143</v>
      </c>
      <c r="C321" t="s">
        <v>6158</v>
      </c>
      <c r="D321" s="473" t="s">
        <v>6159</v>
      </c>
      <c r="E321" s="473" t="s">
        <v>6160</v>
      </c>
      <c r="F321" s="473" t="s">
        <v>6161</v>
      </c>
      <c r="G321" s="473" t="s">
        <v>3071</v>
      </c>
      <c r="AA321" s="154" t="s">
        <v>1564</v>
      </c>
      <c r="AB321" s="155"/>
    </row>
    <row r="322" spans="1:28">
      <c r="A322" s="155" t="s">
        <v>5552</v>
      </c>
      <c r="B322" t="s">
        <v>6143</v>
      </c>
      <c r="C322" t="s">
        <v>6158</v>
      </c>
      <c r="D322" s="473" t="s">
        <v>6159</v>
      </c>
      <c r="E322" s="473" t="s">
        <v>6160</v>
      </c>
      <c r="F322" s="473" t="s">
        <v>6161</v>
      </c>
      <c r="G322" s="473" t="s">
        <v>3071</v>
      </c>
      <c r="AA322" s="154" t="s">
        <v>1561</v>
      </c>
      <c r="AB322" s="155"/>
    </row>
    <row r="323" spans="1:28">
      <c r="A323" s="155" t="s">
        <v>5552</v>
      </c>
      <c r="B323" t="s">
        <v>6143</v>
      </c>
      <c r="C323" t="s">
        <v>6158</v>
      </c>
      <c r="D323" s="473" t="s">
        <v>6159</v>
      </c>
      <c r="E323" s="473" t="s">
        <v>6160</v>
      </c>
      <c r="F323" s="473" t="s">
        <v>6161</v>
      </c>
      <c r="G323" s="473" t="s">
        <v>3071</v>
      </c>
      <c r="AA323" s="154" t="s">
        <v>1560</v>
      </c>
      <c r="AB323" s="155"/>
    </row>
    <row r="324" spans="1:28">
      <c r="A324" s="155" t="s">
        <v>5552</v>
      </c>
      <c r="B324" t="s">
        <v>6143</v>
      </c>
      <c r="C324" t="s">
        <v>6158</v>
      </c>
      <c r="D324" s="473" t="s">
        <v>6159</v>
      </c>
      <c r="E324" s="473" t="s">
        <v>6160</v>
      </c>
      <c r="F324" s="473" t="s">
        <v>6161</v>
      </c>
      <c r="G324" s="473" t="s">
        <v>3071</v>
      </c>
      <c r="AA324" s="154" t="s">
        <v>2243</v>
      </c>
      <c r="AB324" s="155"/>
    </row>
    <row r="325" spans="1:28">
      <c r="A325" s="534" t="s">
        <v>5552</v>
      </c>
      <c r="B325" t="s">
        <v>6162</v>
      </c>
      <c r="AA325" s="522" t="s">
        <v>2240</v>
      </c>
      <c r="AB325" s="155"/>
    </row>
    <row r="326" spans="1:28">
      <c r="A326" s="534" t="s">
        <v>5552</v>
      </c>
      <c r="B326" t="s">
        <v>6162</v>
      </c>
      <c r="AA326" s="522" t="s">
        <v>3269</v>
      </c>
      <c r="AB326" s="155"/>
    </row>
    <row r="327" spans="1:28">
      <c r="A327" s="155" t="s">
        <v>5552</v>
      </c>
      <c r="B327" t="s">
        <v>6162</v>
      </c>
      <c r="C327" t="s">
        <v>6163</v>
      </c>
      <c r="AA327" s="154" t="s">
        <v>2240</v>
      </c>
      <c r="AB327" s="155"/>
    </row>
    <row r="328" spans="1:28">
      <c r="A328" s="155" t="s">
        <v>5552</v>
      </c>
      <c r="B328" t="s">
        <v>6162</v>
      </c>
      <c r="C328" t="s">
        <v>6164</v>
      </c>
      <c r="AA328" s="154" t="s">
        <v>855</v>
      </c>
      <c r="AB328" s="155"/>
    </row>
    <row r="329" spans="1:28">
      <c r="A329" s="154" t="s">
        <v>5552</v>
      </c>
      <c r="B329" t="s">
        <v>6162</v>
      </c>
      <c r="C329" t="s">
        <v>6164</v>
      </c>
      <c r="AA329" s="154" t="s">
        <v>4765</v>
      </c>
      <c r="AB329" s="155"/>
    </row>
    <row r="330" spans="1:28">
      <c r="A330" s="155" t="s">
        <v>5552</v>
      </c>
      <c r="B330" t="s">
        <v>6147</v>
      </c>
      <c r="AA330" s="154" t="s">
        <v>991</v>
      </c>
      <c r="AB330" s="155"/>
    </row>
    <row r="331" spans="1:28">
      <c r="A331" s="522" t="s">
        <v>5552</v>
      </c>
      <c r="B331" t="s">
        <v>6147</v>
      </c>
      <c r="AA331" s="522" t="s">
        <v>3208</v>
      </c>
      <c r="AB331" s="155"/>
    </row>
    <row r="332" spans="1:28">
      <c r="A332" s="738" t="s">
        <v>5552</v>
      </c>
      <c r="B332" t="s">
        <v>6147</v>
      </c>
      <c r="C332" t="s">
        <v>6165</v>
      </c>
      <c r="D332" s="473" t="s">
        <v>6166</v>
      </c>
      <c r="E332" s="473" t="s">
        <v>6167</v>
      </c>
      <c r="AA332" s="738" t="s">
        <v>4602</v>
      </c>
      <c r="AB332" s="155" t="s">
        <v>5577</v>
      </c>
    </row>
    <row r="333" spans="1:28">
      <c r="A333" s="154" t="s">
        <v>5552</v>
      </c>
      <c r="B333" t="s">
        <v>6147</v>
      </c>
      <c r="C333" t="s">
        <v>6168</v>
      </c>
      <c r="AA333" s="154" t="s">
        <v>5261</v>
      </c>
      <c r="AB333" s="155"/>
    </row>
    <row r="334" spans="1:28">
      <c r="A334" s="154" t="s">
        <v>5552</v>
      </c>
      <c r="B334" t="s">
        <v>6147</v>
      </c>
      <c r="C334" t="s">
        <v>6168</v>
      </c>
      <c r="AA334" s="154" t="s">
        <v>5267</v>
      </c>
      <c r="AB334" s="155"/>
    </row>
    <row r="335" spans="1:28">
      <c r="A335" s="155" t="s">
        <v>5552</v>
      </c>
      <c r="B335" t="s">
        <v>6147</v>
      </c>
      <c r="C335" t="s">
        <v>6169</v>
      </c>
      <c r="AA335" s="154" t="s">
        <v>1980</v>
      </c>
      <c r="AB335" s="155"/>
    </row>
    <row r="336" spans="1:28">
      <c r="A336" s="155" t="s">
        <v>5552</v>
      </c>
      <c r="B336" t="s">
        <v>6147</v>
      </c>
      <c r="C336" t="s">
        <v>6169</v>
      </c>
      <c r="AA336" s="154" t="s">
        <v>3926</v>
      </c>
      <c r="AB336" s="155" t="s">
        <v>5577</v>
      </c>
    </row>
    <row r="337" spans="1:28">
      <c r="A337" s="155" t="s">
        <v>6170</v>
      </c>
      <c r="B337" t="s">
        <v>6171</v>
      </c>
      <c r="C337" t="s">
        <v>6172</v>
      </c>
      <c r="D337" s="473" t="s">
        <v>6173</v>
      </c>
      <c r="E337" s="473" t="s">
        <v>6174</v>
      </c>
      <c r="AA337" s="154" t="s">
        <v>3926</v>
      </c>
      <c r="AB337" s="155"/>
    </row>
    <row r="338" spans="1:28">
      <c r="A338" s="155" t="s">
        <v>5552</v>
      </c>
      <c r="B338" t="s">
        <v>6147</v>
      </c>
      <c r="C338" t="s">
        <v>6169</v>
      </c>
      <c r="AA338" s="154" t="s">
        <v>3929</v>
      </c>
      <c r="AB338" s="155" t="s">
        <v>5577</v>
      </c>
    </row>
    <row r="339" spans="1:28">
      <c r="A339" s="154" t="s">
        <v>5552</v>
      </c>
      <c r="B339" t="s">
        <v>6147</v>
      </c>
      <c r="C339" t="s">
        <v>6169</v>
      </c>
      <c r="AA339" s="154" t="s">
        <v>5260</v>
      </c>
      <c r="AB339" s="155"/>
    </row>
    <row r="340" spans="1:28">
      <c r="A340" s="155" t="s">
        <v>5552</v>
      </c>
      <c r="B340" t="s">
        <v>6147</v>
      </c>
      <c r="C340" t="s">
        <v>6175</v>
      </c>
      <c r="AA340" s="154" t="s">
        <v>992</v>
      </c>
      <c r="AB340" s="155"/>
    </row>
    <row r="341" spans="1:28">
      <c r="A341" s="155" t="s">
        <v>5552</v>
      </c>
      <c r="B341" t="s">
        <v>6176</v>
      </c>
      <c r="AA341" s="154" t="s">
        <v>991</v>
      </c>
      <c r="AB341" s="155"/>
    </row>
    <row r="342" spans="1:28">
      <c r="A342" s="155" t="s">
        <v>5552</v>
      </c>
      <c r="B342" t="s">
        <v>6176</v>
      </c>
      <c r="C342" t="s">
        <v>6177</v>
      </c>
      <c r="AA342" s="154" t="s">
        <v>4387</v>
      </c>
      <c r="AB342" s="155"/>
    </row>
    <row r="343" spans="1:28">
      <c r="A343" s="155" t="s">
        <v>5552</v>
      </c>
      <c r="B343" t="s">
        <v>6176</v>
      </c>
      <c r="C343" t="s">
        <v>6177</v>
      </c>
      <c r="AA343" s="154" t="s">
        <v>4403</v>
      </c>
      <c r="AB343" s="155"/>
    </row>
    <row r="344" spans="1:28">
      <c r="A344" s="155" t="s">
        <v>5552</v>
      </c>
      <c r="B344" t="s">
        <v>6176</v>
      </c>
      <c r="C344" t="s">
        <v>6177</v>
      </c>
      <c r="AA344" s="154" t="s">
        <v>4563</v>
      </c>
      <c r="AB344" s="155"/>
    </row>
    <row r="345" spans="1:28">
      <c r="A345" s="155" t="s">
        <v>5552</v>
      </c>
      <c r="B345" t="s">
        <v>6176</v>
      </c>
      <c r="C345" t="s">
        <v>6177</v>
      </c>
      <c r="AA345" s="154" t="s">
        <v>4563</v>
      </c>
      <c r="AB345" s="155"/>
    </row>
    <row r="346" spans="1:28">
      <c r="A346" s="155" t="s">
        <v>5552</v>
      </c>
      <c r="B346" t="s">
        <v>6176</v>
      </c>
      <c r="C346" t="s">
        <v>6177</v>
      </c>
      <c r="AA346" s="154" t="s">
        <v>544</v>
      </c>
      <c r="AB346" s="155"/>
    </row>
    <row r="347" spans="1:28">
      <c r="A347" s="155" t="s">
        <v>5552</v>
      </c>
      <c r="B347" t="s">
        <v>6176</v>
      </c>
      <c r="C347" t="s">
        <v>6177</v>
      </c>
      <c r="AA347" s="154" t="s">
        <v>544</v>
      </c>
      <c r="AB347" s="155"/>
    </row>
    <row r="348" spans="1:28">
      <c r="A348" s="155" t="s">
        <v>5552</v>
      </c>
      <c r="B348" t="s">
        <v>6176</v>
      </c>
      <c r="C348" t="s">
        <v>6177</v>
      </c>
      <c r="AA348" s="154" t="s">
        <v>544</v>
      </c>
      <c r="AB348" s="155"/>
    </row>
    <row r="349" spans="1:28">
      <c r="A349" s="728" t="s">
        <v>5552</v>
      </c>
      <c r="B349" t="s">
        <v>6178</v>
      </c>
      <c r="C349" t="s">
        <v>6179</v>
      </c>
      <c r="AA349" s="728" t="s">
        <v>5052</v>
      </c>
      <c r="AB349" s="155"/>
    </row>
    <row r="350" spans="1:28">
      <c r="A350" s="728" t="s">
        <v>5552</v>
      </c>
      <c r="B350" t="s">
        <v>6178</v>
      </c>
      <c r="C350" t="s">
        <v>6179</v>
      </c>
      <c r="AA350" s="728" t="s">
        <v>5054</v>
      </c>
      <c r="AB350" s="155"/>
    </row>
    <row r="351" spans="1:28">
      <c r="A351" s="155" t="s">
        <v>5552</v>
      </c>
      <c r="B351" t="s">
        <v>6180</v>
      </c>
      <c r="AA351" s="154" t="s">
        <v>3929</v>
      </c>
      <c r="AB351" s="155" t="s">
        <v>5578</v>
      </c>
    </row>
    <row r="352" spans="1:28">
      <c r="A352" s="155" t="s">
        <v>5552</v>
      </c>
      <c r="B352" t="s">
        <v>6180</v>
      </c>
      <c r="AA352" s="154" t="s">
        <v>3929</v>
      </c>
      <c r="AB352" s="155" t="s">
        <v>5578</v>
      </c>
    </row>
    <row r="353" spans="1:28">
      <c r="A353" s="155" t="s">
        <v>5552</v>
      </c>
      <c r="B353" t="s">
        <v>6181</v>
      </c>
      <c r="AA353" s="154" t="s">
        <v>2102</v>
      </c>
      <c r="AB353" s="155"/>
    </row>
    <row r="354" spans="1:28">
      <c r="A354" s="155" t="s">
        <v>5552</v>
      </c>
      <c r="B354" t="s">
        <v>6181</v>
      </c>
      <c r="AA354" s="154" t="s">
        <v>1865</v>
      </c>
      <c r="AB354" s="155"/>
    </row>
    <row r="355" spans="1:28">
      <c r="A355" s="155" t="s">
        <v>5552</v>
      </c>
      <c r="B355" t="s">
        <v>6181</v>
      </c>
      <c r="C355" t="s">
        <v>6182</v>
      </c>
      <c r="AA355" s="154" t="s">
        <v>1928</v>
      </c>
      <c r="AB355" s="155"/>
    </row>
    <row r="356" spans="1:28" s="154" customFormat="1" ht="12.75">
      <c r="A356" s="154" t="s">
        <v>5552</v>
      </c>
      <c r="B356" s="154" t="s">
        <v>6183</v>
      </c>
      <c r="C356" s="154" t="s">
        <v>6184</v>
      </c>
      <c r="AA356" s="154" t="s">
        <v>991</v>
      </c>
    </row>
    <row r="357" spans="1:28">
      <c r="A357" s="155" t="s">
        <v>5552</v>
      </c>
      <c r="B357" t="s">
        <v>6183</v>
      </c>
      <c r="C357" t="s">
        <v>6185</v>
      </c>
      <c r="AA357" s="154" t="s">
        <v>991</v>
      </c>
      <c r="AB357" s="155"/>
    </row>
    <row r="358" spans="1:28">
      <c r="A358" s="155" t="s">
        <v>5552</v>
      </c>
      <c r="B358" t="s">
        <v>6183</v>
      </c>
      <c r="C358" t="s">
        <v>6185</v>
      </c>
      <c r="AA358" s="154" t="s">
        <v>1928</v>
      </c>
      <c r="AB358" s="155"/>
    </row>
    <row r="359" spans="1:28">
      <c r="A359" s="155" t="s">
        <v>5552</v>
      </c>
      <c r="B359" t="s">
        <v>6183</v>
      </c>
      <c r="C359" t="s">
        <v>6185</v>
      </c>
      <c r="AA359" s="154" t="s">
        <v>3208</v>
      </c>
      <c r="AB359" s="155"/>
    </row>
    <row r="360" spans="1:28">
      <c r="A360" s="155" t="s">
        <v>5552</v>
      </c>
      <c r="B360" t="s">
        <v>6183</v>
      </c>
      <c r="C360" t="s">
        <v>6186</v>
      </c>
      <c r="D360" s="473" t="s">
        <v>6187</v>
      </c>
      <c r="AA360" s="154" t="s">
        <v>3933</v>
      </c>
      <c r="AB360" s="155" t="s">
        <v>5577</v>
      </c>
    </row>
    <row r="361" spans="1:28">
      <c r="A361" s="738" t="s">
        <v>5552</v>
      </c>
      <c r="B361" t="s">
        <v>6183</v>
      </c>
      <c r="C361" t="s">
        <v>6186</v>
      </c>
      <c r="D361" s="473" t="s">
        <v>6187</v>
      </c>
      <c r="AA361" s="738" t="s">
        <v>4602</v>
      </c>
      <c r="AB361" s="155" t="s">
        <v>5577</v>
      </c>
    </row>
    <row r="362" spans="1:28">
      <c r="A362" s="155" t="s">
        <v>5552</v>
      </c>
      <c r="B362" t="s">
        <v>6183</v>
      </c>
      <c r="C362" t="s">
        <v>6186</v>
      </c>
      <c r="D362" s="473" t="s">
        <v>6187</v>
      </c>
      <c r="E362" s="473" t="s">
        <v>6188</v>
      </c>
      <c r="AA362" s="154" t="s">
        <v>3933</v>
      </c>
      <c r="AB362" s="155" t="s">
        <v>5577</v>
      </c>
    </row>
    <row r="363" spans="1:28">
      <c r="A363" s="154" t="s">
        <v>5552</v>
      </c>
      <c r="B363" t="s">
        <v>6183</v>
      </c>
      <c r="C363" t="s">
        <v>6186</v>
      </c>
      <c r="D363" s="473" t="s">
        <v>6187</v>
      </c>
      <c r="E363" s="473" t="s">
        <v>6188</v>
      </c>
      <c r="AA363" s="154" t="s">
        <v>4602</v>
      </c>
      <c r="AB363" s="155" t="s">
        <v>5577</v>
      </c>
    </row>
    <row r="364" spans="1:28">
      <c r="A364" s="154" t="s">
        <v>5552</v>
      </c>
      <c r="B364" t="s">
        <v>6183</v>
      </c>
      <c r="C364" t="s">
        <v>6186</v>
      </c>
      <c r="D364" s="473" t="s">
        <v>6189</v>
      </c>
      <c r="AA364" s="154" t="s">
        <v>5262</v>
      </c>
      <c r="AB364" s="155"/>
    </row>
    <row r="365" spans="1:28">
      <c r="A365" s="154" t="s">
        <v>5552</v>
      </c>
      <c r="B365" t="s">
        <v>6183</v>
      </c>
      <c r="C365" t="s">
        <v>6186</v>
      </c>
      <c r="D365" s="473" t="s">
        <v>6189</v>
      </c>
      <c r="AA365" s="154" t="s">
        <v>5263</v>
      </c>
      <c r="AB365" s="155"/>
    </row>
    <row r="366" spans="1:28">
      <c r="A366" s="154" t="s">
        <v>5552</v>
      </c>
      <c r="B366" t="s">
        <v>6183</v>
      </c>
      <c r="C366" t="s">
        <v>6186</v>
      </c>
      <c r="D366" s="473" t="s">
        <v>6189</v>
      </c>
      <c r="AA366" s="154" t="s">
        <v>5265</v>
      </c>
      <c r="AB366" s="155"/>
    </row>
    <row r="367" spans="1:28">
      <c r="A367" s="154" t="s">
        <v>5552</v>
      </c>
      <c r="B367" t="s">
        <v>6183</v>
      </c>
      <c r="C367" t="s">
        <v>6186</v>
      </c>
      <c r="D367" s="473" t="s">
        <v>6189</v>
      </c>
      <c r="E367" s="473" t="s">
        <v>6190</v>
      </c>
      <c r="AA367" s="154" t="s">
        <v>5262</v>
      </c>
      <c r="AB367" s="155"/>
    </row>
    <row r="368" spans="1:28">
      <c r="A368" s="154" t="s">
        <v>5552</v>
      </c>
      <c r="B368" t="s">
        <v>6183</v>
      </c>
      <c r="C368" t="s">
        <v>6186</v>
      </c>
      <c r="D368" s="473" t="s">
        <v>6189</v>
      </c>
      <c r="E368" s="473" t="s">
        <v>6190</v>
      </c>
      <c r="AA368" s="154" t="s">
        <v>5263</v>
      </c>
      <c r="AB368" s="155"/>
    </row>
    <row r="369" spans="1:28">
      <c r="A369" s="155" t="s">
        <v>5552</v>
      </c>
      <c r="B369" t="s">
        <v>6191</v>
      </c>
      <c r="C369" t="s">
        <v>6192</v>
      </c>
      <c r="AA369" s="154" t="s">
        <v>1144</v>
      </c>
      <c r="AB369" s="155"/>
    </row>
    <row r="370" spans="1:28">
      <c r="A370" s="155" t="s">
        <v>5552</v>
      </c>
      <c r="B370" t="s">
        <v>6191</v>
      </c>
      <c r="C370" t="s">
        <v>6192</v>
      </c>
      <c r="AA370" s="154" t="s">
        <v>1144</v>
      </c>
      <c r="AB370" s="155"/>
    </row>
    <row r="371" spans="1:28">
      <c r="A371" s="155" t="s">
        <v>5552</v>
      </c>
      <c r="B371" t="s">
        <v>6191</v>
      </c>
      <c r="C371" t="s">
        <v>6192</v>
      </c>
      <c r="AA371" s="154" t="s">
        <v>1143</v>
      </c>
      <c r="AB371" s="155"/>
    </row>
    <row r="372" spans="1:28">
      <c r="A372" s="155" t="s">
        <v>5552</v>
      </c>
      <c r="B372" t="s">
        <v>6191</v>
      </c>
      <c r="C372" t="s">
        <v>6192</v>
      </c>
      <c r="AA372" s="154" t="s">
        <v>1990</v>
      </c>
      <c r="AB372" s="155"/>
    </row>
    <row r="373" spans="1:28">
      <c r="A373" s="155" t="s">
        <v>5552</v>
      </c>
      <c r="B373" t="s">
        <v>6191</v>
      </c>
      <c r="C373" t="s">
        <v>6192</v>
      </c>
      <c r="AA373" s="154" t="s">
        <v>1142</v>
      </c>
      <c r="AB373" s="155"/>
    </row>
    <row r="374" spans="1:28">
      <c r="A374" s="155" t="s">
        <v>5552</v>
      </c>
      <c r="B374" t="s">
        <v>6193</v>
      </c>
      <c r="AA374" s="154" t="s">
        <v>3741</v>
      </c>
      <c r="AB374" s="155"/>
    </row>
    <row r="375" spans="1:28">
      <c r="A375" s="155" t="s">
        <v>5552</v>
      </c>
      <c r="B375" t="s">
        <v>6194</v>
      </c>
      <c r="C375" t="s">
        <v>6195</v>
      </c>
      <c r="D375" s="473" t="s">
        <v>6196</v>
      </c>
      <c r="E375" s="473" t="s">
        <v>6197</v>
      </c>
      <c r="AA375" s="154" t="s">
        <v>4411</v>
      </c>
      <c r="AB375" s="155"/>
    </row>
    <row r="376" spans="1:28">
      <c r="A376" s="534" t="s">
        <v>5552</v>
      </c>
      <c r="B376" t="s">
        <v>6198</v>
      </c>
      <c r="C376" t="s">
        <v>6199</v>
      </c>
      <c r="AA376" s="522" t="s">
        <v>1560</v>
      </c>
      <c r="AB376" s="155"/>
    </row>
    <row r="377" spans="1:28">
      <c r="A377" s="534" t="s">
        <v>6200</v>
      </c>
      <c r="B377" t="s">
        <v>6201</v>
      </c>
      <c r="C377" t="s">
        <v>6202</v>
      </c>
      <c r="AA377" s="522" t="s">
        <v>3208</v>
      </c>
      <c r="AB377" s="155"/>
    </row>
    <row r="378" spans="1:28">
      <c r="A378" s="155" t="s">
        <v>6200</v>
      </c>
      <c r="B378" t="s">
        <v>6201</v>
      </c>
      <c r="C378" t="s">
        <v>6202</v>
      </c>
      <c r="AA378" s="154" t="s">
        <v>992</v>
      </c>
      <c r="AB378" s="155"/>
    </row>
    <row r="379" spans="1:28">
      <c r="A379" s="155" t="s">
        <v>5556</v>
      </c>
      <c r="B379" t="s">
        <v>5557</v>
      </c>
      <c r="C379" t="s">
        <v>6203</v>
      </c>
      <c r="D379" s="473" t="s">
        <v>6204</v>
      </c>
      <c r="E379" s="473" t="s">
        <v>6205</v>
      </c>
      <c r="F379" s="473" t="s">
        <v>6206</v>
      </c>
      <c r="G379" s="473" t="s">
        <v>6207</v>
      </c>
      <c r="AA379" s="154" t="s">
        <v>4061</v>
      </c>
      <c r="AB379" s="155"/>
    </row>
    <row r="380" spans="1:28">
      <c r="A380" s="736" t="s">
        <v>5556</v>
      </c>
      <c r="B380" t="s">
        <v>5557</v>
      </c>
      <c r="C380" t="s">
        <v>6203</v>
      </c>
      <c r="D380" s="473" t="s">
        <v>6208</v>
      </c>
      <c r="AA380" s="736" t="s">
        <v>4055</v>
      </c>
      <c r="AB380" s="155"/>
    </row>
    <row r="381" spans="1:28">
      <c r="A381" s="736" t="s">
        <v>5556</v>
      </c>
      <c r="B381" t="s">
        <v>5557</v>
      </c>
      <c r="C381" t="s">
        <v>6203</v>
      </c>
      <c r="D381" s="473" t="s">
        <v>6208</v>
      </c>
      <c r="AA381" s="736" t="s">
        <v>4055</v>
      </c>
      <c r="AB381" s="155"/>
    </row>
    <row r="382" spans="1:28">
      <c r="A382" s="736" t="s">
        <v>5556</v>
      </c>
      <c r="B382" t="s">
        <v>5557</v>
      </c>
      <c r="C382" t="s">
        <v>5558</v>
      </c>
      <c r="D382" s="473" t="s">
        <v>6209</v>
      </c>
      <c r="E382" s="473" t="s">
        <v>6210</v>
      </c>
      <c r="F382" s="473" t="s">
        <v>6211</v>
      </c>
      <c r="G382" s="473" t="s">
        <v>6212</v>
      </c>
      <c r="H382" s="473" t="s">
        <v>6213</v>
      </c>
      <c r="I382" s="473" t="s">
        <v>6214</v>
      </c>
      <c r="J382" s="473" t="s">
        <v>6215</v>
      </c>
      <c r="AA382" s="736" t="s">
        <v>4054</v>
      </c>
      <c r="AB382" s="155"/>
    </row>
    <row r="383" spans="1:28">
      <c r="A383" s="736" t="s">
        <v>5556</v>
      </c>
      <c r="B383" t="s">
        <v>5557</v>
      </c>
      <c r="C383" t="s">
        <v>5558</v>
      </c>
      <c r="D383" s="473" t="s">
        <v>6209</v>
      </c>
      <c r="E383" s="473" t="s">
        <v>6216</v>
      </c>
      <c r="F383" s="473" t="s">
        <v>6217</v>
      </c>
      <c r="AA383" s="736" t="s">
        <v>4055</v>
      </c>
      <c r="AB383" s="155"/>
    </row>
    <row r="384" spans="1:28">
      <c r="A384" s="155" t="s">
        <v>5556</v>
      </c>
      <c r="B384" t="s">
        <v>5557</v>
      </c>
      <c r="C384" t="s">
        <v>5558</v>
      </c>
      <c r="D384" s="473" t="s">
        <v>5559</v>
      </c>
      <c r="E384" s="473" t="s">
        <v>5560</v>
      </c>
      <c r="F384" s="473" t="s">
        <v>6218</v>
      </c>
      <c r="AA384" s="154" t="s">
        <v>4446</v>
      </c>
      <c r="AB384" s="155"/>
    </row>
    <row r="385" spans="1:28">
      <c r="A385" s="155" t="s">
        <v>5556</v>
      </c>
      <c r="B385" t="s">
        <v>5557</v>
      </c>
      <c r="C385" t="s">
        <v>5558</v>
      </c>
      <c r="D385" s="473" t="s">
        <v>5559</v>
      </c>
      <c r="E385" s="473" t="s">
        <v>6219</v>
      </c>
      <c r="F385" s="473" t="s">
        <v>6220</v>
      </c>
      <c r="AA385" s="154" t="s">
        <v>2000</v>
      </c>
      <c r="AB385" s="155"/>
    </row>
    <row r="386" spans="1:28">
      <c r="A386" s="154" t="s">
        <v>5556</v>
      </c>
      <c r="B386" t="s">
        <v>5557</v>
      </c>
      <c r="C386" t="s">
        <v>5558</v>
      </c>
      <c r="D386" s="473" t="s">
        <v>5559</v>
      </c>
      <c r="E386" s="473" t="s">
        <v>6219</v>
      </c>
      <c r="F386" s="473" t="s">
        <v>6220</v>
      </c>
      <c r="AA386" s="154" t="s">
        <v>5262</v>
      </c>
      <c r="AB386" s="155"/>
    </row>
    <row r="387" spans="1:28">
      <c r="A387" s="154" t="s">
        <v>5556</v>
      </c>
      <c r="B387" t="s">
        <v>5557</v>
      </c>
      <c r="C387" t="s">
        <v>5558</v>
      </c>
      <c r="D387" s="473" t="s">
        <v>5559</v>
      </c>
      <c r="E387" s="473" t="s">
        <v>6219</v>
      </c>
      <c r="F387" s="473" t="s">
        <v>6220</v>
      </c>
      <c r="AA387" s="154" t="s">
        <v>5263</v>
      </c>
      <c r="AB387" s="155"/>
    </row>
    <row r="388" spans="1:28">
      <c r="A388" s="155" t="s">
        <v>5556</v>
      </c>
      <c r="B388" t="s">
        <v>5557</v>
      </c>
      <c r="C388" t="s">
        <v>5558</v>
      </c>
      <c r="D388" s="473" t="s">
        <v>5559</v>
      </c>
      <c r="E388" s="473" t="s">
        <v>6061</v>
      </c>
      <c r="F388" s="473" t="s">
        <v>6062</v>
      </c>
      <c r="G388" s="473" t="s">
        <v>6063</v>
      </c>
      <c r="H388" s="473" t="s">
        <v>6064</v>
      </c>
      <c r="I388" s="473" t="s">
        <v>6221</v>
      </c>
      <c r="AA388" s="154" t="s">
        <v>2379</v>
      </c>
      <c r="AB388" s="155"/>
    </row>
    <row r="389" spans="1:28">
      <c r="A389" s="155" t="s">
        <v>5556</v>
      </c>
      <c r="B389" t="s">
        <v>5557</v>
      </c>
      <c r="C389" t="s">
        <v>5558</v>
      </c>
      <c r="D389" s="473" t="s">
        <v>5559</v>
      </c>
      <c r="E389" s="473" t="s">
        <v>6061</v>
      </c>
      <c r="F389" s="473" t="s">
        <v>6062</v>
      </c>
      <c r="G389" s="473" t="s">
        <v>6063</v>
      </c>
      <c r="H389" s="473" t="s">
        <v>6064</v>
      </c>
      <c r="I389" s="473" t="s">
        <v>6221</v>
      </c>
      <c r="AA389" s="154" t="s">
        <v>2105</v>
      </c>
      <c r="AB389" s="155"/>
    </row>
    <row r="390" spans="1:28">
      <c r="A390" s="155" t="s">
        <v>5556</v>
      </c>
      <c r="B390" t="s">
        <v>5557</v>
      </c>
      <c r="C390" t="s">
        <v>5558</v>
      </c>
      <c r="D390" s="473" t="s">
        <v>5559</v>
      </c>
      <c r="E390" s="473" t="s">
        <v>6061</v>
      </c>
      <c r="F390" s="473" t="s">
        <v>6062</v>
      </c>
      <c r="G390" s="473" t="s">
        <v>6063</v>
      </c>
      <c r="H390" s="473" t="s">
        <v>6064</v>
      </c>
      <c r="I390" s="473" t="s">
        <v>6221</v>
      </c>
      <c r="AA390" s="154" t="s">
        <v>2307</v>
      </c>
      <c r="AB390" s="155"/>
    </row>
    <row r="391" spans="1:28">
      <c r="A391" s="155" t="s">
        <v>5556</v>
      </c>
      <c r="B391" t="s">
        <v>5557</v>
      </c>
      <c r="C391" t="s">
        <v>5558</v>
      </c>
      <c r="D391" s="473" t="s">
        <v>5559</v>
      </c>
      <c r="E391" s="473" t="s">
        <v>6061</v>
      </c>
      <c r="F391" s="473" t="s">
        <v>6062</v>
      </c>
      <c r="G391" s="473" t="s">
        <v>6063</v>
      </c>
      <c r="H391" s="473" t="s">
        <v>6064</v>
      </c>
      <c r="I391" s="473" t="s">
        <v>6221</v>
      </c>
      <c r="AA391" s="154" t="s">
        <v>1980</v>
      </c>
      <c r="AB391" s="155"/>
    </row>
    <row r="392" spans="1:28">
      <c r="A392" s="155" t="s">
        <v>5556</v>
      </c>
      <c r="B392" t="s">
        <v>5557</v>
      </c>
      <c r="C392" t="s">
        <v>5558</v>
      </c>
      <c r="D392" s="473" t="s">
        <v>5559</v>
      </c>
      <c r="E392" s="473" t="s">
        <v>6061</v>
      </c>
      <c r="F392" s="473" t="s">
        <v>6062</v>
      </c>
      <c r="G392" s="473" t="s">
        <v>6063</v>
      </c>
      <c r="H392" s="473" t="s">
        <v>6064</v>
      </c>
      <c r="I392" s="473" t="s">
        <v>6221</v>
      </c>
      <c r="AA392" s="154" t="s">
        <v>3735</v>
      </c>
      <c r="AB392" s="155"/>
    </row>
    <row r="393" spans="1:28">
      <c r="A393" s="155" t="s">
        <v>5556</v>
      </c>
      <c r="B393" t="s">
        <v>5557</v>
      </c>
      <c r="C393" t="s">
        <v>5558</v>
      </c>
      <c r="D393" s="473" t="s">
        <v>5559</v>
      </c>
      <c r="E393" s="473" t="s">
        <v>6061</v>
      </c>
      <c r="F393" s="473" t="s">
        <v>6062</v>
      </c>
      <c r="G393" s="473" t="s">
        <v>6063</v>
      </c>
      <c r="H393" s="473" t="s">
        <v>6064</v>
      </c>
      <c r="I393" s="473" t="s">
        <v>6221</v>
      </c>
      <c r="AA393" s="154" t="s">
        <v>3738</v>
      </c>
      <c r="AB393" s="155"/>
    </row>
    <row r="394" spans="1:28">
      <c r="A394" s="155" t="s">
        <v>5556</v>
      </c>
      <c r="B394" t="s">
        <v>5557</v>
      </c>
      <c r="C394" t="s">
        <v>5558</v>
      </c>
      <c r="D394" s="473" t="s">
        <v>5559</v>
      </c>
      <c r="E394" s="473" t="s">
        <v>6061</v>
      </c>
      <c r="F394" s="473" t="s">
        <v>6062</v>
      </c>
      <c r="G394" s="473" t="s">
        <v>6063</v>
      </c>
      <c r="H394" s="473" t="s">
        <v>6064</v>
      </c>
      <c r="I394" s="473" t="s">
        <v>6221</v>
      </c>
      <c r="AA394" s="154" t="s">
        <v>3737</v>
      </c>
      <c r="AB394" s="155"/>
    </row>
    <row r="395" spans="1:28">
      <c r="A395" s="155" t="s">
        <v>5556</v>
      </c>
      <c r="B395" t="s">
        <v>5557</v>
      </c>
      <c r="C395" t="s">
        <v>5558</v>
      </c>
      <c r="D395" s="473" t="s">
        <v>5559</v>
      </c>
      <c r="E395" s="473" t="s">
        <v>6061</v>
      </c>
      <c r="F395" s="473" t="s">
        <v>6062</v>
      </c>
      <c r="G395" s="473" t="s">
        <v>6063</v>
      </c>
      <c r="H395" s="473" t="s">
        <v>6064</v>
      </c>
      <c r="I395" s="473" t="s">
        <v>6221</v>
      </c>
      <c r="AA395" s="154" t="s">
        <v>3736</v>
      </c>
      <c r="AB395" s="155"/>
    </row>
    <row r="396" spans="1:28">
      <c r="A396" s="155" t="s">
        <v>5556</v>
      </c>
      <c r="B396" t="s">
        <v>5557</v>
      </c>
      <c r="C396" t="s">
        <v>5558</v>
      </c>
      <c r="D396" s="473" t="s">
        <v>5559</v>
      </c>
      <c r="E396" s="473" t="s">
        <v>6061</v>
      </c>
      <c r="F396" s="473" t="s">
        <v>6062</v>
      </c>
      <c r="G396" s="473" t="s">
        <v>6063</v>
      </c>
      <c r="H396" s="473" t="s">
        <v>6064</v>
      </c>
      <c r="I396" s="473" t="s">
        <v>6221</v>
      </c>
      <c r="AA396" s="154" t="s">
        <v>3739</v>
      </c>
      <c r="AB396" s="155"/>
    </row>
    <row r="397" spans="1:28">
      <c r="A397" s="155" t="s">
        <v>5556</v>
      </c>
      <c r="B397" t="s">
        <v>5557</v>
      </c>
      <c r="C397" t="s">
        <v>5558</v>
      </c>
      <c r="D397" s="473" t="s">
        <v>5559</v>
      </c>
      <c r="E397" s="473" t="s">
        <v>6061</v>
      </c>
      <c r="F397" s="473" t="s">
        <v>6062</v>
      </c>
      <c r="G397" s="473" t="s">
        <v>6063</v>
      </c>
      <c r="H397" s="473" t="s">
        <v>6064</v>
      </c>
      <c r="I397" s="473" t="s">
        <v>6221</v>
      </c>
      <c r="AA397" s="154" t="s">
        <v>3740</v>
      </c>
      <c r="AB397" s="155"/>
    </row>
    <row r="398" spans="1:28">
      <c r="A398" s="155" t="s">
        <v>5556</v>
      </c>
      <c r="B398" t="s">
        <v>5557</v>
      </c>
      <c r="C398" t="s">
        <v>5558</v>
      </c>
      <c r="D398" s="473" t="s">
        <v>5559</v>
      </c>
      <c r="E398" s="473" t="s">
        <v>6061</v>
      </c>
      <c r="F398" s="473" t="s">
        <v>6062</v>
      </c>
      <c r="G398" s="473" t="s">
        <v>6063</v>
      </c>
      <c r="H398" s="473" t="s">
        <v>6064</v>
      </c>
      <c r="I398" s="473" t="s">
        <v>6221</v>
      </c>
      <c r="AA398" s="154" t="s">
        <v>655</v>
      </c>
      <c r="AB398" s="155"/>
    </row>
    <row r="399" spans="1:28">
      <c r="A399" s="155" t="s">
        <v>5556</v>
      </c>
      <c r="B399" t="s">
        <v>5557</v>
      </c>
      <c r="C399" t="s">
        <v>5558</v>
      </c>
      <c r="D399" s="473" t="s">
        <v>5559</v>
      </c>
      <c r="E399" s="473" t="s">
        <v>6061</v>
      </c>
      <c r="F399" s="473" t="s">
        <v>6062</v>
      </c>
      <c r="G399" s="473" t="s">
        <v>6063</v>
      </c>
      <c r="H399" s="473" t="s">
        <v>6064</v>
      </c>
      <c r="I399" s="473" t="s">
        <v>6221</v>
      </c>
      <c r="AA399" s="154" t="s">
        <v>3346</v>
      </c>
      <c r="AB399" s="155"/>
    </row>
    <row r="400" spans="1:28">
      <c r="A400" s="736" t="s">
        <v>5556</v>
      </c>
      <c r="B400" t="s">
        <v>5557</v>
      </c>
      <c r="C400" t="s">
        <v>5558</v>
      </c>
      <c r="D400" s="473" t="s">
        <v>5559</v>
      </c>
      <c r="E400" s="473" t="s">
        <v>6061</v>
      </c>
      <c r="F400" s="473" t="s">
        <v>6062</v>
      </c>
      <c r="G400" s="473" t="s">
        <v>6063</v>
      </c>
      <c r="H400" s="473" t="s">
        <v>6064</v>
      </c>
      <c r="I400" s="473" t="s">
        <v>6221</v>
      </c>
      <c r="AA400" s="736" t="s">
        <v>3610</v>
      </c>
      <c r="AB400" s="155"/>
    </row>
    <row r="401" spans="1:28">
      <c r="A401" s="155" t="s">
        <v>5556</v>
      </c>
      <c r="B401" t="s">
        <v>5557</v>
      </c>
      <c r="C401" t="s">
        <v>5558</v>
      </c>
      <c r="D401" s="473" t="s">
        <v>5559</v>
      </c>
      <c r="E401" s="473" t="s">
        <v>6061</v>
      </c>
      <c r="F401" s="473" t="s">
        <v>6062</v>
      </c>
      <c r="G401" s="473" t="s">
        <v>6063</v>
      </c>
      <c r="H401" s="473" t="s">
        <v>6064</v>
      </c>
      <c r="I401" s="473" t="s">
        <v>6221</v>
      </c>
      <c r="AA401" s="154" t="s">
        <v>2001</v>
      </c>
      <c r="AB401" s="155"/>
    </row>
    <row r="402" spans="1:28">
      <c r="A402" s="155" t="s">
        <v>5556</v>
      </c>
      <c r="B402" t="s">
        <v>5557</v>
      </c>
      <c r="C402" t="s">
        <v>5558</v>
      </c>
      <c r="D402" s="473" t="s">
        <v>5559</v>
      </c>
      <c r="E402" s="473" t="s">
        <v>6061</v>
      </c>
      <c r="F402" s="473" t="s">
        <v>6062</v>
      </c>
      <c r="G402" s="473" t="s">
        <v>6063</v>
      </c>
      <c r="H402" s="473" t="s">
        <v>6064</v>
      </c>
      <c r="I402" s="473" t="s">
        <v>6221</v>
      </c>
      <c r="AA402" s="154" t="s">
        <v>1928</v>
      </c>
      <c r="AB402" s="155"/>
    </row>
    <row r="403" spans="1:28">
      <c r="A403" s="154" t="s">
        <v>5556</v>
      </c>
      <c r="B403" t="s">
        <v>5557</v>
      </c>
      <c r="C403" t="s">
        <v>5558</v>
      </c>
      <c r="D403" s="473" t="s">
        <v>5559</v>
      </c>
      <c r="E403" s="473" t="s">
        <v>6061</v>
      </c>
      <c r="F403" s="473" t="s">
        <v>6062</v>
      </c>
      <c r="G403" s="473" t="s">
        <v>6063</v>
      </c>
      <c r="H403" s="473" t="s">
        <v>6064</v>
      </c>
      <c r="I403" s="473" t="s">
        <v>6221</v>
      </c>
      <c r="AA403" s="154" t="s">
        <v>4899</v>
      </c>
      <c r="AB403" s="155"/>
    </row>
    <row r="404" spans="1:28">
      <c r="A404" s="484" t="s">
        <v>5556</v>
      </c>
      <c r="B404" t="s">
        <v>5557</v>
      </c>
      <c r="C404" t="s">
        <v>5558</v>
      </c>
      <c r="D404" s="473" t="s">
        <v>5559</v>
      </c>
      <c r="E404" s="473" t="s">
        <v>6061</v>
      </c>
      <c r="F404" s="473" t="s">
        <v>6062</v>
      </c>
      <c r="G404" s="473" t="s">
        <v>6063</v>
      </c>
      <c r="H404" s="473" t="s">
        <v>6064</v>
      </c>
      <c r="I404" s="473" t="s">
        <v>6221</v>
      </c>
      <c r="AA404" s="484" t="s">
        <v>5057</v>
      </c>
      <c r="AB404" s="155"/>
    </row>
    <row r="405" spans="1:28">
      <c r="A405" s="484" t="s">
        <v>5556</v>
      </c>
      <c r="B405" t="s">
        <v>5557</v>
      </c>
      <c r="C405" t="s">
        <v>5558</v>
      </c>
      <c r="D405" s="473" t="s">
        <v>5559</v>
      </c>
      <c r="E405" s="473" t="s">
        <v>6061</v>
      </c>
      <c r="F405" s="473" t="s">
        <v>6062</v>
      </c>
      <c r="G405" s="473" t="s">
        <v>6063</v>
      </c>
      <c r="H405" s="473" t="s">
        <v>6064</v>
      </c>
      <c r="I405" s="473" t="s">
        <v>6221</v>
      </c>
      <c r="AA405" s="484" t="s">
        <v>4693</v>
      </c>
      <c r="AB405" s="155"/>
    </row>
    <row r="406" spans="1:28">
      <c r="A406" s="484" t="s">
        <v>5556</v>
      </c>
      <c r="B406" t="s">
        <v>5557</v>
      </c>
      <c r="C406" t="s">
        <v>5558</v>
      </c>
      <c r="D406" s="473" t="s">
        <v>5559</v>
      </c>
      <c r="E406" s="473" t="s">
        <v>6061</v>
      </c>
      <c r="F406" s="473" t="s">
        <v>6062</v>
      </c>
      <c r="G406" s="473" t="s">
        <v>6063</v>
      </c>
      <c r="H406" s="473" t="s">
        <v>6064</v>
      </c>
      <c r="I406" s="473" t="s">
        <v>6221</v>
      </c>
      <c r="AA406" s="484" t="s">
        <v>4695</v>
      </c>
      <c r="AB406" s="155"/>
    </row>
    <row r="407" spans="1:28">
      <c r="A407" s="484" t="s">
        <v>5556</v>
      </c>
      <c r="B407" t="s">
        <v>5557</v>
      </c>
      <c r="C407" t="s">
        <v>5558</v>
      </c>
      <c r="D407" s="473" t="s">
        <v>5559</v>
      </c>
      <c r="E407" s="473" t="s">
        <v>6061</v>
      </c>
      <c r="F407" s="473" t="s">
        <v>6062</v>
      </c>
      <c r="G407" s="473" t="s">
        <v>6063</v>
      </c>
      <c r="H407" s="473" t="s">
        <v>6064</v>
      </c>
      <c r="I407" s="473" t="s">
        <v>6221</v>
      </c>
      <c r="AA407" s="484" t="s">
        <v>4698</v>
      </c>
      <c r="AB407" s="155"/>
    </row>
    <row r="408" spans="1:28">
      <c r="A408" s="484" t="s">
        <v>5556</v>
      </c>
      <c r="B408" t="s">
        <v>5557</v>
      </c>
      <c r="C408" t="s">
        <v>5558</v>
      </c>
      <c r="D408" s="473" t="s">
        <v>5559</v>
      </c>
      <c r="E408" s="473" t="s">
        <v>6061</v>
      </c>
      <c r="F408" s="473" t="s">
        <v>6062</v>
      </c>
      <c r="G408" s="473" t="s">
        <v>6063</v>
      </c>
      <c r="H408" s="473" t="s">
        <v>6064</v>
      </c>
      <c r="I408" s="473" t="s">
        <v>6221</v>
      </c>
      <c r="AA408" s="484" t="s">
        <v>4702</v>
      </c>
      <c r="AB408" s="155"/>
    </row>
    <row r="409" spans="1:28">
      <c r="A409" s="484" t="s">
        <v>5556</v>
      </c>
      <c r="B409" t="s">
        <v>5557</v>
      </c>
      <c r="C409" t="s">
        <v>5558</v>
      </c>
      <c r="D409" s="473" t="s">
        <v>5559</v>
      </c>
      <c r="E409" s="473" t="s">
        <v>6061</v>
      </c>
      <c r="F409" s="473" t="s">
        <v>6062</v>
      </c>
      <c r="G409" s="473" t="s">
        <v>6063</v>
      </c>
      <c r="H409" s="473" t="s">
        <v>6064</v>
      </c>
      <c r="I409" s="473" t="s">
        <v>6221</v>
      </c>
      <c r="AA409" s="484" t="s">
        <v>4704</v>
      </c>
      <c r="AB409" s="155"/>
    </row>
    <row r="410" spans="1:28">
      <c r="A410" s="484" t="s">
        <v>5556</v>
      </c>
      <c r="B410" t="s">
        <v>5557</v>
      </c>
      <c r="C410" t="s">
        <v>5558</v>
      </c>
      <c r="D410" s="473" t="s">
        <v>5559</v>
      </c>
      <c r="E410" s="473" t="s">
        <v>6061</v>
      </c>
      <c r="F410" s="473" t="s">
        <v>6062</v>
      </c>
      <c r="G410" s="473" t="s">
        <v>6063</v>
      </c>
      <c r="H410" s="473" t="s">
        <v>6064</v>
      </c>
      <c r="I410" s="473" t="s">
        <v>6221</v>
      </c>
      <c r="AA410" s="484" t="s">
        <v>4707</v>
      </c>
      <c r="AB410" s="155"/>
    </row>
    <row r="411" spans="1:28">
      <c r="A411" s="484" t="s">
        <v>5556</v>
      </c>
      <c r="B411" t="s">
        <v>5557</v>
      </c>
      <c r="C411" t="s">
        <v>5558</v>
      </c>
      <c r="D411" s="473" t="s">
        <v>5559</v>
      </c>
      <c r="E411" s="473" t="s">
        <v>6061</v>
      </c>
      <c r="F411" s="473" t="s">
        <v>6062</v>
      </c>
      <c r="G411" s="473" t="s">
        <v>6063</v>
      </c>
      <c r="H411" s="473" t="s">
        <v>6064</v>
      </c>
      <c r="I411" s="473" t="s">
        <v>6221</v>
      </c>
      <c r="AA411" s="484" t="s">
        <v>4710</v>
      </c>
      <c r="AB411" s="155"/>
    </row>
    <row r="412" spans="1:28">
      <c r="A412" s="736" t="s">
        <v>5556</v>
      </c>
      <c r="B412" t="s">
        <v>5557</v>
      </c>
      <c r="C412" t="s">
        <v>6222</v>
      </c>
      <c r="D412" s="473" t="s">
        <v>6223</v>
      </c>
      <c r="E412" s="473" t="s">
        <v>6224</v>
      </c>
      <c r="F412" s="473" t="s">
        <v>6225</v>
      </c>
      <c r="AA412" s="736" t="s">
        <v>4056</v>
      </c>
      <c r="AB412" s="155"/>
    </row>
    <row r="413" spans="1:28">
      <c r="A413" s="736" t="s">
        <v>5556</v>
      </c>
      <c r="B413" t="s">
        <v>5557</v>
      </c>
      <c r="C413" t="s">
        <v>6222</v>
      </c>
      <c r="D413" s="473" t="s">
        <v>6223</v>
      </c>
      <c r="E413" s="473" t="s">
        <v>6224</v>
      </c>
      <c r="F413" s="473" t="s">
        <v>6225</v>
      </c>
      <c r="AA413" s="736" t="s">
        <v>4059</v>
      </c>
      <c r="AB413" s="155"/>
    </row>
    <row r="414" spans="1:28">
      <c r="A414" s="155" t="s">
        <v>5556</v>
      </c>
      <c r="B414" t="s">
        <v>6226</v>
      </c>
      <c r="C414" t="s">
        <v>6227</v>
      </c>
      <c r="AA414" s="154" t="s">
        <v>537</v>
      </c>
      <c r="AB414" s="155"/>
    </row>
    <row r="415" spans="1:28">
      <c r="A415" s="155" t="s">
        <v>5556</v>
      </c>
      <c r="B415" t="s">
        <v>6226</v>
      </c>
      <c r="C415" t="s">
        <v>6227</v>
      </c>
      <c r="D415" s="473" t="s">
        <v>3083</v>
      </c>
      <c r="AA415" s="154" t="s">
        <v>1559</v>
      </c>
      <c r="AB415" s="155"/>
    </row>
    <row r="416" spans="1:28">
      <c r="A416" s="155" t="s">
        <v>5556</v>
      </c>
      <c r="B416" t="s">
        <v>6226</v>
      </c>
      <c r="C416" t="s">
        <v>6227</v>
      </c>
      <c r="D416" s="473" t="s">
        <v>3083</v>
      </c>
      <c r="AA416" s="154" t="s">
        <v>655</v>
      </c>
      <c r="AB416" s="155"/>
    </row>
    <row r="417" spans="1:28">
      <c r="A417" s="155" t="s">
        <v>5556</v>
      </c>
      <c r="B417" t="s">
        <v>6226</v>
      </c>
      <c r="C417" t="s">
        <v>6227</v>
      </c>
      <c r="D417" s="473" t="s">
        <v>3083</v>
      </c>
      <c r="AA417" s="154" t="s">
        <v>537</v>
      </c>
      <c r="AB417" s="155"/>
    </row>
    <row r="418" spans="1:28">
      <c r="A418" s="155" t="s">
        <v>5556</v>
      </c>
      <c r="B418" t="s">
        <v>6226</v>
      </c>
      <c r="C418" t="s">
        <v>6227</v>
      </c>
      <c r="D418" s="473" t="s">
        <v>3083</v>
      </c>
      <c r="AA418" s="154" t="s">
        <v>537</v>
      </c>
      <c r="AB418" s="155"/>
    </row>
    <row r="419" spans="1:28">
      <c r="A419" s="155" t="s">
        <v>5556</v>
      </c>
      <c r="B419" t="s">
        <v>6226</v>
      </c>
      <c r="C419" t="s">
        <v>6227</v>
      </c>
      <c r="D419" s="473" t="s">
        <v>3083</v>
      </c>
      <c r="AA419" s="154" t="s">
        <v>4325</v>
      </c>
      <c r="AB419" s="155"/>
    </row>
    <row r="420" spans="1:28">
      <c r="A420" s="154" t="s">
        <v>5556</v>
      </c>
      <c r="B420" t="s">
        <v>6226</v>
      </c>
      <c r="C420" t="s">
        <v>6227</v>
      </c>
      <c r="D420" s="473" t="s">
        <v>3083</v>
      </c>
      <c r="AA420" s="154" t="s">
        <v>4761</v>
      </c>
      <c r="AB420" s="155"/>
    </row>
    <row r="421" spans="1:28">
      <c r="A421" s="154" t="s">
        <v>5556</v>
      </c>
      <c r="B421" t="s">
        <v>6226</v>
      </c>
      <c r="C421" t="s">
        <v>6227</v>
      </c>
      <c r="D421" s="473" t="s">
        <v>3083</v>
      </c>
      <c r="AA421" s="154" t="s">
        <v>4762</v>
      </c>
      <c r="AB421" s="155"/>
    </row>
    <row r="422" spans="1:28">
      <c r="A422" s="154" t="s">
        <v>5556</v>
      </c>
      <c r="B422" t="s">
        <v>6226</v>
      </c>
      <c r="C422" t="s">
        <v>6227</v>
      </c>
      <c r="D422" s="473" t="s">
        <v>3083</v>
      </c>
      <c r="AA422" s="154" t="s">
        <v>4763</v>
      </c>
      <c r="AB422" s="155"/>
    </row>
    <row r="423" spans="1:28">
      <c r="A423" s="155" t="s">
        <v>5556</v>
      </c>
      <c r="B423" t="s">
        <v>6226</v>
      </c>
      <c r="C423" t="s">
        <v>6227</v>
      </c>
      <c r="D423" s="473" t="s">
        <v>6228</v>
      </c>
      <c r="AA423" s="154" t="s">
        <v>687</v>
      </c>
      <c r="AB423" s="155"/>
    </row>
    <row r="424" spans="1:28">
      <c r="A424" s="155" t="s">
        <v>5556</v>
      </c>
      <c r="B424" t="s">
        <v>6226</v>
      </c>
      <c r="C424" t="s">
        <v>6227</v>
      </c>
      <c r="D424" s="473" t="s">
        <v>6228</v>
      </c>
      <c r="AA424" s="154" t="s">
        <v>686</v>
      </c>
      <c r="AB424" s="155"/>
    </row>
    <row r="425" spans="1:28">
      <c r="A425" s="155" t="s">
        <v>5556</v>
      </c>
      <c r="B425" t="s">
        <v>6226</v>
      </c>
      <c r="C425" t="s">
        <v>6227</v>
      </c>
      <c r="D425" s="473" t="s">
        <v>6228</v>
      </c>
      <c r="AA425" s="154" t="s">
        <v>685</v>
      </c>
      <c r="AB425" s="155"/>
    </row>
    <row r="426" spans="1:28">
      <c r="A426" s="155" t="s">
        <v>5556</v>
      </c>
      <c r="B426" t="s">
        <v>6226</v>
      </c>
      <c r="C426" t="s">
        <v>6229</v>
      </c>
      <c r="D426" s="473" t="s">
        <v>6230</v>
      </c>
      <c r="AA426" s="154" t="s">
        <v>4446</v>
      </c>
      <c r="AB426" s="155"/>
    </row>
    <row r="427" spans="1:28">
      <c r="A427" s="155" t="s">
        <v>5556</v>
      </c>
      <c r="B427" t="s">
        <v>6226</v>
      </c>
      <c r="C427" t="s">
        <v>6229</v>
      </c>
      <c r="D427" s="473" t="s">
        <v>6230</v>
      </c>
      <c r="AA427" s="154" t="s">
        <v>4411</v>
      </c>
      <c r="AB427" s="155"/>
    </row>
    <row r="428" spans="1:28">
      <c r="A428" s="155" t="s">
        <v>5556</v>
      </c>
      <c r="B428" t="s">
        <v>6226</v>
      </c>
      <c r="C428" t="s">
        <v>6229</v>
      </c>
      <c r="D428" s="473" t="s">
        <v>6230</v>
      </c>
      <c r="E428" s="473" t="s">
        <v>6231</v>
      </c>
      <c r="F428" s="473" t="s">
        <v>6232</v>
      </c>
      <c r="AA428" s="154" t="s">
        <v>4486</v>
      </c>
      <c r="AB428" s="155"/>
    </row>
    <row r="429" spans="1:28">
      <c r="A429" s="155" t="s">
        <v>5556</v>
      </c>
      <c r="B429" t="s">
        <v>6226</v>
      </c>
      <c r="C429" t="s">
        <v>6229</v>
      </c>
      <c r="D429" s="473" t="s">
        <v>6233</v>
      </c>
      <c r="AA429" s="154" t="s">
        <v>889</v>
      </c>
      <c r="AB429" s="155"/>
    </row>
    <row r="430" spans="1:28">
      <c r="A430" s="155" t="s">
        <v>5556</v>
      </c>
      <c r="B430" t="s">
        <v>6226</v>
      </c>
      <c r="C430" t="s">
        <v>6229</v>
      </c>
      <c r="D430" s="473" t="s">
        <v>6233</v>
      </c>
      <c r="AA430" s="154" t="s">
        <v>891</v>
      </c>
      <c r="AB430" s="155"/>
    </row>
    <row r="431" spans="1:28">
      <c r="A431" s="155" t="s">
        <v>5556</v>
      </c>
      <c r="B431" t="s">
        <v>6226</v>
      </c>
      <c r="C431" t="s">
        <v>6229</v>
      </c>
      <c r="D431" s="473" t="s">
        <v>6233</v>
      </c>
      <c r="AA431" s="154" t="s">
        <v>2105</v>
      </c>
      <c r="AB431" s="155"/>
    </row>
    <row r="432" spans="1:28">
      <c r="A432" s="155" t="s">
        <v>5556</v>
      </c>
      <c r="B432" t="s">
        <v>6226</v>
      </c>
      <c r="C432" t="s">
        <v>6229</v>
      </c>
      <c r="D432" s="473" t="s">
        <v>6233</v>
      </c>
      <c r="AA432" s="154" t="s">
        <v>890</v>
      </c>
      <c r="AB432" s="155"/>
    </row>
    <row r="433" spans="1:28">
      <c r="A433" s="154" t="s">
        <v>5556</v>
      </c>
      <c r="B433" t="s">
        <v>6226</v>
      </c>
      <c r="C433" t="s">
        <v>6229</v>
      </c>
      <c r="D433" s="473" t="s">
        <v>6234</v>
      </c>
      <c r="E433" s="473" t="s">
        <v>6235</v>
      </c>
      <c r="AA433" s="154" t="s">
        <v>4906</v>
      </c>
      <c r="AB433" s="155"/>
    </row>
    <row r="434" spans="1:28">
      <c r="A434" s="154" t="s">
        <v>5556</v>
      </c>
      <c r="B434" t="s">
        <v>6226</v>
      </c>
      <c r="C434" t="s">
        <v>6229</v>
      </c>
      <c r="D434" s="473" t="s">
        <v>6234</v>
      </c>
      <c r="E434" s="473" t="s">
        <v>6236</v>
      </c>
      <c r="AA434" s="154" t="s">
        <v>4907</v>
      </c>
      <c r="AB434" s="155"/>
    </row>
    <row r="435" spans="1:28">
      <c r="A435" s="484" t="s">
        <v>5556</v>
      </c>
      <c r="B435" t="s">
        <v>6226</v>
      </c>
      <c r="C435" t="s">
        <v>6237</v>
      </c>
      <c r="D435" s="473" t="s">
        <v>6238</v>
      </c>
      <c r="E435" s="473" t="s">
        <v>6239</v>
      </c>
      <c r="AA435" s="484" t="s">
        <v>4710</v>
      </c>
      <c r="AB435" s="155"/>
    </row>
    <row r="436" spans="1:28">
      <c r="A436" s="484" t="s">
        <v>5556</v>
      </c>
      <c r="B436" t="s">
        <v>6226</v>
      </c>
      <c r="C436" t="s">
        <v>6237</v>
      </c>
      <c r="D436" s="473" t="s">
        <v>6240</v>
      </c>
      <c r="E436" s="473" t="s">
        <v>6241</v>
      </c>
      <c r="F436" s="473" t="s">
        <v>6242</v>
      </c>
      <c r="AA436" s="484" t="s">
        <v>4710</v>
      </c>
      <c r="AB436" s="155"/>
    </row>
    <row r="437" spans="1:28">
      <c r="A437" s="155" t="s">
        <v>5556</v>
      </c>
      <c r="B437" t="s">
        <v>6226</v>
      </c>
      <c r="C437" t="s">
        <v>6237</v>
      </c>
      <c r="D437" s="473" t="s">
        <v>6240</v>
      </c>
      <c r="E437" s="473" t="s">
        <v>6241</v>
      </c>
      <c r="F437" s="473" t="s">
        <v>6243</v>
      </c>
      <c r="G437" s="473" t="s">
        <v>6244</v>
      </c>
      <c r="AA437" s="154" t="s">
        <v>4057</v>
      </c>
      <c r="AB437" s="155"/>
    </row>
    <row r="438" spans="1:28">
      <c r="A438" s="155" t="s">
        <v>5556</v>
      </c>
      <c r="B438" t="s">
        <v>6226</v>
      </c>
      <c r="C438" t="s">
        <v>6237</v>
      </c>
      <c r="D438" s="473" t="s">
        <v>6245</v>
      </c>
      <c r="E438" s="473" t="s">
        <v>6246</v>
      </c>
      <c r="F438" s="473" t="s">
        <v>6247</v>
      </c>
      <c r="G438" s="473" t="s">
        <v>6248</v>
      </c>
      <c r="AA438" s="154" t="s">
        <v>397</v>
      </c>
      <c r="AB438" s="155"/>
    </row>
    <row r="439" spans="1:28">
      <c r="A439" s="155" t="s">
        <v>5556</v>
      </c>
      <c r="B439" t="s">
        <v>6226</v>
      </c>
      <c r="C439" t="s">
        <v>6237</v>
      </c>
      <c r="D439" s="473" t="s">
        <v>6245</v>
      </c>
      <c r="E439" s="473" t="s">
        <v>6246</v>
      </c>
      <c r="F439" s="473" t="s">
        <v>6247</v>
      </c>
      <c r="G439" s="473" t="s">
        <v>6248</v>
      </c>
      <c r="H439" s="473" t="s">
        <v>6249</v>
      </c>
      <c r="AA439" s="154" t="s">
        <v>397</v>
      </c>
      <c r="AB439" s="155"/>
    </row>
    <row r="440" spans="1:28">
      <c r="A440" s="155" t="s">
        <v>5556</v>
      </c>
      <c r="B440" t="s">
        <v>6226</v>
      </c>
      <c r="C440" t="s">
        <v>6237</v>
      </c>
      <c r="D440" s="473" t="s">
        <v>6245</v>
      </c>
      <c r="E440" s="473" t="s">
        <v>6246</v>
      </c>
      <c r="F440" s="473" t="s">
        <v>6247</v>
      </c>
      <c r="G440" s="473" t="s">
        <v>6248</v>
      </c>
      <c r="H440" s="473" t="s">
        <v>6249</v>
      </c>
      <c r="AA440" s="154" t="s">
        <v>1557</v>
      </c>
      <c r="AB440" s="155"/>
    </row>
    <row r="441" spans="1:28">
      <c r="A441" s="155" t="s">
        <v>5556</v>
      </c>
      <c r="B441" t="s">
        <v>6226</v>
      </c>
      <c r="C441" t="s">
        <v>6237</v>
      </c>
      <c r="D441" s="473" t="s">
        <v>6245</v>
      </c>
      <c r="E441" s="473" t="s">
        <v>6246</v>
      </c>
      <c r="F441" s="473" t="s">
        <v>6247</v>
      </c>
      <c r="G441" s="473" t="s">
        <v>6248</v>
      </c>
      <c r="H441" s="473" t="s">
        <v>6249</v>
      </c>
      <c r="AA441" s="154" t="s">
        <v>3289</v>
      </c>
      <c r="AB441" s="155"/>
    </row>
    <row r="442" spans="1:28">
      <c r="A442" s="155" t="s">
        <v>5556</v>
      </c>
      <c r="B442" t="s">
        <v>6226</v>
      </c>
      <c r="C442" t="s">
        <v>6250</v>
      </c>
      <c r="AA442" s="154" t="s">
        <v>686</v>
      </c>
      <c r="AB442" s="155"/>
    </row>
    <row r="443" spans="1:28">
      <c r="A443" s="155" t="s">
        <v>5556</v>
      </c>
      <c r="B443" t="s">
        <v>6226</v>
      </c>
      <c r="C443" t="s">
        <v>6251</v>
      </c>
      <c r="D443" s="473" t="s">
        <v>6252</v>
      </c>
      <c r="AA443" s="154" t="s">
        <v>2307</v>
      </c>
      <c r="AB443" s="155"/>
    </row>
    <row r="444" spans="1:28">
      <c r="A444" s="484" t="s">
        <v>5556</v>
      </c>
      <c r="B444" t="s">
        <v>6226</v>
      </c>
      <c r="C444" t="s">
        <v>6251</v>
      </c>
      <c r="D444" s="473" t="s">
        <v>6252</v>
      </c>
      <c r="AA444" s="484" t="s">
        <v>4695</v>
      </c>
      <c r="AB444" s="155"/>
    </row>
    <row r="445" spans="1:28">
      <c r="A445" s="155" t="s">
        <v>5556</v>
      </c>
      <c r="B445" t="s">
        <v>6226</v>
      </c>
      <c r="C445" t="s">
        <v>6251</v>
      </c>
      <c r="D445" s="473" t="s">
        <v>6253</v>
      </c>
      <c r="AA445" s="154" t="s">
        <v>675</v>
      </c>
      <c r="AB445" s="155"/>
    </row>
    <row r="446" spans="1:28">
      <c r="A446" s="484" t="s">
        <v>5556</v>
      </c>
      <c r="B446" t="s">
        <v>6226</v>
      </c>
      <c r="C446" t="s">
        <v>6251</v>
      </c>
      <c r="D446" s="473" t="s">
        <v>6253</v>
      </c>
      <c r="E446" s="473" t="s">
        <v>6254</v>
      </c>
      <c r="AA446" s="484" t="s">
        <v>4714</v>
      </c>
      <c r="AB446" s="155"/>
    </row>
    <row r="447" spans="1:28">
      <c r="A447" s="484" t="s">
        <v>5556</v>
      </c>
      <c r="B447" t="s">
        <v>6226</v>
      </c>
      <c r="C447" t="s">
        <v>6251</v>
      </c>
      <c r="D447" s="473" t="s">
        <v>6253</v>
      </c>
      <c r="E447" s="473" t="s">
        <v>6254</v>
      </c>
      <c r="AA447" s="484" t="s">
        <v>4717</v>
      </c>
      <c r="AB447" s="155"/>
    </row>
    <row r="448" spans="1:28">
      <c r="A448" s="155" t="s">
        <v>5556</v>
      </c>
      <c r="B448" t="s">
        <v>6226</v>
      </c>
      <c r="C448" t="s">
        <v>6251</v>
      </c>
      <c r="D448" s="473" t="s">
        <v>6255</v>
      </c>
      <c r="AA448" s="154" t="s">
        <v>2307</v>
      </c>
      <c r="AB448" s="155"/>
    </row>
    <row r="449" spans="1:28">
      <c r="A449" s="155" t="s">
        <v>5556</v>
      </c>
      <c r="B449" t="s">
        <v>6226</v>
      </c>
      <c r="C449" t="s">
        <v>6251</v>
      </c>
      <c r="D449" s="473" t="s">
        <v>6255</v>
      </c>
      <c r="AA449" s="154" t="s">
        <v>2307</v>
      </c>
      <c r="AB449" s="155"/>
    </row>
    <row r="450" spans="1:28">
      <c r="A450" s="155" t="s">
        <v>5556</v>
      </c>
      <c r="B450" t="s">
        <v>6226</v>
      </c>
      <c r="C450" t="s">
        <v>6251</v>
      </c>
      <c r="D450" s="473" t="s">
        <v>6255</v>
      </c>
      <c r="AA450" s="154" t="s">
        <v>2000</v>
      </c>
      <c r="AB450" s="155"/>
    </row>
    <row r="451" spans="1:28">
      <c r="A451" s="155" t="s">
        <v>5556</v>
      </c>
      <c r="B451" t="s">
        <v>6226</v>
      </c>
      <c r="C451" t="s">
        <v>6251</v>
      </c>
      <c r="D451" s="473" t="s">
        <v>6255</v>
      </c>
      <c r="AA451" s="154" t="s">
        <v>3294</v>
      </c>
      <c r="AB451" s="155"/>
    </row>
    <row r="452" spans="1:28">
      <c r="A452" s="155" t="s">
        <v>5556</v>
      </c>
      <c r="B452" t="s">
        <v>6226</v>
      </c>
      <c r="C452" t="s">
        <v>6251</v>
      </c>
      <c r="D452" s="473" t="s">
        <v>6255</v>
      </c>
      <c r="AA452" s="154" t="s">
        <v>3622</v>
      </c>
      <c r="AB452" s="155"/>
    </row>
    <row r="453" spans="1:28">
      <c r="A453" s="154" t="s">
        <v>5556</v>
      </c>
      <c r="B453" t="s">
        <v>6226</v>
      </c>
      <c r="C453" t="s">
        <v>6251</v>
      </c>
      <c r="D453" s="473" t="s">
        <v>6255</v>
      </c>
      <c r="AA453" s="154" t="s">
        <v>4895</v>
      </c>
      <c r="AB453" s="155"/>
    </row>
    <row r="454" spans="1:28">
      <c r="A454" s="154" t="s">
        <v>5556</v>
      </c>
      <c r="B454" t="s">
        <v>6226</v>
      </c>
      <c r="C454" t="s">
        <v>6251</v>
      </c>
      <c r="D454" s="473" t="s">
        <v>6255</v>
      </c>
      <c r="AA454" s="154" t="s">
        <v>4897</v>
      </c>
      <c r="AB454" s="155"/>
    </row>
    <row r="455" spans="1:28">
      <c r="A455" s="154" t="s">
        <v>5556</v>
      </c>
      <c r="B455" t="s">
        <v>6226</v>
      </c>
      <c r="C455" t="s">
        <v>6251</v>
      </c>
      <c r="D455" s="473" t="s">
        <v>6255</v>
      </c>
      <c r="AA455" s="154" t="s">
        <v>4899</v>
      </c>
      <c r="AB455" s="155"/>
    </row>
    <row r="456" spans="1:28">
      <c r="A456" s="154" t="s">
        <v>5556</v>
      </c>
      <c r="B456" t="s">
        <v>6226</v>
      </c>
      <c r="C456" t="s">
        <v>6251</v>
      </c>
      <c r="D456" s="473" t="s">
        <v>6255</v>
      </c>
      <c r="AA456" s="154" t="s">
        <v>4900</v>
      </c>
      <c r="AB456" s="155"/>
    </row>
    <row r="457" spans="1:28">
      <c r="A457" s="154" t="s">
        <v>5556</v>
      </c>
      <c r="B457" t="s">
        <v>6226</v>
      </c>
      <c r="C457" t="s">
        <v>6251</v>
      </c>
      <c r="D457" s="473" t="s">
        <v>6255</v>
      </c>
      <c r="AA457" s="154" t="s">
        <v>4901</v>
      </c>
      <c r="AB457" s="155"/>
    </row>
    <row r="458" spans="1:28">
      <c r="A458" s="154" t="s">
        <v>5556</v>
      </c>
      <c r="B458" t="s">
        <v>6226</v>
      </c>
      <c r="C458" t="s">
        <v>6251</v>
      </c>
      <c r="D458" s="473" t="s">
        <v>6255</v>
      </c>
      <c r="AA458" s="154" t="s">
        <v>4902</v>
      </c>
      <c r="AB458" s="155"/>
    </row>
    <row r="459" spans="1:28">
      <c r="A459" s="154" t="s">
        <v>5556</v>
      </c>
      <c r="B459" t="s">
        <v>6226</v>
      </c>
      <c r="C459" t="s">
        <v>6251</v>
      </c>
      <c r="D459" s="473" t="s">
        <v>6255</v>
      </c>
      <c r="AA459" s="154" t="s">
        <v>4903</v>
      </c>
      <c r="AB459" s="155"/>
    </row>
    <row r="460" spans="1:28">
      <c r="A460" s="154" t="s">
        <v>5556</v>
      </c>
      <c r="B460" t="s">
        <v>6226</v>
      </c>
      <c r="C460" t="s">
        <v>6251</v>
      </c>
      <c r="D460" s="473" t="s">
        <v>6255</v>
      </c>
      <c r="AA460" s="154" t="s">
        <v>4904</v>
      </c>
      <c r="AB460" s="155"/>
    </row>
    <row r="461" spans="1:28">
      <c r="A461" s="154" t="s">
        <v>5556</v>
      </c>
      <c r="B461" t="s">
        <v>6226</v>
      </c>
      <c r="C461" t="s">
        <v>6251</v>
      </c>
      <c r="D461" s="473" t="s">
        <v>6255</v>
      </c>
      <c r="AA461" s="154" t="s">
        <v>4905</v>
      </c>
      <c r="AB461" s="155"/>
    </row>
    <row r="462" spans="1:28">
      <c r="A462" s="484" t="s">
        <v>5556</v>
      </c>
      <c r="B462" t="s">
        <v>6226</v>
      </c>
      <c r="C462" t="s">
        <v>6251</v>
      </c>
      <c r="D462" s="473" t="s">
        <v>6255</v>
      </c>
      <c r="AA462" s="484" t="s">
        <v>4693</v>
      </c>
      <c r="AB462" s="155"/>
    </row>
    <row r="463" spans="1:28">
      <c r="A463" s="484" t="s">
        <v>5556</v>
      </c>
      <c r="B463" t="s">
        <v>6226</v>
      </c>
      <c r="C463" t="s">
        <v>6251</v>
      </c>
      <c r="D463" s="473" t="s">
        <v>6255</v>
      </c>
      <c r="AA463" s="484" t="s">
        <v>4698</v>
      </c>
      <c r="AB463" s="155"/>
    </row>
    <row r="464" spans="1:28">
      <c r="A464" s="484" t="s">
        <v>5556</v>
      </c>
      <c r="B464" t="s">
        <v>6226</v>
      </c>
      <c r="C464" t="s">
        <v>6251</v>
      </c>
      <c r="D464" s="473" t="s">
        <v>6255</v>
      </c>
      <c r="AA464" s="484" t="s">
        <v>4702</v>
      </c>
      <c r="AB464" s="155"/>
    </row>
    <row r="465" spans="1:28">
      <c r="A465" s="484" t="s">
        <v>5556</v>
      </c>
      <c r="B465" t="s">
        <v>6226</v>
      </c>
      <c r="C465" t="s">
        <v>6251</v>
      </c>
      <c r="D465" s="473" t="s">
        <v>6255</v>
      </c>
      <c r="AA465" s="484" t="s">
        <v>4704</v>
      </c>
      <c r="AB465" s="155"/>
    </row>
    <row r="466" spans="1:28">
      <c r="A466" s="484" t="s">
        <v>5556</v>
      </c>
      <c r="B466" t="s">
        <v>6226</v>
      </c>
      <c r="C466" t="s">
        <v>6251</v>
      </c>
      <c r="D466" s="473" t="s">
        <v>6255</v>
      </c>
      <c r="AA466" s="484" t="s">
        <v>4710</v>
      </c>
      <c r="AB466" s="155"/>
    </row>
    <row r="467" spans="1:28">
      <c r="A467" s="484" t="s">
        <v>5556</v>
      </c>
      <c r="B467" t="s">
        <v>6226</v>
      </c>
      <c r="C467" t="s">
        <v>6251</v>
      </c>
      <c r="D467" s="473" t="s">
        <v>6255</v>
      </c>
      <c r="E467" s="473" t="s">
        <v>6256</v>
      </c>
      <c r="AA467" s="484" t="s">
        <v>5047</v>
      </c>
      <c r="AB467" s="155"/>
    </row>
    <row r="468" spans="1:28">
      <c r="A468" s="484" t="s">
        <v>5556</v>
      </c>
      <c r="B468" t="s">
        <v>6226</v>
      </c>
      <c r="C468" t="s">
        <v>6251</v>
      </c>
      <c r="D468" s="473" t="s">
        <v>6255</v>
      </c>
      <c r="E468" s="473" t="s">
        <v>6256</v>
      </c>
      <c r="AA468" s="484" t="s">
        <v>4698</v>
      </c>
      <c r="AB468" s="155"/>
    </row>
    <row r="469" spans="1:28">
      <c r="A469" s="155" t="s">
        <v>5556</v>
      </c>
      <c r="B469" t="s">
        <v>6226</v>
      </c>
      <c r="C469" t="s">
        <v>6251</v>
      </c>
      <c r="D469" s="473" t="s">
        <v>6257</v>
      </c>
      <c r="AA469" s="154" t="s">
        <v>675</v>
      </c>
      <c r="AB469" s="155"/>
    </row>
    <row r="470" spans="1:28">
      <c r="A470" s="155" t="s">
        <v>6258</v>
      </c>
      <c r="B470" t="s">
        <v>6259</v>
      </c>
      <c r="C470" t="s">
        <v>6260</v>
      </c>
      <c r="AA470" s="154" t="s">
        <v>4062</v>
      </c>
      <c r="AB470" s="155"/>
    </row>
    <row r="471" spans="1:28">
      <c r="A471" s="155" t="s">
        <v>6258</v>
      </c>
      <c r="B471" t="s">
        <v>6259</v>
      </c>
      <c r="C471" t="s">
        <v>6260</v>
      </c>
      <c r="AA471" s="154" t="s">
        <v>4061</v>
      </c>
      <c r="AB471" s="155"/>
    </row>
    <row r="472" spans="1:28">
      <c r="A472" s="155" t="s">
        <v>6258</v>
      </c>
      <c r="B472" t="s">
        <v>6261</v>
      </c>
      <c r="C472" t="s">
        <v>6262</v>
      </c>
      <c r="D472" s="473" t="s">
        <v>6263</v>
      </c>
      <c r="AA472" s="154" t="s">
        <v>3739</v>
      </c>
      <c r="AB472" s="155"/>
    </row>
    <row r="473" spans="1:28">
      <c r="A473" s="155" t="s">
        <v>6258</v>
      </c>
      <c r="B473" t="s">
        <v>6261</v>
      </c>
      <c r="C473" t="s">
        <v>6262</v>
      </c>
      <c r="D473" s="473" t="s">
        <v>6263</v>
      </c>
      <c r="AA473" s="154" t="s">
        <v>3740</v>
      </c>
      <c r="AB473" s="155"/>
    </row>
    <row r="474" spans="1:28">
      <c r="A474" s="155" t="s">
        <v>6258</v>
      </c>
      <c r="B474" t="s">
        <v>6261</v>
      </c>
      <c r="C474" t="s">
        <v>6262</v>
      </c>
      <c r="D474" s="473" t="s">
        <v>6263</v>
      </c>
      <c r="E474" s="473" t="s">
        <v>6264</v>
      </c>
      <c r="AA474" s="154" t="s">
        <v>3104</v>
      </c>
      <c r="AB474" s="155" t="s">
        <v>5577</v>
      </c>
    </row>
    <row r="475" spans="1:28">
      <c r="A475" s="155" t="s">
        <v>6265</v>
      </c>
      <c r="B475" t="s">
        <v>6266</v>
      </c>
      <c r="C475" t="s">
        <v>6267</v>
      </c>
      <c r="D475" s="473" t="s">
        <v>6268</v>
      </c>
      <c r="E475" s="473" t="s">
        <v>6269</v>
      </c>
      <c r="F475" s="473" t="s">
        <v>6270</v>
      </c>
      <c r="G475" s="473" t="s">
        <v>6271</v>
      </c>
      <c r="H475" s="473" t="s">
        <v>6272</v>
      </c>
      <c r="I475" s="473" t="s">
        <v>6273</v>
      </c>
      <c r="AA475" s="154" t="s">
        <v>3186</v>
      </c>
      <c r="AB475" s="155"/>
    </row>
    <row r="476" spans="1:28">
      <c r="A476" s="154" t="s">
        <v>6265</v>
      </c>
      <c r="B476" t="s">
        <v>6266</v>
      </c>
      <c r="C476" t="s">
        <v>6274</v>
      </c>
      <c r="D476" s="473" t="s">
        <v>6275</v>
      </c>
      <c r="E476" s="473" t="s">
        <v>6276</v>
      </c>
      <c r="F476" s="473" t="s">
        <v>6277</v>
      </c>
      <c r="AA476" s="154" t="s">
        <v>4892</v>
      </c>
      <c r="AB476" s="155"/>
    </row>
    <row r="477" spans="1:28">
      <c r="A477" s="154" t="s">
        <v>6265</v>
      </c>
      <c r="B477" t="s">
        <v>6266</v>
      </c>
      <c r="C477" t="s">
        <v>6274</v>
      </c>
      <c r="D477" s="473" t="s">
        <v>6275</v>
      </c>
      <c r="E477" s="473" t="s">
        <v>6276</v>
      </c>
      <c r="F477" s="473" t="s">
        <v>6277</v>
      </c>
      <c r="AA477" s="154" t="s">
        <v>4893</v>
      </c>
      <c r="AB477" s="155"/>
    </row>
    <row r="478" spans="1:28">
      <c r="A478" s="154" t="s">
        <v>6265</v>
      </c>
      <c r="B478" t="s">
        <v>6266</v>
      </c>
      <c r="C478" t="s">
        <v>6274</v>
      </c>
      <c r="D478" s="473" t="s">
        <v>6275</v>
      </c>
      <c r="E478" s="473" t="s">
        <v>6276</v>
      </c>
      <c r="F478" s="473" t="s">
        <v>6277</v>
      </c>
      <c r="AA478" s="154" t="s">
        <v>4894</v>
      </c>
      <c r="AB478" s="155"/>
    </row>
    <row r="479" spans="1:28">
      <c r="A479" s="736" t="s">
        <v>6278</v>
      </c>
      <c r="B479" t="s">
        <v>6279</v>
      </c>
      <c r="C479" t="s">
        <v>6280</v>
      </c>
      <c r="D479" s="473" t="s">
        <v>6281</v>
      </c>
      <c r="AA479" s="736" t="s">
        <v>4055</v>
      </c>
      <c r="AB479" s="155"/>
    </row>
    <row r="480" spans="1:28">
      <c r="A480" s="155" t="s">
        <v>6278</v>
      </c>
      <c r="B480" t="s">
        <v>6279</v>
      </c>
      <c r="C480" t="s">
        <v>6282</v>
      </c>
      <c r="D480" s="473" t="s">
        <v>6283</v>
      </c>
      <c r="AA480" s="154" t="s">
        <v>3738</v>
      </c>
      <c r="AB480" s="155"/>
    </row>
    <row r="481" spans="1:28">
      <c r="A481" s="155" t="s">
        <v>6278</v>
      </c>
      <c r="B481" t="s">
        <v>6279</v>
      </c>
      <c r="C481" t="s">
        <v>6282</v>
      </c>
      <c r="D481" s="473" t="s">
        <v>6283</v>
      </c>
      <c r="AA481" s="154" t="s">
        <v>3737</v>
      </c>
      <c r="AB481" s="155"/>
    </row>
    <row r="482" spans="1:28">
      <c r="A482" s="155" t="s">
        <v>6278</v>
      </c>
      <c r="B482" t="s">
        <v>6279</v>
      </c>
      <c r="C482" t="s">
        <v>6282</v>
      </c>
      <c r="D482" s="473" t="s">
        <v>6283</v>
      </c>
      <c r="AA482" s="154" t="s">
        <v>3736</v>
      </c>
      <c r="AB482" s="155"/>
    </row>
    <row r="483" spans="1:28">
      <c r="A483" s="155" t="s">
        <v>6278</v>
      </c>
      <c r="B483" t="s">
        <v>6279</v>
      </c>
      <c r="C483" t="s">
        <v>6282</v>
      </c>
      <c r="D483" s="473" t="s">
        <v>6283</v>
      </c>
      <c r="E483" s="473" t="s">
        <v>6284</v>
      </c>
      <c r="F483" s="473" t="s">
        <v>6285</v>
      </c>
      <c r="AA483" s="154" t="s">
        <v>1566</v>
      </c>
      <c r="AB483" s="155"/>
    </row>
    <row r="484" spans="1:28">
      <c r="A484" s="155" t="s">
        <v>6278</v>
      </c>
      <c r="B484" t="s">
        <v>6279</v>
      </c>
      <c r="C484" t="s">
        <v>6282</v>
      </c>
      <c r="D484" s="473" t="s">
        <v>6283</v>
      </c>
      <c r="E484" s="473" t="s">
        <v>6284</v>
      </c>
      <c r="F484" s="473" t="s">
        <v>6285</v>
      </c>
      <c r="AA484" s="154" t="s">
        <v>1567</v>
      </c>
      <c r="AB484" s="155"/>
    </row>
    <row r="485" spans="1:28">
      <c r="A485" s="155" t="s">
        <v>6278</v>
      </c>
      <c r="B485" t="s">
        <v>6279</v>
      </c>
      <c r="C485" t="s">
        <v>3061</v>
      </c>
      <c r="AA485" s="154" t="s">
        <v>1560</v>
      </c>
      <c r="AB485" s="155"/>
    </row>
    <row r="486" spans="1:28">
      <c r="A486" s="154" t="s">
        <v>6278</v>
      </c>
      <c r="B486" t="s">
        <v>6279</v>
      </c>
      <c r="C486" t="s">
        <v>3061</v>
      </c>
      <c r="D486" s="473" t="s">
        <v>6286</v>
      </c>
      <c r="AA486" s="154" t="s">
        <v>4766</v>
      </c>
      <c r="AB486" s="155"/>
    </row>
    <row r="487" spans="1:28">
      <c r="A487" s="154" t="s">
        <v>6287</v>
      </c>
      <c r="B487" t="s">
        <v>6288</v>
      </c>
      <c r="C487" t="s">
        <v>6289</v>
      </c>
      <c r="D487" s="473" t="s">
        <v>6290</v>
      </c>
      <c r="E487" s="473" t="s">
        <v>6291</v>
      </c>
      <c r="AA487" s="154" t="s">
        <v>4892</v>
      </c>
      <c r="AB487" s="155"/>
    </row>
    <row r="488" spans="1:28">
      <c r="A488" s="154" t="s">
        <v>6287</v>
      </c>
      <c r="B488" t="s">
        <v>6288</v>
      </c>
      <c r="C488" t="s">
        <v>6289</v>
      </c>
      <c r="D488" s="473" t="s">
        <v>6290</v>
      </c>
      <c r="E488" s="473" t="s">
        <v>6291</v>
      </c>
      <c r="AA488" s="154" t="s">
        <v>4893</v>
      </c>
      <c r="AB488" s="155"/>
    </row>
    <row r="489" spans="1:28">
      <c r="A489" s="154" t="s">
        <v>6287</v>
      </c>
      <c r="B489" t="s">
        <v>6288</v>
      </c>
      <c r="C489" t="s">
        <v>6289</v>
      </c>
      <c r="D489" s="473" t="s">
        <v>6290</v>
      </c>
      <c r="E489" s="473" t="s">
        <v>6291</v>
      </c>
      <c r="AA489" s="154" t="s">
        <v>4894</v>
      </c>
      <c r="AB489" s="155"/>
    </row>
    <row r="490" spans="1:28">
      <c r="A490" s="742" t="s">
        <v>5445</v>
      </c>
      <c r="AA490" s="484" t="s">
        <v>4698</v>
      </c>
      <c r="AB490" s="155"/>
    </row>
    <row r="491" spans="1:28">
      <c r="A491" s="154" t="s">
        <v>6292</v>
      </c>
      <c r="B491" t="s">
        <v>6293</v>
      </c>
      <c r="C491" t="s">
        <v>6294</v>
      </c>
      <c r="D491" s="473" t="s">
        <v>6295</v>
      </c>
      <c r="E491" s="473" t="s">
        <v>6296</v>
      </c>
      <c r="F491" s="473" t="s">
        <v>6297</v>
      </c>
      <c r="AA491" s="154" t="s">
        <v>5262</v>
      </c>
      <c r="AB491" s="155"/>
    </row>
    <row r="492" spans="1:28">
      <c r="A492" s="154" t="s">
        <v>6292</v>
      </c>
      <c r="B492" t="s">
        <v>6293</v>
      </c>
      <c r="C492" t="s">
        <v>6294</v>
      </c>
      <c r="D492" s="473" t="s">
        <v>6295</v>
      </c>
      <c r="E492" s="473" t="s">
        <v>6296</v>
      </c>
      <c r="F492" s="473" t="s">
        <v>6297</v>
      </c>
      <c r="AA492" s="154" t="s">
        <v>5263</v>
      </c>
      <c r="AB492" s="155"/>
    </row>
    <row r="493" spans="1:28">
      <c r="A493" s="155" t="s">
        <v>6292</v>
      </c>
      <c r="B493" t="s">
        <v>6293</v>
      </c>
      <c r="C493" t="s">
        <v>6294</v>
      </c>
      <c r="D493" s="473" t="s">
        <v>6295</v>
      </c>
      <c r="E493" s="473" t="s">
        <v>6296</v>
      </c>
      <c r="F493" s="473" t="s">
        <v>6297</v>
      </c>
      <c r="G493" s="473" t="s">
        <v>6298</v>
      </c>
      <c r="H493" s="473" t="s">
        <v>6299</v>
      </c>
      <c r="AA493" s="154" t="s">
        <v>1144</v>
      </c>
      <c r="AB493" s="155"/>
    </row>
    <row r="494" spans="1:28">
      <c r="A494" s="155" t="s">
        <v>6292</v>
      </c>
      <c r="B494" t="s">
        <v>6293</v>
      </c>
      <c r="C494" t="s">
        <v>6294</v>
      </c>
      <c r="D494" s="473" t="s">
        <v>6295</v>
      </c>
      <c r="E494" s="473" t="s">
        <v>6296</v>
      </c>
      <c r="F494" s="473" t="s">
        <v>6297</v>
      </c>
      <c r="G494" s="473" t="s">
        <v>6298</v>
      </c>
      <c r="H494" s="473" t="s">
        <v>6299</v>
      </c>
      <c r="AA494" s="154" t="s">
        <v>1144</v>
      </c>
      <c r="AB494" s="155"/>
    </row>
    <row r="495" spans="1:28">
      <c r="A495" s="155" t="s">
        <v>6292</v>
      </c>
      <c r="B495" t="s">
        <v>6293</v>
      </c>
      <c r="C495" t="s">
        <v>6294</v>
      </c>
      <c r="D495" s="473" t="s">
        <v>6295</v>
      </c>
      <c r="E495" s="473" t="s">
        <v>6296</v>
      </c>
      <c r="F495" s="473" t="s">
        <v>6297</v>
      </c>
      <c r="G495" s="473" t="s">
        <v>6298</v>
      </c>
      <c r="H495" s="473" t="s">
        <v>6299</v>
      </c>
      <c r="AA495" s="154" t="s">
        <v>1143</v>
      </c>
      <c r="AB495" s="155"/>
    </row>
    <row r="496" spans="1:28">
      <c r="A496" s="155" t="s">
        <v>6292</v>
      </c>
      <c r="B496" t="s">
        <v>6293</v>
      </c>
      <c r="C496" t="s">
        <v>6294</v>
      </c>
      <c r="D496" s="473" t="s">
        <v>6295</v>
      </c>
      <c r="E496" s="473" t="s">
        <v>6296</v>
      </c>
      <c r="F496" s="473" t="s">
        <v>6297</v>
      </c>
      <c r="G496" s="473" t="s">
        <v>6298</v>
      </c>
      <c r="H496" s="473" t="s">
        <v>6299</v>
      </c>
      <c r="AA496" s="154" t="s">
        <v>1990</v>
      </c>
      <c r="AB496" s="155"/>
    </row>
    <row r="497" spans="1:28">
      <c r="A497" s="155" t="s">
        <v>6292</v>
      </c>
      <c r="B497" t="s">
        <v>6293</v>
      </c>
      <c r="C497" t="s">
        <v>6294</v>
      </c>
      <c r="D497" s="473" t="s">
        <v>6295</v>
      </c>
      <c r="E497" s="473" t="s">
        <v>6296</v>
      </c>
      <c r="F497" s="473" t="s">
        <v>6297</v>
      </c>
      <c r="G497" s="473" t="s">
        <v>6298</v>
      </c>
      <c r="H497" s="473" t="s">
        <v>6299</v>
      </c>
      <c r="AA497" s="154" t="s">
        <v>1142</v>
      </c>
      <c r="AB497" s="155"/>
    </row>
    <row r="498" spans="1:28">
      <c r="A498" s="155" t="s">
        <v>6292</v>
      </c>
      <c r="B498" t="s">
        <v>6293</v>
      </c>
      <c r="C498" t="s">
        <v>6294</v>
      </c>
      <c r="D498" s="473" t="s">
        <v>6295</v>
      </c>
      <c r="E498" s="473" t="s">
        <v>6296</v>
      </c>
      <c r="F498" s="473" t="s">
        <v>6297</v>
      </c>
      <c r="G498" s="473" t="s">
        <v>6298</v>
      </c>
      <c r="H498" s="473" t="s">
        <v>6299</v>
      </c>
      <c r="AA498" s="154" t="s">
        <v>2102</v>
      </c>
      <c r="AB498" s="155"/>
    </row>
    <row r="499" spans="1:28">
      <c r="A499" s="155" t="s">
        <v>6292</v>
      </c>
      <c r="B499" t="s">
        <v>6293</v>
      </c>
      <c r="C499" t="s">
        <v>6294</v>
      </c>
      <c r="D499" s="473" t="s">
        <v>6295</v>
      </c>
      <c r="E499" s="473" t="s">
        <v>6296</v>
      </c>
      <c r="F499" s="473" t="s">
        <v>6297</v>
      </c>
      <c r="G499" s="473" t="s">
        <v>6298</v>
      </c>
      <c r="H499" s="473" t="s">
        <v>6299</v>
      </c>
      <c r="AA499" s="154" t="s">
        <v>1865</v>
      </c>
      <c r="AB499" s="155"/>
    </row>
    <row r="500" spans="1:28">
      <c r="A500" s="155" t="s">
        <v>6292</v>
      </c>
      <c r="B500" t="s">
        <v>6293</v>
      </c>
      <c r="C500" t="s">
        <v>6294</v>
      </c>
      <c r="D500" s="473" t="s">
        <v>6295</v>
      </c>
      <c r="E500" s="473" t="s">
        <v>6296</v>
      </c>
      <c r="F500" s="473" t="s">
        <v>6297</v>
      </c>
      <c r="G500" s="473" t="s">
        <v>6298</v>
      </c>
      <c r="H500" s="473" t="s">
        <v>6299</v>
      </c>
      <c r="AA500" s="154" t="s">
        <v>655</v>
      </c>
      <c r="AB500" s="155"/>
    </row>
    <row r="501" spans="1:28">
      <c r="A501" s="155" t="s">
        <v>6292</v>
      </c>
      <c r="B501" t="s">
        <v>6293</v>
      </c>
      <c r="C501" t="s">
        <v>6294</v>
      </c>
      <c r="D501" s="473" t="s">
        <v>6295</v>
      </c>
      <c r="E501" s="473" t="s">
        <v>6296</v>
      </c>
      <c r="F501" s="473" t="s">
        <v>6297</v>
      </c>
      <c r="G501" s="473" t="s">
        <v>6298</v>
      </c>
      <c r="H501" s="473" t="s">
        <v>6299</v>
      </c>
      <c r="AA501" s="154" t="s">
        <v>4308</v>
      </c>
      <c r="AB501" s="155"/>
    </row>
    <row r="502" spans="1:28">
      <c r="A502" s="155" t="s">
        <v>6292</v>
      </c>
      <c r="B502" t="s">
        <v>6293</v>
      </c>
      <c r="C502" t="s">
        <v>6294</v>
      </c>
      <c r="D502" s="473" t="s">
        <v>6295</v>
      </c>
      <c r="E502" s="473" t="s">
        <v>6296</v>
      </c>
      <c r="F502" s="473" t="s">
        <v>6297</v>
      </c>
      <c r="G502" s="473" t="s">
        <v>6298</v>
      </c>
      <c r="H502" s="473" t="s">
        <v>6299</v>
      </c>
      <c r="AA502" s="154" t="s">
        <v>509</v>
      </c>
      <c r="AB502" s="155"/>
    </row>
    <row r="503" spans="1:28">
      <c r="A503" s="155" t="s">
        <v>6292</v>
      </c>
      <c r="B503" t="s">
        <v>6293</v>
      </c>
      <c r="C503" t="s">
        <v>6294</v>
      </c>
      <c r="D503" s="473" t="s">
        <v>6295</v>
      </c>
      <c r="E503" s="473" t="s">
        <v>6296</v>
      </c>
      <c r="F503" s="473" t="s">
        <v>6297</v>
      </c>
      <c r="G503" s="473" t="s">
        <v>6298</v>
      </c>
      <c r="H503" s="473" t="s">
        <v>6299</v>
      </c>
      <c r="AA503" s="154" t="s">
        <v>537</v>
      </c>
      <c r="AB503" s="155"/>
    </row>
    <row r="504" spans="1:28">
      <c r="A504" s="155" t="s">
        <v>6292</v>
      </c>
      <c r="B504" t="s">
        <v>6293</v>
      </c>
      <c r="C504" t="s">
        <v>6294</v>
      </c>
      <c r="D504" s="473" t="s">
        <v>6295</v>
      </c>
      <c r="E504" s="473" t="s">
        <v>6296</v>
      </c>
      <c r="F504" s="473" t="s">
        <v>6297</v>
      </c>
      <c r="G504" s="473" t="s">
        <v>6298</v>
      </c>
      <c r="H504" s="473" t="s">
        <v>6299</v>
      </c>
      <c r="AA504" s="154" t="s">
        <v>4325</v>
      </c>
      <c r="AB504" s="155"/>
    </row>
    <row r="505" spans="1:28">
      <c r="A505" s="155" t="s">
        <v>6292</v>
      </c>
      <c r="B505" t="s">
        <v>6293</v>
      </c>
      <c r="C505" t="s">
        <v>6294</v>
      </c>
      <c r="D505" s="473" t="s">
        <v>6295</v>
      </c>
      <c r="E505" s="473" t="s">
        <v>6296</v>
      </c>
      <c r="F505" s="473" t="s">
        <v>6297</v>
      </c>
      <c r="G505" s="473" t="s">
        <v>6298</v>
      </c>
      <c r="H505" s="473" t="s">
        <v>6299</v>
      </c>
      <c r="AA505" s="154" t="s">
        <v>4493</v>
      </c>
      <c r="AB505" s="155"/>
    </row>
    <row r="506" spans="1:28">
      <c r="A506" s="155" t="s">
        <v>6292</v>
      </c>
      <c r="B506" t="s">
        <v>6293</v>
      </c>
      <c r="C506" t="s">
        <v>6294</v>
      </c>
      <c r="D506" s="473" t="s">
        <v>6295</v>
      </c>
      <c r="E506" s="473" t="s">
        <v>6296</v>
      </c>
      <c r="F506" s="473" t="s">
        <v>6297</v>
      </c>
      <c r="G506" s="473" t="s">
        <v>6298</v>
      </c>
      <c r="H506" s="473" t="s">
        <v>6299</v>
      </c>
      <c r="AA506" s="154" t="s">
        <v>4553</v>
      </c>
      <c r="AB506" s="155"/>
    </row>
    <row r="507" spans="1:28">
      <c r="A507" s="155" t="s">
        <v>6292</v>
      </c>
      <c r="B507" t="s">
        <v>6293</v>
      </c>
      <c r="C507" t="s">
        <v>6294</v>
      </c>
      <c r="D507" s="473" t="s">
        <v>6295</v>
      </c>
      <c r="E507" s="473" t="s">
        <v>6296</v>
      </c>
      <c r="F507" s="473" t="s">
        <v>6297</v>
      </c>
      <c r="G507" s="473" t="s">
        <v>6298</v>
      </c>
      <c r="H507" s="473" t="s">
        <v>6299</v>
      </c>
      <c r="AA507" s="154" t="s">
        <v>1843</v>
      </c>
      <c r="AB507" s="155"/>
    </row>
    <row r="508" spans="1:28">
      <c r="A508" s="155" t="s">
        <v>6292</v>
      </c>
      <c r="B508" t="s">
        <v>6293</v>
      </c>
      <c r="C508" t="s">
        <v>6294</v>
      </c>
      <c r="D508" s="473" t="s">
        <v>6295</v>
      </c>
      <c r="E508" s="473" t="s">
        <v>6296</v>
      </c>
      <c r="F508" s="473" t="s">
        <v>6297</v>
      </c>
      <c r="G508" s="473" t="s">
        <v>6298</v>
      </c>
      <c r="H508" s="473" t="s">
        <v>6299</v>
      </c>
      <c r="AA508" s="154" t="s">
        <v>3346</v>
      </c>
      <c r="AB508" s="155"/>
    </row>
    <row r="509" spans="1:28">
      <c r="A509" s="155" t="s">
        <v>6292</v>
      </c>
      <c r="B509" t="s">
        <v>6293</v>
      </c>
      <c r="C509" t="s">
        <v>6294</v>
      </c>
      <c r="D509" s="473" t="s">
        <v>6295</v>
      </c>
      <c r="E509" s="473" t="s">
        <v>6296</v>
      </c>
      <c r="F509" s="473" t="s">
        <v>6297</v>
      </c>
      <c r="G509" s="473" t="s">
        <v>6298</v>
      </c>
      <c r="H509" s="473" t="s">
        <v>6299</v>
      </c>
      <c r="AA509" s="154" t="s">
        <v>1928</v>
      </c>
      <c r="AB509" s="155"/>
    </row>
    <row r="510" spans="1:28">
      <c r="A510" s="154" t="s">
        <v>6292</v>
      </c>
      <c r="B510" t="s">
        <v>6293</v>
      </c>
      <c r="C510" t="s">
        <v>6294</v>
      </c>
      <c r="D510" s="473" t="s">
        <v>6295</v>
      </c>
      <c r="E510" s="473" t="s">
        <v>6296</v>
      </c>
      <c r="F510" s="473" t="s">
        <v>6297</v>
      </c>
      <c r="G510" s="473" t="s">
        <v>6298</v>
      </c>
      <c r="H510" s="473" t="s">
        <v>6299</v>
      </c>
      <c r="AA510" s="154" t="s">
        <v>4889</v>
      </c>
      <c r="AB510" s="155"/>
    </row>
    <row r="511" spans="1:28">
      <c r="A511" s="737" t="s">
        <v>6292</v>
      </c>
      <c r="B511" t="s">
        <v>6293</v>
      </c>
      <c r="C511" t="s">
        <v>6294</v>
      </c>
      <c r="D511" s="473" t="s">
        <v>6295</v>
      </c>
      <c r="E511" s="473" t="s">
        <v>6296</v>
      </c>
      <c r="F511" s="473" t="s">
        <v>6297</v>
      </c>
      <c r="G511" s="473" t="s">
        <v>6298</v>
      </c>
      <c r="H511" s="473" t="s">
        <v>6299</v>
      </c>
      <c r="AA511" s="737" t="s">
        <v>4890</v>
      </c>
      <c r="AB511" s="155"/>
    </row>
    <row r="512" spans="1:28">
      <c r="A512" s="154" t="s">
        <v>6292</v>
      </c>
      <c r="B512" t="s">
        <v>6293</v>
      </c>
      <c r="C512" t="s">
        <v>6294</v>
      </c>
      <c r="D512" s="473" t="s">
        <v>6295</v>
      </c>
      <c r="E512" s="473" t="s">
        <v>6296</v>
      </c>
      <c r="F512" s="473" t="s">
        <v>6297</v>
      </c>
      <c r="G512" s="473" t="s">
        <v>6298</v>
      </c>
      <c r="H512" s="473" t="s">
        <v>6299</v>
      </c>
      <c r="AA512" s="154" t="s">
        <v>4891</v>
      </c>
      <c r="AB512" s="155"/>
    </row>
    <row r="513" spans="1:28">
      <c r="A513" s="754" t="s">
        <v>6292</v>
      </c>
      <c r="B513" t="s">
        <v>6293</v>
      </c>
      <c r="C513" t="s">
        <v>6294</v>
      </c>
      <c r="D513" s="473" t="s">
        <v>6295</v>
      </c>
      <c r="E513" s="473" t="s">
        <v>6296</v>
      </c>
      <c r="F513" s="473" t="s">
        <v>6297</v>
      </c>
      <c r="G513" s="473" t="s">
        <v>6298</v>
      </c>
      <c r="H513" s="473" t="s">
        <v>6299</v>
      </c>
      <c r="AA513" s="754" t="s">
        <v>5056</v>
      </c>
      <c r="AB513" s="155"/>
    </row>
    <row r="514" spans="1:28">
      <c r="A514" s="484" t="s">
        <v>6292</v>
      </c>
      <c r="B514" t="s">
        <v>6293</v>
      </c>
      <c r="C514" t="s">
        <v>6294</v>
      </c>
      <c r="D514" s="473" t="s">
        <v>6295</v>
      </c>
      <c r="E514" s="473" t="s">
        <v>6296</v>
      </c>
      <c r="F514" s="473" t="s">
        <v>6297</v>
      </c>
      <c r="G514" s="473" t="s">
        <v>6298</v>
      </c>
      <c r="H514" s="473" t="s">
        <v>6299</v>
      </c>
      <c r="AA514" s="484" t="s">
        <v>5057</v>
      </c>
      <c r="AB514" s="155"/>
    </row>
    <row r="515" spans="1:28">
      <c r="A515" s="155" t="s">
        <v>5561</v>
      </c>
      <c r="B515" t="s">
        <v>6300</v>
      </c>
      <c r="C515" t="s">
        <v>6301</v>
      </c>
      <c r="D515" s="473" t="s">
        <v>6302</v>
      </c>
      <c r="AA515" s="154" t="s">
        <v>24</v>
      </c>
      <c r="AB515" s="155" t="s">
        <v>5577</v>
      </c>
    </row>
    <row r="516" spans="1:28">
      <c r="A516" s="155" t="s">
        <v>5561</v>
      </c>
      <c r="B516" t="s">
        <v>6300</v>
      </c>
      <c r="C516" t="s">
        <v>6301</v>
      </c>
      <c r="D516" s="473" t="s">
        <v>6302</v>
      </c>
      <c r="E516" s="473" t="s">
        <v>6303</v>
      </c>
      <c r="AA516" s="154" t="s">
        <v>3136</v>
      </c>
      <c r="AB516" s="155"/>
    </row>
    <row r="517" spans="1:28">
      <c r="A517" s="155" t="s">
        <v>5561</v>
      </c>
      <c r="B517" t="s">
        <v>6300</v>
      </c>
      <c r="C517" t="s">
        <v>6301</v>
      </c>
      <c r="D517" s="473" t="s">
        <v>6302</v>
      </c>
      <c r="E517" s="473" t="s">
        <v>6303</v>
      </c>
      <c r="AA517" s="154" t="s">
        <v>3136</v>
      </c>
      <c r="AB517" s="155"/>
    </row>
    <row r="518" spans="1:28">
      <c r="A518" s="154" t="s">
        <v>5561</v>
      </c>
      <c r="B518" t="s">
        <v>6300</v>
      </c>
      <c r="C518" t="s">
        <v>6304</v>
      </c>
      <c r="AA518" s="154" t="s">
        <v>4767</v>
      </c>
      <c r="AB518" s="155"/>
    </row>
    <row r="519" spans="1:28">
      <c r="A519" s="155" t="s">
        <v>5561</v>
      </c>
      <c r="B519" t="s">
        <v>6300</v>
      </c>
      <c r="C519" t="s">
        <v>6305</v>
      </c>
      <c r="D519" s="473" t="s">
        <v>6306</v>
      </c>
      <c r="E519" s="473" t="s">
        <v>6307</v>
      </c>
      <c r="AA519" s="154" t="s">
        <v>1568</v>
      </c>
      <c r="AB519" s="155"/>
    </row>
    <row r="520" spans="1:28">
      <c r="A520" s="155" t="s">
        <v>5561</v>
      </c>
      <c r="B520" t="s">
        <v>6308</v>
      </c>
      <c r="AA520" s="154" t="s">
        <v>2100</v>
      </c>
      <c r="AB520" s="155"/>
    </row>
    <row r="521" spans="1:28">
      <c r="A521" s="484" t="s">
        <v>5561</v>
      </c>
      <c r="B521" t="s">
        <v>6309</v>
      </c>
      <c r="AA521" s="484" t="s">
        <v>5052</v>
      </c>
      <c r="AB521" s="155"/>
    </row>
    <row r="522" spans="1:28">
      <c r="A522" s="484" t="s">
        <v>5561</v>
      </c>
      <c r="B522" t="s">
        <v>6309</v>
      </c>
      <c r="AA522" s="484" t="s">
        <v>5053</v>
      </c>
      <c r="AB522" s="155"/>
    </row>
    <row r="523" spans="1:28">
      <c r="A523" s="754" t="s">
        <v>5561</v>
      </c>
      <c r="B523" t="s">
        <v>6309</v>
      </c>
      <c r="AA523" s="754" t="s">
        <v>5054</v>
      </c>
      <c r="AB523" s="155"/>
    </row>
    <row r="524" spans="1:28">
      <c r="A524" s="484" t="s">
        <v>5561</v>
      </c>
      <c r="B524" t="s">
        <v>6309</v>
      </c>
      <c r="AA524" s="484" t="s">
        <v>5055</v>
      </c>
      <c r="AB524" s="155"/>
    </row>
    <row r="525" spans="1:28">
      <c r="A525" s="155" t="s">
        <v>5561</v>
      </c>
      <c r="B525" t="s">
        <v>6310</v>
      </c>
      <c r="AA525" s="154" t="s">
        <v>3742</v>
      </c>
      <c r="AB525" s="155"/>
    </row>
    <row r="526" spans="1:28">
      <c r="A526" s="155" t="s">
        <v>5561</v>
      </c>
      <c r="B526" t="s">
        <v>6311</v>
      </c>
      <c r="AA526" s="154" t="s">
        <v>2100</v>
      </c>
      <c r="AB526" s="155"/>
    </row>
    <row r="527" spans="1:28">
      <c r="A527" s="728" t="s">
        <v>5561</v>
      </c>
      <c r="B527" t="s">
        <v>6312</v>
      </c>
      <c r="C527" t="s">
        <v>6313</v>
      </c>
      <c r="AA527" s="728" t="s">
        <v>5056</v>
      </c>
      <c r="AB527" s="155"/>
    </row>
    <row r="528" spans="1:28">
      <c r="A528" s="155" t="s">
        <v>5561</v>
      </c>
      <c r="B528" t="s">
        <v>6312</v>
      </c>
      <c r="C528" t="s">
        <v>6314</v>
      </c>
      <c r="AA528" s="154" t="s">
        <v>2000</v>
      </c>
      <c r="AB528" s="155"/>
    </row>
    <row r="529" spans="1:47">
      <c r="A529" s="155" t="s">
        <v>5561</v>
      </c>
      <c r="B529" t="s">
        <v>6312</v>
      </c>
      <c r="C529" t="s">
        <v>6314</v>
      </c>
      <c r="AA529" s="154" t="s">
        <v>3294</v>
      </c>
      <c r="AB529" s="155"/>
    </row>
    <row r="530" spans="1:47">
      <c r="A530" s="484" t="s">
        <v>5561</v>
      </c>
      <c r="B530" t="s">
        <v>6312</v>
      </c>
      <c r="C530" t="s">
        <v>6314</v>
      </c>
      <c r="AA530" s="484" t="s">
        <v>4693</v>
      </c>
      <c r="AB530" s="155"/>
    </row>
    <row r="531" spans="1:47">
      <c r="A531" s="154" t="s">
        <v>5561</v>
      </c>
      <c r="B531" t="s">
        <v>6315</v>
      </c>
      <c r="AA531" s="154" t="s">
        <v>5265</v>
      </c>
      <c r="AB531" s="155"/>
    </row>
    <row r="532" spans="1:47">
      <c r="A532" s="155" t="s">
        <v>5561</v>
      </c>
      <c r="B532" t="s">
        <v>6316</v>
      </c>
      <c r="AA532" s="154" t="s">
        <v>3933</v>
      </c>
      <c r="AB532" s="155" t="s">
        <v>5577</v>
      </c>
    </row>
    <row r="533" spans="1:47">
      <c r="A533" s="484" t="s">
        <v>5561</v>
      </c>
      <c r="B533" t="s">
        <v>6317</v>
      </c>
      <c r="AA533" s="484" t="s">
        <v>5052</v>
      </c>
      <c r="AB533" s="155"/>
    </row>
    <row r="534" spans="1:47">
      <c r="A534" s="484" t="s">
        <v>5561</v>
      </c>
      <c r="B534" t="s">
        <v>6317</v>
      </c>
      <c r="AA534" s="484" t="s">
        <v>5053</v>
      </c>
      <c r="AB534" s="155"/>
    </row>
    <row r="535" spans="1:47">
      <c r="A535" s="484" t="s">
        <v>5561</v>
      </c>
      <c r="B535" t="s">
        <v>6317</v>
      </c>
      <c r="AA535" s="484" t="s">
        <v>5057</v>
      </c>
      <c r="AB535" s="155"/>
    </row>
    <row r="536" spans="1:47">
      <c r="A536" s="155" t="s">
        <v>5561</v>
      </c>
      <c r="B536" t="s">
        <v>6317</v>
      </c>
      <c r="C536" t="s">
        <v>6318</v>
      </c>
      <c r="AA536" s="154" t="s">
        <v>2307</v>
      </c>
      <c r="AB536" s="155"/>
    </row>
    <row r="537" spans="1:47">
      <c r="A537" s="484" t="s">
        <v>5561</v>
      </c>
      <c r="B537" t="s">
        <v>6317</v>
      </c>
      <c r="C537" t="s">
        <v>6318</v>
      </c>
      <c r="AA537" s="484" t="s">
        <v>4695</v>
      </c>
      <c r="AB537" s="155"/>
    </row>
    <row r="538" spans="1:47">
      <c r="A538" s="155" t="s">
        <v>5561</v>
      </c>
      <c r="B538" t="s">
        <v>6319</v>
      </c>
      <c r="AA538" s="154" t="s">
        <v>4493</v>
      </c>
      <c r="AB538" s="155"/>
    </row>
    <row r="539" spans="1:47">
      <c r="A539" s="155" t="s">
        <v>5561</v>
      </c>
      <c r="B539" t="s">
        <v>6319</v>
      </c>
      <c r="AA539" s="154" t="s">
        <v>3234</v>
      </c>
      <c r="AB539" s="155"/>
    </row>
    <row r="540" spans="1:47" s="9" customFormat="1" ht="12.75">
      <c r="A540" s="155" t="s">
        <v>5561</v>
      </c>
      <c r="B540" s="9" t="s">
        <v>6320</v>
      </c>
      <c r="C540" s="9" t="s">
        <v>6321</v>
      </c>
      <c r="D540" s="473" t="s">
        <v>6322</v>
      </c>
      <c r="E540" s="473" t="s">
        <v>6323</v>
      </c>
      <c r="F540" s="473" t="s">
        <v>6324</v>
      </c>
      <c r="G540" s="473"/>
      <c r="H540" s="473"/>
      <c r="I540" s="473"/>
      <c r="J540" s="473"/>
      <c r="K540" s="473"/>
      <c r="L540" s="473"/>
      <c r="M540" s="473"/>
      <c r="N540" s="473"/>
      <c r="O540" s="473"/>
      <c r="P540" s="473"/>
      <c r="Q540" s="473"/>
      <c r="R540" s="473"/>
      <c r="S540" s="473"/>
      <c r="T540" s="473"/>
      <c r="U540" s="473"/>
      <c r="V540" s="473"/>
      <c r="W540" s="473"/>
      <c r="X540" s="473"/>
      <c r="Y540" s="473"/>
      <c r="Z540" s="473"/>
      <c r="AA540" s="154" t="s">
        <v>4387</v>
      </c>
      <c r="AB540" s="155"/>
      <c r="AC540" s="473"/>
      <c r="AD540" s="473"/>
      <c r="AE540" s="473"/>
      <c r="AF540" s="473"/>
      <c r="AG540" s="473"/>
      <c r="AH540" s="473"/>
      <c r="AI540" s="473"/>
      <c r="AJ540" s="473"/>
      <c r="AK540" s="473"/>
      <c r="AL540" s="473"/>
      <c r="AM540" s="473"/>
      <c r="AN540" s="473"/>
      <c r="AO540" s="473"/>
      <c r="AP540" s="473"/>
      <c r="AQ540" s="473"/>
      <c r="AR540" s="473"/>
      <c r="AS540" s="473"/>
      <c r="AT540" s="473"/>
      <c r="AU540" s="473"/>
    </row>
    <row r="541" spans="1:47" s="9" customFormat="1" ht="12.75">
      <c r="A541" s="155" t="s">
        <v>5561</v>
      </c>
      <c r="B541" s="9" t="s">
        <v>6320</v>
      </c>
      <c r="C541" s="9" t="s">
        <v>6321</v>
      </c>
      <c r="D541" s="473" t="s">
        <v>6322</v>
      </c>
      <c r="E541" s="473" t="s">
        <v>6323</v>
      </c>
      <c r="F541" s="473" t="s">
        <v>6324</v>
      </c>
      <c r="G541" s="473"/>
      <c r="H541" s="473"/>
      <c r="I541" s="473"/>
      <c r="J541" s="473"/>
      <c r="K541" s="473"/>
      <c r="L541" s="473"/>
      <c r="M541" s="473"/>
      <c r="N541" s="473"/>
      <c r="O541" s="473"/>
      <c r="P541" s="473"/>
      <c r="Q541" s="473"/>
      <c r="R541" s="473"/>
      <c r="S541" s="473"/>
      <c r="T541" s="473"/>
      <c r="U541" s="473"/>
      <c r="V541" s="473"/>
      <c r="W541" s="473"/>
      <c r="X541" s="473"/>
      <c r="Y541" s="473"/>
      <c r="Z541" s="473"/>
      <c r="AA541" s="154" t="s">
        <v>4403</v>
      </c>
      <c r="AB541" s="155"/>
      <c r="AC541" s="473"/>
      <c r="AD541" s="473"/>
      <c r="AE541" s="473"/>
      <c r="AF541" s="473"/>
      <c r="AG541" s="473"/>
      <c r="AH541" s="473"/>
      <c r="AI541" s="473"/>
      <c r="AJ541" s="473"/>
      <c r="AK541" s="473"/>
      <c r="AL541" s="473"/>
      <c r="AM541" s="473"/>
      <c r="AN541" s="473"/>
      <c r="AO541" s="473"/>
      <c r="AP541" s="473"/>
      <c r="AQ541" s="473"/>
      <c r="AR541" s="473"/>
      <c r="AS541" s="473"/>
      <c r="AT541" s="473"/>
      <c r="AU541" s="473"/>
    </row>
    <row r="542" spans="1:47" s="9" customFormat="1" ht="12.75">
      <c r="A542" s="155" t="s">
        <v>5561</v>
      </c>
      <c r="B542" s="9" t="s">
        <v>6320</v>
      </c>
      <c r="C542" s="9" t="s">
        <v>6321</v>
      </c>
      <c r="D542" s="473" t="s">
        <v>6322</v>
      </c>
      <c r="E542" s="473" t="s">
        <v>6323</v>
      </c>
      <c r="F542" s="473" t="s">
        <v>6324</v>
      </c>
      <c r="G542" s="473"/>
      <c r="H542" s="473"/>
      <c r="I542" s="473"/>
      <c r="J542" s="473"/>
      <c r="K542" s="473"/>
      <c r="L542" s="473"/>
      <c r="M542" s="473"/>
      <c r="N542" s="473"/>
      <c r="O542" s="473"/>
      <c r="P542" s="473"/>
      <c r="Q542" s="473"/>
      <c r="R542" s="473"/>
      <c r="S542" s="473"/>
      <c r="T542" s="473"/>
      <c r="U542" s="473"/>
      <c r="V542" s="473"/>
      <c r="W542" s="473"/>
      <c r="X542" s="473"/>
      <c r="Y542" s="473"/>
      <c r="Z542" s="473"/>
      <c r="AA542" s="154" t="s">
        <v>540</v>
      </c>
      <c r="AB542" s="155"/>
      <c r="AC542" s="473"/>
      <c r="AD542" s="473"/>
      <c r="AE542" s="473"/>
      <c r="AF542" s="473"/>
      <c r="AG542" s="473"/>
      <c r="AH542" s="473"/>
      <c r="AI542" s="473"/>
      <c r="AJ542" s="473"/>
      <c r="AK542" s="473"/>
      <c r="AL542" s="473"/>
      <c r="AM542" s="473"/>
      <c r="AN542" s="473"/>
      <c r="AO542" s="473"/>
      <c r="AP542" s="473"/>
      <c r="AQ542" s="473"/>
      <c r="AR542" s="473"/>
      <c r="AS542" s="473"/>
      <c r="AT542" s="473"/>
      <c r="AU542" s="473"/>
    </row>
    <row r="543" spans="1:47" s="9" customFormat="1" ht="12.75">
      <c r="A543" s="155" t="s">
        <v>5561</v>
      </c>
      <c r="B543" s="9" t="s">
        <v>6325</v>
      </c>
      <c r="D543" s="473"/>
      <c r="E543" s="473"/>
      <c r="F543" s="473"/>
      <c r="G543" s="473"/>
      <c r="H543" s="473"/>
      <c r="I543" s="473"/>
      <c r="J543" s="473"/>
      <c r="K543" s="473"/>
      <c r="L543" s="473"/>
      <c r="M543" s="473"/>
      <c r="N543" s="473"/>
      <c r="O543" s="473"/>
      <c r="P543" s="473"/>
      <c r="Q543" s="473"/>
      <c r="R543" s="473"/>
      <c r="S543" s="473"/>
      <c r="T543" s="473"/>
      <c r="U543" s="473"/>
      <c r="V543" s="473"/>
      <c r="W543" s="473"/>
      <c r="X543" s="473"/>
      <c r="Y543" s="473"/>
      <c r="Z543" s="473"/>
      <c r="AA543" s="154" t="s">
        <v>4553</v>
      </c>
      <c r="AB543" s="155"/>
      <c r="AC543" s="473"/>
      <c r="AD543" s="473"/>
      <c r="AE543" s="473"/>
      <c r="AF543" s="473"/>
      <c r="AG543" s="473"/>
      <c r="AH543" s="473"/>
      <c r="AI543" s="473"/>
      <c r="AJ543" s="473"/>
      <c r="AK543" s="473"/>
      <c r="AL543" s="473"/>
      <c r="AM543" s="473"/>
      <c r="AN543" s="473"/>
      <c r="AO543" s="473"/>
      <c r="AP543" s="473"/>
      <c r="AQ543" s="473"/>
      <c r="AR543" s="473"/>
      <c r="AS543" s="473"/>
      <c r="AT543" s="473"/>
      <c r="AU543" s="473"/>
    </row>
    <row r="544" spans="1:47" s="9" customFormat="1" ht="12.75">
      <c r="A544" s="155" t="s">
        <v>5561</v>
      </c>
      <c r="B544" s="9" t="s">
        <v>6325</v>
      </c>
      <c r="D544" s="473"/>
      <c r="E544" s="473"/>
      <c r="F544" s="473"/>
      <c r="G544" s="473"/>
      <c r="H544" s="473"/>
      <c r="I544" s="473"/>
      <c r="J544" s="473"/>
      <c r="K544" s="473"/>
      <c r="L544" s="473"/>
      <c r="M544" s="473"/>
      <c r="N544" s="473"/>
      <c r="O544" s="473"/>
      <c r="P544" s="473"/>
      <c r="Q544" s="473"/>
      <c r="R544" s="473"/>
      <c r="S544" s="473"/>
      <c r="T544" s="473"/>
      <c r="U544" s="473"/>
      <c r="V544" s="473"/>
      <c r="W544" s="473"/>
      <c r="X544" s="473"/>
      <c r="Y544" s="473"/>
      <c r="Z544" s="473"/>
      <c r="AA544" s="154" t="s">
        <v>1843</v>
      </c>
      <c r="AB544" s="155"/>
      <c r="AC544" s="473"/>
      <c r="AD544" s="473"/>
      <c r="AE544" s="473"/>
      <c r="AF544" s="473"/>
      <c r="AG544" s="473"/>
      <c r="AH544" s="473"/>
      <c r="AI544" s="473"/>
      <c r="AJ544" s="473"/>
      <c r="AK544" s="473"/>
      <c r="AL544" s="473"/>
      <c r="AM544" s="473"/>
      <c r="AN544" s="473"/>
      <c r="AO544" s="473"/>
      <c r="AP544" s="473"/>
      <c r="AQ544" s="473"/>
      <c r="AR544" s="473"/>
      <c r="AS544" s="473"/>
      <c r="AT544" s="473"/>
      <c r="AU544" s="473"/>
    </row>
    <row r="545" spans="1:47" s="9" customFormat="1" ht="12.75">
      <c r="A545" s="154" t="s">
        <v>5561</v>
      </c>
      <c r="B545" s="9" t="s">
        <v>5562</v>
      </c>
      <c r="C545" s="9" t="s">
        <v>5563</v>
      </c>
      <c r="D545" s="473" t="s">
        <v>6326</v>
      </c>
      <c r="E545" s="473"/>
      <c r="F545" s="473"/>
      <c r="G545" s="473"/>
      <c r="H545" s="473"/>
      <c r="I545" s="473"/>
      <c r="J545" s="473"/>
      <c r="K545" s="473"/>
      <c r="L545" s="473"/>
      <c r="M545" s="473"/>
      <c r="N545" s="473"/>
      <c r="O545" s="473"/>
      <c r="P545" s="473"/>
      <c r="Q545" s="473"/>
      <c r="R545" s="473"/>
      <c r="S545" s="473"/>
      <c r="T545" s="473"/>
      <c r="U545" s="473"/>
      <c r="V545" s="473"/>
      <c r="W545" s="473"/>
      <c r="X545" s="473"/>
      <c r="Y545" s="473"/>
      <c r="Z545" s="473"/>
      <c r="AA545" s="154" t="s">
        <v>5265</v>
      </c>
      <c r="AB545" s="155"/>
      <c r="AC545" s="473"/>
      <c r="AD545" s="473"/>
      <c r="AE545" s="473"/>
      <c r="AF545" s="473"/>
      <c r="AG545" s="473"/>
      <c r="AH545" s="473"/>
      <c r="AI545" s="473"/>
      <c r="AJ545" s="473"/>
      <c r="AK545" s="473"/>
      <c r="AL545" s="473"/>
      <c r="AM545" s="473"/>
      <c r="AN545" s="473"/>
      <c r="AO545" s="473"/>
      <c r="AP545" s="473"/>
      <c r="AQ545" s="473"/>
      <c r="AR545" s="473"/>
      <c r="AS545" s="473"/>
      <c r="AT545" s="473"/>
      <c r="AU545" s="473"/>
    </row>
    <row r="546" spans="1:47" s="9" customFormat="1" ht="12.75">
      <c r="A546" s="154" t="s">
        <v>5561</v>
      </c>
      <c r="B546" s="9" t="s">
        <v>5562</v>
      </c>
      <c r="C546" s="9" t="s">
        <v>5563</v>
      </c>
      <c r="D546" s="473" t="s">
        <v>6326</v>
      </c>
      <c r="E546" s="473"/>
      <c r="F546" s="473"/>
      <c r="G546" s="473"/>
      <c r="H546" s="473"/>
      <c r="I546" s="473"/>
      <c r="J546" s="473"/>
      <c r="K546" s="473"/>
      <c r="L546" s="473"/>
      <c r="M546" s="473"/>
      <c r="N546" s="473"/>
      <c r="O546" s="473"/>
      <c r="P546" s="473"/>
      <c r="Q546" s="473"/>
      <c r="R546" s="473"/>
      <c r="S546" s="473"/>
      <c r="T546" s="473"/>
      <c r="U546" s="473"/>
      <c r="V546" s="473"/>
      <c r="W546" s="473"/>
      <c r="X546" s="473"/>
      <c r="Y546" s="473"/>
      <c r="Z546" s="473"/>
      <c r="AA546" s="154" t="s">
        <v>5266</v>
      </c>
      <c r="AB546" s="155"/>
      <c r="AC546" s="473"/>
      <c r="AD546" s="473"/>
      <c r="AE546" s="473"/>
      <c r="AF546" s="473"/>
      <c r="AG546" s="473"/>
      <c r="AH546" s="473"/>
      <c r="AI546" s="473"/>
      <c r="AJ546" s="473"/>
      <c r="AK546" s="473"/>
      <c r="AL546" s="473"/>
      <c r="AM546" s="473"/>
      <c r="AN546" s="473"/>
      <c r="AO546" s="473"/>
      <c r="AP546" s="473"/>
      <c r="AQ546" s="473"/>
      <c r="AR546" s="473"/>
      <c r="AS546" s="473"/>
      <c r="AT546" s="473"/>
      <c r="AU546" s="473"/>
    </row>
    <row r="547" spans="1:47" s="9" customFormat="1" ht="12.75">
      <c r="A547" s="155" t="s">
        <v>5561</v>
      </c>
      <c r="B547" s="9" t="s">
        <v>5562</v>
      </c>
      <c r="C547" s="9" t="s">
        <v>5563</v>
      </c>
      <c r="D547" s="473" t="s">
        <v>6327</v>
      </c>
      <c r="E547" s="473"/>
      <c r="F547" s="473"/>
      <c r="G547" s="473"/>
      <c r="H547" s="473"/>
      <c r="I547" s="473"/>
      <c r="J547" s="473"/>
      <c r="K547" s="473"/>
      <c r="L547" s="473"/>
      <c r="M547" s="473"/>
      <c r="N547" s="473"/>
      <c r="O547" s="473"/>
      <c r="P547" s="473"/>
      <c r="Q547" s="473"/>
      <c r="R547" s="473"/>
      <c r="S547" s="473"/>
      <c r="T547" s="473"/>
      <c r="U547" s="473"/>
      <c r="V547" s="473"/>
      <c r="W547" s="473"/>
      <c r="X547" s="473"/>
      <c r="Y547" s="473"/>
      <c r="Z547" s="473"/>
      <c r="AA547" s="154" t="s">
        <v>1144</v>
      </c>
      <c r="AB547" s="155"/>
      <c r="AC547" s="473"/>
      <c r="AD547" s="473"/>
      <c r="AE547" s="473"/>
      <c r="AF547" s="473"/>
      <c r="AG547" s="473"/>
      <c r="AH547" s="473"/>
      <c r="AI547" s="473"/>
      <c r="AJ547" s="473"/>
      <c r="AK547" s="473"/>
      <c r="AL547" s="473"/>
      <c r="AM547" s="473"/>
      <c r="AN547" s="473"/>
      <c r="AO547" s="473"/>
      <c r="AP547" s="473"/>
      <c r="AQ547" s="473"/>
      <c r="AR547" s="473"/>
      <c r="AS547" s="473"/>
      <c r="AT547" s="473"/>
      <c r="AU547" s="473"/>
    </row>
    <row r="548" spans="1:47" s="9" customFormat="1" ht="12.75">
      <c r="A548" s="161" t="s">
        <v>5561</v>
      </c>
      <c r="B548" s="9" t="s">
        <v>5562</v>
      </c>
      <c r="C548" s="9" t="s">
        <v>5563</v>
      </c>
      <c r="D548" s="473" t="s">
        <v>5564</v>
      </c>
      <c r="E548" s="473"/>
      <c r="F548" s="473"/>
      <c r="G548" s="473"/>
      <c r="H548" s="473"/>
      <c r="I548" s="473"/>
      <c r="J548" s="473"/>
      <c r="K548" s="473"/>
      <c r="L548" s="473"/>
      <c r="M548" s="473"/>
      <c r="N548" s="473"/>
      <c r="O548" s="473"/>
      <c r="P548" s="473"/>
      <c r="Q548" s="473"/>
      <c r="R548" s="473"/>
      <c r="S548" s="473"/>
      <c r="T548" s="473"/>
      <c r="U548" s="473"/>
      <c r="V548" s="473"/>
      <c r="W548" s="473"/>
      <c r="X548" s="473"/>
      <c r="Y548" s="473"/>
      <c r="Z548" s="473"/>
      <c r="AA548" s="829" t="s">
        <v>2426</v>
      </c>
      <c r="AB548" s="161" t="s">
        <v>5577</v>
      </c>
      <c r="AC548" s="473"/>
      <c r="AD548" s="473"/>
      <c r="AE548" s="473"/>
      <c r="AF548" s="473"/>
      <c r="AG548" s="473"/>
      <c r="AH548" s="473"/>
      <c r="AI548" s="473"/>
      <c r="AJ548" s="473"/>
      <c r="AK548" s="473"/>
      <c r="AL548" s="473"/>
      <c r="AM548" s="473"/>
      <c r="AN548" s="473"/>
      <c r="AO548" s="473"/>
      <c r="AP548" s="473"/>
      <c r="AQ548" s="473"/>
      <c r="AR548" s="473"/>
      <c r="AS548" s="473"/>
      <c r="AT548" s="473"/>
      <c r="AU548" s="473"/>
    </row>
    <row r="549" spans="1:47" s="9" customFormat="1" ht="12.75">
      <c r="A549" s="155" t="s">
        <v>5561</v>
      </c>
      <c r="B549" s="9" t="s">
        <v>5562</v>
      </c>
      <c r="C549" s="9" t="s">
        <v>5563</v>
      </c>
      <c r="D549" s="473" t="s">
        <v>6328</v>
      </c>
      <c r="E549" s="473"/>
      <c r="F549" s="473"/>
      <c r="G549" s="473"/>
      <c r="H549" s="473"/>
      <c r="I549" s="473"/>
      <c r="J549" s="473"/>
      <c r="K549" s="473"/>
      <c r="L549" s="473"/>
      <c r="M549" s="473"/>
      <c r="N549" s="473"/>
      <c r="O549" s="473"/>
      <c r="P549" s="473"/>
      <c r="Q549" s="473"/>
      <c r="R549" s="473"/>
      <c r="S549" s="473"/>
      <c r="T549" s="473"/>
      <c r="U549" s="473"/>
      <c r="V549" s="473"/>
      <c r="W549" s="473"/>
      <c r="X549" s="473"/>
      <c r="Y549" s="473"/>
      <c r="Z549" s="473"/>
      <c r="AA549" s="154" t="s">
        <v>1187</v>
      </c>
      <c r="AB549" s="155"/>
      <c r="AC549" s="473"/>
      <c r="AD549" s="473"/>
      <c r="AE549" s="473"/>
      <c r="AF549" s="473"/>
      <c r="AG549" s="473"/>
      <c r="AH549" s="473"/>
      <c r="AI549" s="473"/>
      <c r="AJ549" s="473"/>
      <c r="AK549" s="473"/>
      <c r="AL549" s="473"/>
      <c r="AM549" s="473"/>
      <c r="AN549" s="473"/>
      <c r="AO549" s="473"/>
      <c r="AP549" s="473"/>
      <c r="AQ549" s="473"/>
      <c r="AR549" s="473"/>
      <c r="AS549" s="473"/>
      <c r="AT549" s="473"/>
      <c r="AU549" s="473"/>
    </row>
    <row r="550" spans="1:47" s="9" customFormat="1" ht="12.75">
      <c r="A550" s="155" t="s">
        <v>5561</v>
      </c>
      <c r="B550" s="9" t="s">
        <v>5562</v>
      </c>
      <c r="C550" s="9" t="s">
        <v>5563</v>
      </c>
      <c r="D550" s="473" t="s">
        <v>6328</v>
      </c>
      <c r="E550" s="473"/>
      <c r="F550" s="473"/>
      <c r="G550" s="473"/>
      <c r="H550" s="473"/>
      <c r="I550" s="473"/>
      <c r="J550" s="473"/>
      <c r="K550" s="473"/>
      <c r="L550" s="473"/>
      <c r="M550" s="473"/>
      <c r="N550" s="473"/>
      <c r="O550" s="473"/>
      <c r="P550" s="473"/>
      <c r="Q550" s="473"/>
      <c r="R550" s="473"/>
      <c r="S550" s="473"/>
      <c r="T550" s="473"/>
      <c r="U550" s="473"/>
      <c r="V550" s="473"/>
      <c r="W550" s="473"/>
      <c r="X550" s="473"/>
      <c r="Y550" s="473"/>
      <c r="Z550" s="473"/>
      <c r="AA550" s="154" t="s">
        <v>1186</v>
      </c>
      <c r="AB550" s="155"/>
      <c r="AC550" s="473"/>
      <c r="AD550" s="473"/>
      <c r="AE550" s="473"/>
      <c r="AF550" s="473"/>
      <c r="AG550" s="473"/>
      <c r="AH550" s="473"/>
      <c r="AI550" s="473"/>
      <c r="AJ550" s="473"/>
      <c r="AK550" s="473"/>
      <c r="AL550" s="473"/>
      <c r="AM550" s="473"/>
      <c r="AN550" s="473"/>
      <c r="AO550" s="473"/>
      <c r="AP550" s="473"/>
      <c r="AQ550" s="473"/>
      <c r="AR550" s="473"/>
      <c r="AS550" s="473"/>
      <c r="AT550" s="473"/>
      <c r="AU550" s="473"/>
    </row>
    <row r="551" spans="1:47" s="9" customFormat="1" ht="12.75">
      <c r="A551" s="155" t="s">
        <v>5561</v>
      </c>
      <c r="B551" s="9" t="s">
        <v>5562</v>
      </c>
      <c r="C551" s="9" t="s">
        <v>5563</v>
      </c>
      <c r="D551" s="473" t="s">
        <v>6328</v>
      </c>
      <c r="E551" s="473"/>
      <c r="F551" s="473"/>
      <c r="G551" s="473"/>
      <c r="H551" s="473"/>
      <c r="I551" s="473"/>
      <c r="J551" s="473"/>
      <c r="K551" s="473"/>
      <c r="L551" s="473"/>
      <c r="M551" s="473"/>
      <c r="N551" s="473"/>
      <c r="O551" s="473"/>
      <c r="P551" s="473"/>
      <c r="Q551" s="473"/>
      <c r="R551" s="473"/>
      <c r="S551" s="473"/>
      <c r="T551" s="473"/>
      <c r="U551" s="473"/>
      <c r="V551" s="473"/>
      <c r="W551" s="473"/>
      <c r="X551" s="473"/>
      <c r="Y551" s="473"/>
      <c r="Z551" s="473"/>
      <c r="AA551" s="154" t="s">
        <v>1186</v>
      </c>
      <c r="AB551" s="155"/>
      <c r="AC551" s="473"/>
      <c r="AD551" s="473"/>
      <c r="AE551" s="473"/>
      <c r="AF551" s="473"/>
      <c r="AG551" s="473"/>
      <c r="AH551" s="473"/>
      <c r="AI551" s="473"/>
      <c r="AJ551" s="473"/>
      <c r="AK551" s="473"/>
      <c r="AL551" s="473"/>
      <c r="AM551" s="473"/>
      <c r="AN551" s="473"/>
      <c r="AO551" s="473"/>
      <c r="AP551" s="473"/>
      <c r="AQ551" s="473"/>
      <c r="AR551" s="473"/>
      <c r="AS551" s="473"/>
      <c r="AT551" s="473"/>
      <c r="AU551" s="473"/>
    </row>
    <row r="552" spans="1:47" s="9" customFormat="1" ht="12.75">
      <c r="A552" s="155" t="s">
        <v>5561</v>
      </c>
      <c r="B552" s="9" t="s">
        <v>5562</v>
      </c>
      <c r="C552" s="9" t="s">
        <v>5563</v>
      </c>
      <c r="D552" s="473" t="s">
        <v>6329</v>
      </c>
      <c r="E552" s="473"/>
      <c r="F552" s="473"/>
      <c r="G552" s="473"/>
      <c r="H552" s="473"/>
      <c r="I552" s="473"/>
      <c r="J552" s="473"/>
      <c r="K552" s="473"/>
      <c r="L552" s="473"/>
      <c r="M552" s="473"/>
      <c r="N552" s="473"/>
      <c r="O552" s="473"/>
      <c r="P552" s="473"/>
      <c r="Q552" s="473"/>
      <c r="R552" s="473"/>
      <c r="S552" s="473"/>
      <c r="T552" s="473"/>
      <c r="U552" s="473"/>
      <c r="V552" s="473"/>
      <c r="W552" s="473"/>
      <c r="X552" s="473"/>
      <c r="Y552" s="473"/>
      <c r="Z552" s="473"/>
      <c r="AA552" s="154" t="s">
        <v>4060</v>
      </c>
      <c r="AB552" s="155"/>
      <c r="AC552" s="473"/>
      <c r="AD552" s="473"/>
      <c r="AE552" s="473"/>
      <c r="AF552" s="473"/>
      <c r="AG552" s="473"/>
      <c r="AH552" s="473"/>
      <c r="AI552" s="473"/>
      <c r="AJ552" s="473"/>
      <c r="AK552" s="473"/>
      <c r="AL552" s="473"/>
      <c r="AM552" s="473"/>
      <c r="AN552" s="473"/>
      <c r="AO552" s="473"/>
      <c r="AP552" s="473"/>
      <c r="AQ552" s="473"/>
      <c r="AR552" s="473"/>
      <c r="AS552" s="473"/>
      <c r="AT552" s="473"/>
      <c r="AU552" s="473"/>
    </row>
    <row r="553" spans="1:47" s="9" customFormat="1" ht="12.75">
      <c r="A553" s="155" t="s">
        <v>5561</v>
      </c>
      <c r="B553" s="9" t="s">
        <v>5562</v>
      </c>
      <c r="C553" s="9" t="s">
        <v>5563</v>
      </c>
      <c r="D553" s="473" t="s">
        <v>6330</v>
      </c>
      <c r="E553" s="473" t="s">
        <v>6331</v>
      </c>
      <c r="F553" s="473"/>
      <c r="G553" s="473"/>
      <c r="H553" s="473"/>
      <c r="I553" s="473"/>
      <c r="J553" s="473"/>
      <c r="K553" s="473"/>
      <c r="L553" s="473"/>
      <c r="M553" s="473"/>
      <c r="N553" s="473"/>
      <c r="O553" s="473"/>
      <c r="P553" s="473"/>
      <c r="Q553" s="473"/>
      <c r="R553" s="473"/>
      <c r="S553" s="473"/>
      <c r="T553" s="473"/>
      <c r="U553" s="473"/>
      <c r="V553" s="473"/>
      <c r="W553" s="473"/>
      <c r="X553" s="473"/>
      <c r="Y553" s="473"/>
      <c r="Z553" s="473"/>
      <c r="AA553" s="154" t="s">
        <v>1419</v>
      </c>
      <c r="AB553" s="155"/>
      <c r="AC553" s="473"/>
      <c r="AD553" s="473"/>
      <c r="AE553" s="473"/>
      <c r="AF553" s="473"/>
      <c r="AG553" s="473"/>
      <c r="AH553" s="473"/>
      <c r="AI553" s="473"/>
      <c r="AJ553" s="473"/>
      <c r="AK553" s="473"/>
      <c r="AL553" s="473"/>
      <c r="AM553" s="473"/>
      <c r="AN553" s="473"/>
      <c r="AO553" s="473"/>
      <c r="AP553" s="473"/>
      <c r="AQ553" s="473"/>
      <c r="AR553" s="473"/>
      <c r="AS553" s="473"/>
      <c r="AT553" s="473"/>
      <c r="AU553" s="473"/>
    </row>
    <row r="554" spans="1:47" s="9" customFormat="1" ht="12.75">
      <c r="A554" s="155" t="s">
        <v>5561</v>
      </c>
      <c r="B554" s="9" t="s">
        <v>5562</v>
      </c>
      <c r="C554" s="9" t="s">
        <v>5563</v>
      </c>
      <c r="D554" s="473" t="s">
        <v>6330</v>
      </c>
      <c r="E554" s="473" t="s">
        <v>6331</v>
      </c>
      <c r="F554" s="473"/>
      <c r="G554" s="473"/>
      <c r="H554" s="473"/>
      <c r="I554" s="473"/>
      <c r="J554" s="473"/>
      <c r="K554" s="473"/>
      <c r="L554" s="473"/>
      <c r="M554" s="473"/>
      <c r="N554" s="473"/>
      <c r="O554" s="473"/>
      <c r="P554" s="473"/>
      <c r="Q554" s="473"/>
      <c r="R554" s="473"/>
      <c r="S554" s="473"/>
      <c r="T554" s="473"/>
      <c r="U554" s="473"/>
      <c r="V554" s="473"/>
      <c r="W554" s="473"/>
      <c r="X554" s="473"/>
      <c r="Y554" s="473"/>
      <c r="Z554" s="473"/>
      <c r="AA554" s="154" t="s">
        <v>2302</v>
      </c>
      <c r="AB554" s="155"/>
      <c r="AC554" s="473"/>
      <c r="AD554" s="473"/>
      <c r="AE554" s="473"/>
      <c r="AF554" s="473"/>
      <c r="AG554" s="473"/>
      <c r="AH554" s="473"/>
      <c r="AI554" s="473"/>
      <c r="AJ554" s="473"/>
      <c r="AK554" s="473"/>
      <c r="AL554" s="473"/>
      <c r="AM554" s="473"/>
      <c r="AN554" s="473"/>
      <c r="AO554" s="473"/>
      <c r="AP554" s="473"/>
      <c r="AQ554" s="473"/>
      <c r="AR554" s="473"/>
      <c r="AS554" s="473"/>
      <c r="AT554" s="473"/>
      <c r="AU554" s="473"/>
    </row>
    <row r="555" spans="1:47" s="9" customFormat="1" ht="12.75">
      <c r="A555" s="155" t="s">
        <v>5561</v>
      </c>
      <c r="B555" s="9" t="s">
        <v>5562</v>
      </c>
      <c r="C555" s="9" t="s">
        <v>5563</v>
      </c>
      <c r="D555" s="473" t="s">
        <v>6330</v>
      </c>
      <c r="E555" s="473" t="s">
        <v>6331</v>
      </c>
      <c r="F555" s="473"/>
      <c r="G555" s="473"/>
      <c r="H555" s="473"/>
      <c r="I555" s="473"/>
      <c r="J555" s="473"/>
      <c r="K555" s="473"/>
      <c r="L555" s="473"/>
      <c r="M555" s="473"/>
      <c r="N555" s="473"/>
      <c r="O555" s="473"/>
      <c r="P555" s="473"/>
      <c r="Q555" s="473"/>
      <c r="R555" s="473"/>
      <c r="S555" s="473"/>
      <c r="T555" s="473"/>
      <c r="U555" s="473"/>
      <c r="V555" s="473"/>
      <c r="W555" s="473"/>
      <c r="X555" s="473"/>
      <c r="Y555" s="473"/>
      <c r="Z555" s="473"/>
      <c r="AA555" s="154" t="s">
        <v>2302</v>
      </c>
      <c r="AB555" s="155"/>
      <c r="AC555" s="473"/>
      <c r="AD555" s="473"/>
      <c r="AE555" s="473"/>
      <c r="AF555" s="473"/>
      <c r="AG555" s="473"/>
      <c r="AH555" s="473"/>
      <c r="AI555" s="473"/>
      <c r="AJ555" s="473"/>
      <c r="AK555" s="473"/>
      <c r="AL555" s="473"/>
      <c r="AM555" s="473"/>
      <c r="AN555" s="473"/>
      <c r="AO555" s="473"/>
      <c r="AP555" s="473"/>
      <c r="AQ555" s="473"/>
      <c r="AR555" s="473"/>
      <c r="AS555" s="473"/>
      <c r="AT555" s="473"/>
      <c r="AU555" s="473"/>
    </row>
    <row r="556" spans="1:47" s="738" customFormat="1" ht="12.75">
      <c r="A556" s="154" t="s">
        <v>5561</v>
      </c>
      <c r="B556" s="738" t="s">
        <v>5562</v>
      </c>
      <c r="C556" s="738" t="s">
        <v>5563</v>
      </c>
      <c r="D556" s="473" t="s">
        <v>6330</v>
      </c>
      <c r="E556" s="473" t="s">
        <v>6331</v>
      </c>
      <c r="F556" s="473"/>
      <c r="G556" s="473"/>
      <c r="H556" s="473"/>
      <c r="I556" s="473"/>
      <c r="J556" s="473"/>
      <c r="K556" s="473"/>
      <c r="L556" s="473"/>
      <c r="M556" s="473"/>
      <c r="N556" s="473"/>
      <c r="O556" s="473"/>
      <c r="P556" s="473"/>
      <c r="Q556" s="473"/>
      <c r="R556" s="473"/>
      <c r="S556" s="473"/>
      <c r="T556" s="473"/>
      <c r="U556" s="473"/>
      <c r="V556" s="473"/>
      <c r="W556" s="473"/>
      <c r="X556" s="473"/>
      <c r="Y556" s="473"/>
      <c r="Z556" s="473"/>
      <c r="AA556" s="154" t="s">
        <v>3415</v>
      </c>
      <c r="AB556" s="155"/>
      <c r="AC556" s="473"/>
      <c r="AD556" s="473"/>
      <c r="AE556" s="473"/>
      <c r="AF556" s="473"/>
      <c r="AG556" s="473"/>
      <c r="AH556" s="473"/>
      <c r="AI556" s="473"/>
      <c r="AJ556" s="473"/>
      <c r="AK556" s="473"/>
      <c r="AL556" s="473"/>
      <c r="AM556" s="473"/>
      <c r="AN556" s="473"/>
      <c r="AO556" s="473"/>
      <c r="AP556" s="473"/>
      <c r="AQ556" s="473"/>
      <c r="AR556" s="473"/>
      <c r="AS556" s="473"/>
      <c r="AT556" s="473"/>
      <c r="AU556" s="473"/>
    </row>
    <row r="557" spans="1:47" s="9" customFormat="1" ht="12.75">
      <c r="A557" s="154" t="s">
        <v>5561</v>
      </c>
      <c r="B557" s="9" t="s">
        <v>5562</v>
      </c>
      <c r="C557" s="9" t="s">
        <v>5563</v>
      </c>
      <c r="D557" s="473" t="s">
        <v>6330</v>
      </c>
      <c r="E557" s="473" t="s">
        <v>6331</v>
      </c>
      <c r="F557" s="473"/>
      <c r="G557" s="473"/>
      <c r="H557" s="473"/>
      <c r="I557" s="473"/>
      <c r="J557" s="473"/>
      <c r="K557" s="473"/>
      <c r="L557" s="473"/>
      <c r="M557" s="473"/>
      <c r="N557" s="473"/>
      <c r="O557" s="473"/>
      <c r="P557" s="473"/>
      <c r="Q557" s="473"/>
      <c r="R557" s="473"/>
      <c r="S557" s="473"/>
      <c r="T557" s="473"/>
      <c r="U557" s="473"/>
      <c r="V557" s="473"/>
      <c r="W557" s="473"/>
      <c r="X557" s="473"/>
      <c r="Y557" s="473"/>
      <c r="Z557" s="473"/>
      <c r="AA557" s="154" t="s">
        <v>2302</v>
      </c>
      <c r="AB557" s="155"/>
      <c r="AC557" s="473"/>
      <c r="AD557" s="473"/>
      <c r="AE557" s="473"/>
      <c r="AF557" s="473"/>
      <c r="AG557" s="473"/>
      <c r="AH557" s="473"/>
      <c r="AI557" s="473"/>
      <c r="AJ557" s="473"/>
      <c r="AK557" s="473"/>
      <c r="AL557" s="473"/>
      <c r="AM557" s="473"/>
      <c r="AN557" s="473"/>
      <c r="AO557" s="473"/>
      <c r="AP557" s="473"/>
      <c r="AQ557" s="473"/>
      <c r="AR557" s="473"/>
      <c r="AS557" s="473"/>
      <c r="AT557" s="473"/>
      <c r="AU557" s="473"/>
    </row>
    <row r="558" spans="1:47" s="9" customFormat="1" ht="12.75">
      <c r="A558" s="154" t="s">
        <v>5561</v>
      </c>
      <c r="B558" s="9" t="s">
        <v>5562</v>
      </c>
      <c r="C558" s="9" t="s">
        <v>5563</v>
      </c>
      <c r="D558" s="473" t="s">
        <v>6330</v>
      </c>
      <c r="E558" s="473" t="s">
        <v>6331</v>
      </c>
      <c r="F558" s="473"/>
      <c r="G558" s="473"/>
      <c r="H558" s="473"/>
      <c r="I558" s="473"/>
      <c r="J558" s="473"/>
      <c r="K558" s="473"/>
      <c r="L558" s="473"/>
      <c r="M558" s="473"/>
      <c r="N558" s="473"/>
      <c r="O558" s="473"/>
      <c r="P558" s="473"/>
      <c r="Q558" s="473"/>
      <c r="R558" s="473"/>
      <c r="S558" s="473"/>
      <c r="T558" s="473"/>
      <c r="U558" s="473"/>
      <c r="V558" s="473"/>
      <c r="W558" s="473"/>
      <c r="X558" s="473"/>
      <c r="Y558" s="473"/>
      <c r="Z558" s="473"/>
      <c r="AA558" s="154" t="s">
        <v>5260</v>
      </c>
      <c r="AB558" s="155"/>
      <c r="AC558" s="473"/>
      <c r="AD558" s="473"/>
      <c r="AE558" s="473"/>
      <c r="AF558" s="473"/>
      <c r="AG558" s="473"/>
      <c r="AH558" s="473"/>
      <c r="AI558" s="473"/>
      <c r="AJ558" s="473"/>
      <c r="AK558" s="473"/>
      <c r="AL558" s="473"/>
      <c r="AM558" s="473"/>
      <c r="AN558" s="473"/>
      <c r="AO558" s="473"/>
      <c r="AP558" s="473"/>
      <c r="AQ558" s="473"/>
      <c r="AR558" s="473"/>
      <c r="AS558" s="473"/>
      <c r="AT558" s="473"/>
      <c r="AU558" s="473"/>
    </row>
    <row r="559" spans="1:47" s="9" customFormat="1" ht="12.75">
      <c r="A559" s="154" t="s">
        <v>5561</v>
      </c>
      <c r="B559" s="9" t="s">
        <v>5562</v>
      </c>
      <c r="C559" s="9" t="s">
        <v>5563</v>
      </c>
      <c r="D559" s="473" t="s">
        <v>6330</v>
      </c>
      <c r="E559" s="473" t="s">
        <v>6331</v>
      </c>
      <c r="F559" s="473" t="s">
        <v>6332</v>
      </c>
      <c r="G559" s="473"/>
      <c r="H559" s="473"/>
      <c r="I559" s="473"/>
      <c r="J559" s="473"/>
      <c r="K559" s="473"/>
      <c r="L559" s="473"/>
      <c r="M559" s="473"/>
      <c r="N559" s="473"/>
      <c r="O559" s="473"/>
      <c r="P559" s="473"/>
      <c r="Q559" s="473"/>
      <c r="R559" s="473"/>
      <c r="S559" s="473"/>
      <c r="T559" s="473"/>
      <c r="U559" s="473"/>
      <c r="V559" s="473"/>
      <c r="W559" s="473"/>
      <c r="X559" s="473"/>
      <c r="Y559" s="473"/>
      <c r="Z559" s="473"/>
      <c r="AA559" s="154" t="s">
        <v>5266</v>
      </c>
      <c r="AB559" s="155"/>
      <c r="AC559" s="473"/>
      <c r="AD559" s="473"/>
      <c r="AE559" s="473"/>
      <c r="AF559" s="473"/>
      <c r="AG559" s="473"/>
      <c r="AH559" s="473"/>
      <c r="AI559" s="473"/>
      <c r="AJ559" s="473"/>
      <c r="AK559" s="473"/>
      <c r="AL559" s="473"/>
      <c r="AM559" s="473"/>
      <c r="AN559" s="473"/>
      <c r="AO559" s="473"/>
      <c r="AP559" s="473"/>
      <c r="AQ559" s="473"/>
      <c r="AR559" s="473"/>
      <c r="AS559" s="473"/>
      <c r="AT559" s="473"/>
      <c r="AU559" s="473"/>
    </row>
    <row r="560" spans="1:47" s="9" customFormat="1" ht="12.75">
      <c r="A560" s="155" t="s">
        <v>5561</v>
      </c>
      <c r="B560" s="9" t="s">
        <v>5562</v>
      </c>
      <c r="C560" s="9" t="s">
        <v>5563</v>
      </c>
      <c r="D560" s="473" t="s">
        <v>6333</v>
      </c>
      <c r="E560" s="473"/>
      <c r="F560" s="473"/>
      <c r="G560" s="473"/>
      <c r="H560" s="473"/>
      <c r="I560" s="473"/>
      <c r="J560" s="473"/>
      <c r="K560" s="473"/>
      <c r="L560" s="473"/>
      <c r="M560" s="473"/>
      <c r="N560" s="473"/>
      <c r="O560" s="473"/>
      <c r="P560" s="473"/>
      <c r="Q560" s="473"/>
      <c r="R560" s="473"/>
      <c r="S560" s="473"/>
      <c r="T560" s="473"/>
      <c r="U560" s="473"/>
      <c r="V560" s="473"/>
      <c r="W560" s="473"/>
      <c r="X560" s="473"/>
      <c r="Y560" s="473"/>
      <c r="Z560" s="473"/>
      <c r="AA560" s="154" t="s">
        <v>1419</v>
      </c>
      <c r="AB560" s="155"/>
      <c r="AC560" s="473"/>
      <c r="AD560" s="473"/>
      <c r="AE560" s="473"/>
      <c r="AF560" s="473"/>
      <c r="AG560" s="473"/>
      <c r="AH560" s="473"/>
      <c r="AI560" s="473"/>
      <c r="AJ560" s="473"/>
      <c r="AK560" s="473"/>
      <c r="AL560" s="473"/>
      <c r="AM560" s="473"/>
      <c r="AN560" s="473"/>
      <c r="AO560" s="473"/>
      <c r="AP560" s="473"/>
      <c r="AQ560" s="473"/>
      <c r="AR560" s="473"/>
      <c r="AS560" s="473"/>
      <c r="AT560" s="473"/>
      <c r="AU560" s="473"/>
    </row>
    <row r="561" spans="1:47" s="738" customFormat="1" ht="12.75">
      <c r="A561" s="155" t="s">
        <v>5561</v>
      </c>
      <c r="B561" s="738" t="s">
        <v>5562</v>
      </c>
      <c r="C561" s="738" t="s">
        <v>5563</v>
      </c>
      <c r="D561" s="473" t="s">
        <v>6333</v>
      </c>
      <c r="E561" s="473"/>
      <c r="F561" s="473"/>
      <c r="G561" s="473"/>
      <c r="H561" s="473"/>
      <c r="I561" s="473"/>
      <c r="J561" s="473"/>
      <c r="K561" s="473"/>
      <c r="L561" s="473"/>
      <c r="M561" s="473"/>
      <c r="N561" s="473"/>
      <c r="O561" s="473"/>
      <c r="P561" s="473"/>
      <c r="Q561" s="473"/>
      <c r="R561" s="473"/>
      <c r="S561" s="473"/>
      <c r="T561" s="473"/>
      <c r="U561" s="473"/>
      <c r="V561" s="473"/>
      <c r="W561" s="473"/>
      <c r="X561" s="473"/>
      <c r="Y561" s="473"/>
      <c r="Z561" s="473"/>
      <c r="AA561" s="154" t="s">
        <v>2302</v>
      </c>
      <c r="AB561" s="155"/>
      <c r="AC561" s="473"/>
      <c r="AD561" s="473"/>
      <c r="AE561" s="473"/>
      <c r="AF561" s="473"/>
      <c r="AG561" s="473"/>
      <c r="AH561" s="473"/>
      <c r="AI561" s="473"/>
      <c r="AJ561" s="473"/>
      <c r="AK561" s="473"/>
      <c r="AL561" s="473"/>
      <c r="AM561" s="473"/>
      <c r="AN561" s="473"/>
      <c r="AO561" s="473"/>
      <c r="AP561" s="473"/>
      <c r="AQ561" s="473"/>
      <c r="AR561" s="473"/>
      <c r="AS561" s="473"/>
      <c r="AT561" s="473"/>
      <c r="AU561" s="473"/>
    </row>
    <row r="562" spans="1:47" s="9" customFormat="1" ht="12.75">
      <c r="A562" s="154" t="s">
        <v>5561</v>
      </c>
      <c r="B562" s="9" t="s">
        <v>5562</v>
      </c>
      <c r="C562" s="9" t="s">
        <v>5563</v>
      </c>
      <c r="D562" s="473" t="s">
        <v>6333</v>
      </c>
      <c r="E562" s="473"/>
      <c r="F562" s="473"/>
      <c r="G562" s="473"/>
      <c r="H562" s="473"/>
      <c r="I562" s="473"/>
      <c r="J562" s="473"/>
      <c r="K562" s="473"/>
      <c r="L562" s="473"/>
      <c r="M562" s="473"/>
      <c r="N562" s="473"/>
      <c r="O562" s="473"/>
      <c r="P562" s="473"/>
      <c r="Q562" s="473"/>
      <c r="R562" s="473"/>
      <c r="S562" s="473"/>
      <c r="T562" s="473"/>
      <c r="U562" s="473"/>
      <c r="V562" s="473"/>
      <c r="W562" s="473"/>
      <c r="X562" s="473"/>
      <c r="Y562" s="473"/>
      <c r="Z562" s="473"/>
      <c r="AA562" s="154" t="s">
        <v>3415</v>
      </c>
      <c r="AB562" s="155"/>
      <c r="AC562" s="473"/>
      <c r="AD562" s="473"/>
      <c r="AE562" s="473"/>
      <c r="AF562" s="473"/>
      <c r="AG562" s="473"/>
      <c r="AH562" s="473"/>
      <c r="AI562" s="473"/>
      <c r="AJ562" s="473"/>
      <c r="AK562" s="473"/>
      <c r="AL562" s="473"/>
      <c r="AM562" s="473"/>
      <c r="AN562" s="473"/>
      <c r="AO562" s="473"/>
      <c r="AP562" s="473"/>
      <c r="AQ562" s="473"/>
      <c r="AR562" s="473"/>
      <c r="AS562" s="473"/>
      <c r="AT562" s="473"/>
      <c r="AU562" s="473"/>
    </row>
    <row r="563" spans="1:47" s="9" customFormat="1" ht="12.75">
      <c r="A563" s="154" t="s">
        <v>5561</v>
      </c>
      <c r="B563" s="9" t="s">
        <v>5562</v>
      </c>
      <c r="C563" s="9" t="s">
        <v>5563</v>
      </c>
      <c r="D563" s="473" t="s">
        <v>6333</v>
      </c>
      <c r="E563" s="473"/>
      <c r="F563" s="473"/>
      <c r="G563" s="473"/>
      <c r="H563" s="473"/>
      <c r="I563" s="473"/>
      <c r="J563" s="473"/>
      <c r="K563" s="473"/>
      <c r="L563" s="473"/>
      <c r="M563" s="473"/>
      <c r="N563" s="473"/>
      <c r="O563" s="473"/>
      <c r="P563" s="473"/>
      <c r="Q563" s="473"/>
      <c r="R563" s="473"/>
      <c r="S563" s="473"/>
      <c r="T563" s="473"/>
      <c r="U563" s="473"/>
      <c r="V563" s="473"/>
      <c r="W563" s="473"/>
      <c r="X563" s="473"/>
      <c r="Y563" s="473"/>
      <c r="Z563" s="473"/>
      <c r="AA563" s="154" t="s">
        <v>2302</v>
      </c>
      <c r="AB563" s="155"/>
      <c r="AC563" s="473"/>
      <c r="AD563" s="473"/>
      <c r="AE563" s="473"/>
      <c r="AF563" s="473"/>
      <c r="AG563" s="473"/>
      <c r="AH563" s="473"/>
      <c r="AI563" s="473"/>
      <c r="AJ563" s="473"/>
      <c r="AK563" s="473"/>
      <c r="AL563" s="473"/>
      <c r="AM563" s="473"/>
      <c r="AN563" s="473"/>
      <c r="AO563" s="473"/>
      <c r="AP563" s="473"/>
      <c r="AQ563" s="473"/>
      <c r="AR563" s="473"/>
      <c r="AS563" s="473"/>
      <c r="AT563" s="473"/>
      <c r="AU563" s="473"/>
    </row>
    <row r="564" spans="1:47" s="9" customFormat="1" ht="12.75">
      <c r="A564" s="155" t="s">
        <v>5561</v>
      </c>
      <c r="B564" s="9" t="s">
        <v>5562</v>
      </c>
      <c r="C564" s="9" t="s">
        <v>5563</v>
      </c>
      <c r="D564" s="473" t="s">
        <v>6334</v>
      </c>
      <c r="E564" s="473"/>
      <c r="F564" s="473"/>
      <c r="G564" s="473"/>
      <c r="H564" s="473"/>
      <c r="I564" s="473"/>
      <c r="J564" s="473"/>
      <c r="K564" s="473"/>
      <c r="L564" s="473"/>
      <c r="M564" s="473"/>
      <c r="N564" s="473"/>
      <c r="O564" s="473"/>
      <c r="P564" s="473"/>
      <c r="Q564" s="473"/>
      <c r="R564" s="473"/>
      <c r="S564" s="473"/>
      <c r="T564" s="473"/>
      <c r="U564" s="473"/>
      <c r="V564" s="473"/>
      <c r="W564" s="473"/>
      <c r="X564" s="473"/>
      <c r="Y564" s="473"/>
      <c r="Z564" s="473"/>
      <c r="AA564" s="154" t="s">
        <v>3937</v>
      </c>
      <c r="AB564" s="155" t="s">
        <v>5577</v>
      </c>
      <c r="AC564" s="473"/>
      <c r="AD564" s="473"/>
      <c r="AE564" s="473"/>
      <c r="AF564" s="473"/>
      <c r="AG564" s="473"/>
      <c r="AH564" s="473"/>
      <c r="AI564" s="473"/>
      <c r="AJ564" s="473"/>
      <c r="AK564" s="473"/>
      <c r="AL564" s="473"/>
      <c r="AM564" s="473"/>
      <c r="AN564" s="473"/>
      <c r="AO564" s="473"/>
      <c r="AP564" s="473"/>
      <c r="AQ564" s="473"/>
      <c r="AR564" s="473"/>
      <c r="AS564" s="473"/>
      <c r="AT564" s="473"/>
      <c r="AU564" s="473"/>
    </row>
    <row r="565" spans="1:47" s="9" customFormat="1" ht="12.75">
      <c r="A565" s="155" t="s">
        <v>5561</v>
      </c>
      <c r="B565" s="9" t="s">
        <v>5562</v>
      </c>
      <c r="C565" s="9" t="s">
        <v>5563</v>
      </c>
      <c r="D565" s="473" t="s">
        <v>6335</v>
      </c>
      <c r="E565" s="473"/>
      <c r="F565" s="473"/>
      <c r="G565" s="473"/>
      <c r="H565" s="473"/>
      <c r="I565" s="473"/>
      <c r="J565" s="473"/>
      <c r="K565" s="473"/>
      <c r="L565" s="473"/>
      <c r="M565" s="473"/>
      <c r="N565" s="473"/>
      <c r="O565" s="473"/>
      <c r="P565" s="473"/>
      <c r="Q565" s="473"/>
      <c r="R565" s="473"/>
      <c r="S565" s="473"/>
      <c r="T565" s="473"/>
      <c r="U565" s="473"/>
      <c r="V565" s="473"/>
      <c r="W565" s="473"/>
      <c r="X565" s="473"/>
      <c r="Y565" s="473"/>
      <c r="Z565" s="473"/>
      <c r="AA565" s="154" t="s">
        <v>1163</v>
      </c>
      <c r="AB565" s="155" t="s">
        <v>5577</v>
      </c>
      <c r="AC565" s="473"/>
      <c r="AD565" s="473"/>
      <c r="AE565" s="473"/>
      <c r="AF565" s="473"/>
      <c r="AG565" s="473"/>
      <c r="AH565" s="473"/>
      <c r="AI565" s="473"/>
      <c r="AJ565" s="473"/>
      <c r="AK565" s="473"/>
      <c r="AL565" s="473"/>
      <c r="AM565" s="473"/>
      <c r="AN565" s="473"/>
      <c r="AO565" s="473"/>
      <c r="AP565" s="473"/>
      <c r="AQ565" s="473"/>
      <c r="AR565" s="473"/>
      <c r="AS565" s="473"/>
      <c r="AT565" s="473"/>
      <c r="AU565" s="473"/>
    </row>
    <row r="566" spans="1:47" s="9" customFormat="1" ht="12.75">
      <c r="A566" s="155" t="s">
        <v>5561</v>
      </c>
      <c r="B566" s="9" t="s">
        <v>5562</v>
      </c>
      <c r="C566" s="9" t="s">
        <v>5563</v>
      </c>
      <c r="D566" s="473" t="s">
        <v>6336</v>
      </c>
      <c r="E566" s="473"/>
      <c r="F566" s="473"/>
      <c r="G566" s="473"/>
      <c r="H566" s="473"/>
      <c r="I566" s="473"/>
      <c r="J566" s="473"/>
      <c r="K566" s="473"/>
      <c r="L566" s="473"/>
      <c r="M566" s="473"/>
      <c r="N566" s="473"/>
      <c r="O566" s="473"/>
      <c r="P566" s="473"/>
      <c r="Q566" s="473"/>
      <c r="R566" s="473"/>
      <c r="S566" s="473"/>
      <c r="T566" s="473"/>
      <c r="U566" s="473"/>
      <c r="V566" s="473"/>
      <c r="W566" s="473"/>
      <c r="X566" s="473"/>
      <c r="Y566" s="473"/>
      <c r="Z566" s="473"/>
      <c r="AA566" s="154" t="s">
        <v>3941</v>
      </c>
      <c r="AB566" s="155" t="s">
        <v>5577</v>
      </c>
      <c r="AC566" s="473"/>
      <c r="AD566" s="473"/>
      <c r="AE566" s="473"/>
      <c r="AF566" s="473"/>
      <c r="AG566" s="473"/>
      <c r="AH566" s="473"/>
      <c r="AI566" s="473"/>
      <c r="AJ566" s="473"/>
      <c r="AK566" s="473"/>
      <c r="AL566" s="473"/>
      <c r="AM566" s="473"/>
      <c r="AN566" s="473"/>
      <c r="AO566" s="473"/>
      <c r="AP566" s="473"/>
      <c r="AQ566" s="473"/>
      <c r="AR566" s="473"/>
      <c r="AS566" s="473"/>
      <c r="AT566" s="473"/>
      <c r="AU566" s="473"/>
    </row>
    <row r="567" spans="1:47" s="9" customFormat="1" ht="12.75">
      <c r="A567" s="154" t="s">
        <v>5561</v>
      </c>
      <c r="B567" s="9" t="s">
        <v>5562</v>
      </c>
      <c r="C567" s="9" t="s">
        <v>5563</v>
      </c>
      <c r="D567" s="473" t="s">
        <v>6336</v>
      </c>
      <c r="E567" s="473"/>
      <c r="F567" s="473"/>
      <c r="G567" s="473"/>
      <c r="H567" s="473"/>
      <c r="I567" s="473"/>
      <c r="J567" s="473"/>
      <c r="K567" s="473"/>
      <c r="L567" s="473"/>
      <c r="M567" s="473"/>
      <c r="N567" s="473"/>
      <c r="O567" s="473"/>
      <c r="P567" s="473"/>
      <c r="Q567" s="473"/>
      <c r="R567" s="473"/>
      <c r="S567" s="473"/>
      <c r="T567" s="473"/>
      <c r="U567" s="473"/>
      <c r="V567" s="473"/>
      <c r="W567" s="473"/>
      <c r="X567" s="473"/>
      <c r="Y567" s="473"/>
      <c r="Z567" s="473"/>
      <c r="AA567" s="154" t="s">
        <v>4605</v>
      </c>
      <c r="AB567" s="155" t="s">
        <v>5577</v>
      </c>
      <c r="AC567" s="473"/>
      <c r="AD567" s="473"/>
      <c r="AE567" s="473"/>
      <c r="AF567" s="473"/>
      <c r="AG567" s="473"/>
      <c r="AH567" s="473"/>
      <c r="AI567" s="473"/>
      <c r="AJ567" s="473"/>
      <c r="AK567" s="473"/>
      <c r="AL567" s="473"/>
      <c r="AM567" s="473"/>
      <c r="AN567" s="473"/>
      <c r="AO567" s="473"/>
      <c r="AP567" s="473"/>
      <c r="AQ567" s="473"/>
      <c r="AR567" s="473"/>
      <c r="AS567" s="473"/>
      <c r="AT567" s="473"/>
      <c r="AU567" s="473"/>
    </row>
    <row r="568" spans="1:47" s="9" customFormat="1" ht="12.75">
      <c r="A568" s="155" t="s">
        <v>5561</v>
      </c>
      <c r="B568" s="9" t="s">
        <v>6337</v>
      </c>
      <c r="D568" s="473"/>
      <c r="E568" s="473"/>
      <c r="F568" s="473"/>
      <c r="G568" s="473"/>
      <c r="H568" s="473"/>
      <c r="I568" s="473"/>
      <c r="J568" s="473"/>
      <c r="K568" s="473"/>
      <c r="L568" s="473"/>
      <c r="M568" s="473"/>
      <c r="N568" s="473"/>
      <c r="O568" s="473"/>
      <c r="P568" s="473"/>
      <c r="Q568" s="473"/>
      <c r="R568" s="473"/>
      <c r="S568" s="473"/>
      <c r="T568" s="473"/>
      <c r="U568" s="473"/>
      <c r="V568" s="473"/>
      <c r="W568" s="473"/>
      <c r="X568" s="473"/>
      <c r="Y568" s="473"/>
      <c r="Z568" s="473"/>
      <c r="AA568" s="154" t="s">
        <v>1173</v>
      </c>
      <c r="AB568" s="155"/>
      <c r="AC568" s="473"/>
      <c r="AD568" s="473"/>
      <c r="AE568" s="473"/>
      <c r="AF568" s="473"/>
      <c r="AG568" s="473"/>
      <c r="AH568" s="473"/>
      <c r="AI568" s="473"/>
      <c r="AJ568" s="473"/>
      <c r="AK568" s="473"/>
      <c r="AL568" s="473"/>
      <c r="AM568" s="473"/>
      <c r="AN568" s="473"/>
      <c r="AO568" s="473"/>
      <c r="AP568" s="473"/>
      <c r="AQ568" s="473"/>
      <c r="AR568" s="473"/>
      <c r="AS568" s="473"/>
      <c r="AT568" s="473"/>
      <c r="AU568" s="473"/>
    </row>
    <row r="569" spans="1:47" s="9" customFormat="1" ht="12.75">
      <c r="A569" s="155" t="s">
        <v>5561</v>
      </c>
      <c r="B569" s="9" t="s">
        <v>6337</v>
      </c>
      <c r="D569" s="473"/>
      <c r="E569" s="473"/>
      <c r="F569" s="473"/>
      <c r="G569" s="473"/>
      <c r="H569" s="473"/>
      <c r="I569" s="473"/>
      <c r="J569" s="473"/>
      <c r="K569" s="473"/>
      <c r="L569" s="473"/>
      <c r="M569" s="473"/>
      <c r="N569" s="473"/>
      <c r="O569" s="473"/>
      <c r="P569" s="473"/>
      <c r="Q569" s="473"/>
      <c r="R569" s="473"/>
      <c r="S569" s="473"/>
      <c r="T569" s="473"/>
      <c r="U569" s="473"/>
      <c r="V569" s="473"/>
      <c r="W569" s="473"/>
      <c r="X569" s="473"/>
      <c r="Y569" s="473"/>
      <c r="Z569" s="473"/>
      <c r="AA569" s="154" t="s">
        <v>1173</v>
      </c>
      <c r="AB569" s="155"/>
      <c r="AC569" s="473"/>
      <c r="AD569" s="473"/>
      <c r="AE569" s="473"/>
      <c r="AF569" s="473"/>
      <c r="AG569" s="473"/>
      <c r="AH569" s="473"/>
      <c r="AI569" s="473"/>
      <c r="AJ569" s="473"/>
      <c r="AK569" s="473"/>
      <c r="AL569" s="473"/>
      <c r="AM569" s="473"/>
      <c r="AN569" s="473"/>
      <c r="AO569" s="473"/>
      <c r="AP569" s="473"/>
      <c r="AQ569" s="473"/>
      <c r="AR569" s="473"/>
      <c r="AS569" s="473"/>
      <c r="AT569" s="473"/>
      <c r="AU569" s="473"/>
    </row>
    <row r="570" spans="1:47" s="9" customFormat="1" ht="12.75">
      <c r="A570" s="484" t="s">
        <v>5561</v>
      </c>
      <c r="B570" s="9" t="s">
        <v>6338</v>
      </c>
      <c r="C570" s="9" t="s">
        <v>6339</v>
      </c>
      <c r="D570" s="473" t="s">
        <v>6340</v>
      </c>
      <c r="E570" s="473"/>
      <c r="F570" s="473"/>
      <c r="G570" s="473"/>
      <c r="H570" s="473"/>
      <c r="I570" s="473"/>
      <c r="J570" s="473"/>
      <c r="K570" s="473"/>
      <c r="L570" s="473"/>
      <c r="M570" s="473"/>
      <c r="N570" s="473"/>
      <c r="O570" s="473"/>
      <c r="P570" s="473"/>
      <c r="Q570" s="473"/>
      <c r="R570" s="473"/>
      <c r="S570" s="473"/>
      <c r="T570" s="473"/>
      <c r="U570" s="473"/>
      <c r="V570" s="473"/>
      <c r="W570" s="473"/>
      <c r="X570" s="473"/>
      <c r="Y570" s="473"/>
      <c r="Z570" s="473"/>
      <c r="AA570" s="484" t="s">
        <v>5052</v>
      </c>
      <c r="AB570" s="155"/>
      <c r="AC570" s="473"/>
      <c r="AD570" s="473"/>
      <c r="AE570" s="473"/>
      <c r="AF570" s="473"/>
      <c r="AG570" s="473"/>
      <c r="AH570" s="473"/>
      <c r="AI570" s="473"/>
      <c r="AJ570" s="473"/>
      <c r="AK570" s="473"/>
      <c r="AL570" s="473"/>
      <c r="AM570" s="473"/>
      <c r="AN570" s="473"/>
      <c r="AO570" s="473"/>
      <c r="AP570" s="473"/>
      <c r="AQ570" s="473"/>
      <c r="AR570" s="473"/>
      <c r="AS570" s="473"/>
      <c r="AT570" s="473"/>
      <c r="AU570" s="473"/>
    </row>
    <row r="571" spans="1:47" s="9" customFormat="1" ht="12.75">
      <c r="A571" s="484" t="s">
        <v>5561</v>
      </c>
      <c r="B571" s="9" t="s">
        <v>6338</v>
      </c>
      <c r="C571" s="9" t="s">
        <v>6339</v>
      </c>
      <c r="D571" s="473" t="s">
        <v>6340</v>
      </c>
      <c r="E571" s="473"/>
      <c r="F571" s="473"/>
      <c r="G571" s="473"/>
      <c r="H571" s="473"/>
      <c r="I571" s="473"/>
      <c r="J571" s="473"/>
      <c r="K571" s="473"/>
      <c r="L571" s="473"/>
      <c r="M571" s="473"/>
      <c r="N571" s="473"/>
      <c r="O571" s="473"/>
      <c r="P571" s="473"/>
      <c r="Q571" s="473"/>
      <c r="R571" s="473"/>
      <c r="S571" s="473"/>
      <c r="T571" s="473"/>
      <c r="U571" s="473"/>
      <c r="V571" s="473"/>
      <c r="W571" s="473"/>
      <c r="X571" s="473"/>
      <c r="Y571" s="473"/>
      <c r="Z571" s="473"/>
      <c r="AA571" s="484" t="s">
        <v>5054</v>
      </c>
      <c r="AB571" s="155"/>
      <c r="AC571" s="473"/>
      <c r="AD571" s="473"/>
      <c r="AE571" s="473"/>
      <c r="AF571" s="473"/>
      <c r="AG571" s="473"/>
      <c r="AH571" s="473"/>
      <c r="AI571" s="473"/>
      <c r="AJ571" s="473"/>
      <c r="AK571" s="473"/>
      <c r="AL571" s="473"/>
      <c r="AM571" s="473"/>
      <c r="AN571" s="473"/>
      <c r="AO571" s="473"/>
      <c r="AP571" s="473"/>
      <c r="AQ571" s="473"/>
      <c r="AR571" s="473"/>
      <c r="AS571" s="473"/>
      <c r="AT571" s="473"/>
      <c r="AU571" s="473"/>
    </row>
    <row r="572" spans="1:47" s="9" customFormat="1" ht="12.75">
      <c r="A572" s="484" t="s">
        <v>5561</v>
      </c>
      <c r="B572" s="9" t="s">
        <v>6338</v>
      </c>
      <c r="C572" s="9" t="s">
        <v>6339</v>
      </c>
      <c r="D572" s="473" t="s">
        <v>6340</v>
      </c>
      <c r="E572" s="473"/>
      <c r="F572" s="473"/>
      <c r="G572" s="473"/>
      <c r="H572" s="473"/>
      <c r="I572" s="473"/>
      <c r="J572" s="473"/>
      <c r="K572" s="473"/>
      <c r="L572" s="473"/>
      <c r="M572" s="473"/>
      <c r="N572" s="473"/>
      <c r="O572" s="473"/>
      <c r="P572" s="473"/>
      <c r="Q572" s="473"/>
      <c r="R572" s="473"/>
      <c r="S572" s="473"/>
      <c r="T572" s="473"/>
      <c r="U572" s="473"/>
      <c r="V572" s="473"/>
      <c r="W572" s="473"/>
      <c r="X572" s="473"/>
      <c r="Y572" s="473"/>
      <c r="Z572" s="473"/>
      <c r="AA572" s="484" t="s">
        <v>5055</v>
      </c>
      <c r="AB572" s="155"/>
      <c r="AC572" s="473"/>
      <c r="AD572" s="473"/>
      <c r="AE572" s="473"/>
      <c r="AF572" s="473"/>
      <c r="AG572" s="473"/>
      <c r="AH572" s="473"/>
      <c r="AI572" s="473"/>
      <c r="AJ572" s="473"/>
      <c r="AK572" s="473"/>
      <c r="AL572" s="473"/>
      <c r="AM572" s="473"/>
      <c r="AN572" s="473"/>
      <c r="AO572" s="473"/>
      <c r="AP572" s="473"/>
      <c r="AQ572" s="473"/>
      <c r="AR572" s="473"/>
      <c r="AS572" s="473"/>
      <c r="AT572" s="473"/>
      <c r="AU572" s="473"/>
    </row>
    <row r="573" spans="1:47" s="9" customFormat="1" ht="12.75">
      <c r="A573" s="736" t="s">
        <v>5561</v>
      </c>
      <c r="B573" s="9" t="s">
        <v>6338</v>
      </c>
      <c r="C573" s="9" t="s">
        <v>6341</v>
      </c>
      <c r="D573" s="473" t="s">
        <v>6342</v>
      </c>
      <c r="E573" s="473" t="s">
        <v>6343</v>
      </c>
      <c r="F573" s="473"/>
      <c r="G573" s="473"/>
      <c r="H573" s="473"/>
      <c r="I573" s="473"/>
      <c r="J573" s="473"/>
      <c r="K573" s="473"/>
      <c r="L573" s="473"/>
      <c r="M573" s="473"/>
      <c r="N573" s="473"/>
      <c r="O573" s="473"/>
      <c r="P573" s="473"/>
      <c r="Q573" s="473"/>
      <c r="R573" s="473"/>
      <c r="S573" s="473"/>
      <c r="T573" s="473"/>
      <c r="U573" s="473"/>
      <c r="V573" s="473"/>
      <c r="W573" s="473"/>
      <c r="X573" s="473"/>
      <c r="Y573" s="473"/>
      <c r="Z573" s="473"/>
      <c r="AA573" s="736" t="s">
        <v>4057</v>
      </c>
      <c r="AB573" s="155"/>
      <c r="AC573" s="473"/>
      <c r="AD573" s="473"/>
      <c r="AE573" s="473"/>
      <c r="AF573" s="473"/>
      <c r="AG573" s="473"/>
      <c r="AH573" s="473"/>
      <c r="AI573" s="473"/>
      <c r="AJ573" s="473"/>
      <c r="AK573" s="473"/>
      <c r="AL573" s="473"/>
      <c r="AM573" s="473"/>
      <c r="AN573" s="473"/>
      <c r="AO573" s="473"/>
      <c r="AP573" s="473"/>
      <c r="AQ573" s="473"/>
      <c r="AR573" s="473"/>
      <c r="AS573" s="473"/>
      <c r="AT573" s="473"/>
      <c r="AU573" s="473"/>
    </row>
    <row r="574" spans="1:47" s="9" customFormat="1" ht="51.75" customHeight="1">
      <c r="A574" s="154" t="s">
        <v>5561</v>
      </c>
      <c r="B574" s="9" t="s">
        <v>6338</v>
      </c>
      <c r="C574" s="9" t="s">
        <v>6344</v>
      </c>
      <c r="D574" s="473" t="s">
        <v>6345</v>
      </c>
      <c r="E574" s="473"/>
      <c r="F574" s="473"/>
      <c r="G574" s="473"/>
      <c r="H574" s="473"/>
      <c r="I574" s="473"/>
      <c r="J574" s="473"/>
      <c r="K574" s="473"/>
      <c r="L574" s="473"/>
      <c r="M574" s="473"/>
      <c r="N574" s="473"/>
      <c r="O574" s="473"/>
      <c r="P574" s="473"/>
      <c r="Q574" s="473"/>
      <c r="R574" s="473"/>
      <c r="S574" s="473"/>
      <c r="T574" s="473"/>
      <c r="U574" s="473"/>
      <c r="V574" s="473"/>
      <c r="W574" s="473"/>
      <c r="X574" s="473"/>
      <c r="Y574" s="473"/>
      <c r="Z574" s="473"/>
      <c r="AA574" s="154" t="s">
        <v>3933</v>
      </c>
      <c r="AB574" s="155" t="s">
        <v>5580</v>
      </c>
      <c r="AC574" s="473"/>
      <c r="AD574" s="473"/>
      <c r="AE574" s="473"/>
      <c r="AF574" s="473"/>
      <c r="AG574" s="473"/>
      <c r="AH574" s="473"/>
      <c r="AI574" s="473"/>
      <c r="AJ574" s="473"/>
      <c r="AK574" s="473"/>
      <c r="AL574" s="473"/>
      <c r="AM574" s="473"/>
      <c r="AN574" s="473"/>
      <c r="AO574" s="473"/>
      <c r="AP574" s="473"/>
      <c r="AQ574" s="473"/>
      <c r="AR574" s="473"/>
      <c r="AS574" s="473"/>
      <c r="AT574" s="473"/>
      <c r="AU574" s="473"/>
    </row>
    <row r="575" spans="1:47" s="9" customFormat="1" ht="48.75" customHeight="1">
      <c r="A575" s="154" t="s">
        <v>5561</v>
      </c>
      <c r="B575" s="9" t="s">
        <v>6338</v>
      </c>
      <c r="C575" s="9" t="s">
        <v>6344</v>
      </c>
      <c r="D575" s="473" t="s">
        <v>6345</v>
      </c>
      <c r="E575" s="473"/>
      <c r="F575" s="473"/>
      <c r="G575" s="473"/>
      <c r="H575" s="473"/>
      <c r="I575" s="473"/>
      <c r="J575" s="473"/>
      <c r="K575" s="473"/>
      <c r="L575" s="473"/>
      <c r="M575" s="473"/>
      <c r="N575" s="473"/>
      <c r="O575" s="473"/>
      <c r="P575" s="473"/>
      <c r="Q575" s="473"/>
      <c r="R575" s="473"/>
      <c r="S575" s="473"/>
      <c r="T575" s="473"/>
      <c r="U575" s="473"/>
      <c r="V575" s="473"/>
      <c r="W575" s="473"/>
      <c r="X575" s="473"/>
      <c r="Y575" s="473"/>
      <c r="Z575" s="473"/>
      <c r="AA575" s="154" t="s">
        <v>4602</v>
      </c>
      <c r="AB575" s="155" t="s">
        <v>5580</v>
      </c>
      <c r="AC575" s="473"/>
      <c r="AD575" s="473"/>
      <c r="AE575" s="473"/>
      <c r="AF575" s="473"/>
      <c r="AG575" s="473"/>
      <c r="AH575" s="473"/>
      <c r="AI575" s="473"/>
      <c r="AJ575" s="473"/>
      <c r="AK575" s="473"/>
      <c r="AL575" s="473"/>
      <c r="AM575" s="473"/>
      <c r="AN575" s="473"/>
      <c r="AO575" s="473"/>
      <c r="AP575" s="473"/>
      <c r="AQ575" s="473"/>
      <c r="AR575" s="473"/>
      <c r="AS575" s="473"/>
      <c r="AT575" s="473"/>
      <c r="AU575" s="473"/>
    </row>
    <row r="576" spans="1:47" s="9" customFormat="1" ht="12.75">
      <c r="A576" s="155" t="s">
        <v>5561</v>
      </c>
      <c r="B576" s="9" t="s">
        <v>6338</v>
      </c>
      <c r="C576" s="9" t="s">
        <v>6341</v>
      </c>
      <c r="D576" s="473" t="s">
        <v>6346</v>
      </c>
      <c r="E576" s="473"/>
      <c r="F576" s="473"/>
      <c r="G576" s="473"/>
      <c r="H576" s="473"/>
      <c r="I576" s="473"/>
      <c r="J576" s="473"/>
      <c r="K576" s="473"/>
      <c r="L576" s="473"/>
      <c r="M576" s="473"/>
      <c r="N576" s="473"/>
      <c r="O576" s="473"/>
      <c r="P576" s="473"/>
      <c r="Q576" s="473"/>
      <c r="R576" s="473"/>
      <c r="S576" s="473"/>
      <c r="T576" s="473"/>
      <c r="U576" s="473"/>
      <c r="V576" s="473"/>
      <c r="W576" s="473"/>
      <c r="X576" s="473"/>
      <c r="Y576" s="473"/>
      <c r="Z576" s="473"/>
      <c r="AA576" s="154" t="s">
        <v>4337</v>
      </c>
      <c r="AB576" s="155"/>
      <c r="AC576" s="473"/>
      <c r="AD576" s="473"/>
      <c r="AE576" s="473"/>
      <c r="AF576" s="473"/>
      <c r="AG576" s="473"/>
      <c r="AH576" s="473"/>
      <c r="AI576" s="473"/>
      <c r="AJ576" s="473"/>
      <c r="AK576" s="473"/>
      <c r="AL576" s="473"/>
      <c r="AM576" s="473"/>
      <c r="AN576" s="473"/>
      <c r="AO576" s="473"/>
      <c r="AP576" s="473"/>
      <c r="AQ576" s="473"/>
      <c r="AR576" s="473"/>
      <c r="AS576" s="473"/>
      <c r="AT576" s="473"/>
      <c r="AU576" s="473"/>
    </row>
    <row r="577" spans="1:47" s="9" customFormat="1" ht="12.75">
      <c r="A577" s="155" t="s">
        <v>5561</v>
      </c>
      <c r="B577" s="9" t="s">
        <v>6338</v>
      </c>
      <c r="C577" s="9" t="s">
        <v>6341</v>
      </c>
      <c r="D577" s="473" t="s">
        <v>6347</v>
      </c>
      <c r="E577" s="473"/>
      <c r="F577" s="473"/>
      <c r="G577" s="473"/>
      <c r="H577" s="473"/>
      <c r="I577" s="473"/>
      <c r="J577" s="473"/>
      <c r="K577" s="473"/>
      <c r="L577" s="473"/>
      <c r="M577" s="473"/>
      <c r="N577" s="473"/>
      <c r="O577" s="473"/>
      <c r="P577" s="473"/>
      <c r="Q577" s="473"/>
      <c r="R577" s="473"/>
      <c r="S577" s="473"/>
      <c r="T577" s="473"/>
      <c r="U577" s="473"/>
      <c r="V577" s="473"/>
      <c r="W577" s="473"/>
      <c r="X577" s="473"/>
      <c r="Y577" s="473"/>
      <c r="Z577" s="473"/>
      <c r="AA577" s="154" t="s">
        <v>4337</v>
      </c>
      <c r="AB577" s="155"/>
      <c r="AC577" s="473"/>
      <c r="AD577" s="473"/>
      <c r="AE577" s="473"/>
      <c r="AF577" s="473"/>
      <c r="AG577" s="473"/>
      <c r="AH577" s="473"/>
      <c r="AI577" s="473"/>
      <c r="AJ577" s="473"/>
      <c r="AK577" s="473"/>
      <c r="AL577" s="473"/>
      <c r="AM577" s="473"/>
      <c r="AN577" s="473"/>
      <c r="AO577" s="473"/>
      <c r="AP577" s="473"/>
      <c r="AQ577" s="473"/>
      <c r="AR577" s="473"/>
      <c r="AS577" s="473"/>
      <c r="AT577" s="473"/>
      <c r="AU577" s="473"/>
    </row>
    <row r="578" spans="1:47" s="9" customFormat="1" ht="12.75">
      <c r="A578" s="155" t="s">
        <v>5561</v>
      </c>
      <c r="B578" s="9" t="s">
        <v>6338</v>
      </c>
      <c r="C578" s="9" t="s">
        <v>6341</v>
      </c>
      <c r="D578" s="473" t="s">
        <v>6348</v>
      </c>
      <c r="E578" s="473"/>
      <c r="F578" s="473"/>
      <c r="G578" s="473"/>
      <c r="H578" s="473"/>
      <c r="I578" s="473"/>
      <c r="J578" s="473"/>
      <c r="K578" s="473"/>
      <c r="L578" s="473"/>
      <c r="M578" s="473"/>
      <c r="N578" s="473"/>
      <c r="O578" s="473"/>
      <c r="P578" s="473"/>
      <c r="Q578" s="473"/>
      <c r="R578" s="473"/>
      <c r="S578" s="473"/>
      <c r="T578" s="473"/>
      <c r="U578" s="473"/>
      <c r="V578" s="473"/>
      <c r="W578" s="473"/>
      <c r="X578" s="473"/>
      <c r="Y578" s="473"/>
      <c r="Z578" s="473"/>
      <c r="AA578" s="154" t="s">
        <v>4337</v>
      </c>
      <c r="AB578" s="155"/>
      <c r="AC578" s="473"/>
      <c r="AD578" s="473"/>
      <c r="AE578" s="473"/>
      <c r="AF578" s="473"/>
      <c r="AG578" s="473"/>
      <c r="AH578" s="473"/>
      <c r="AI578" s="473"/>
      <c r="AJ578" s="473"/>
      <c r="AK578" s="473"/>
      <c r="AL578" s="473"/>
      <c r="AM578" s="473"/>
      <c r="AN578" s="473"/>
      <c r="AO578" s="473"/>
      <c r="AP578" s="473"/>
      <c r="AQ578" s="473"/>
      <c r="AR578" s="473"/>
      <c r="AS578" s="473"/>
      <c r="AT578" s="473"/>
      <c r="AU578" s="473"/>
    </row>
    <row r="579" spans="1:47" s="9" customFormat="1" ht="12.75">
      <c r="A579" s="484" t="s">
        <v>5561</v>
      </c>
      <c r="B579" s="9" t="s">
        <v>6338</v>
      </c>
      <c r="C579" s="9" t="s">
        <v>6341</v>
      </c>
      <c r="D579" s="473" t="s">
        <v>6349</v>
      </c>
      <c r="E579" s="473"/>
      <c r="F579" s="473"/>
      <c r="G579" s="473"/>
      <c r="H579" s="473"/>
      <c r="I579" s="473"/>
      <c r="J579" s="473"/>
      <c r="K579" s="473"/>
      <c r="L579" s="473"/>
      <c r="M579" s="473"/>
      <c r="N579" s="473"/>
      <c r="O579" s="473"/>
      <c r="P579" s="473"/>
      <c r="Q579" s="473"/>
      <c r="R579" s="473"/>
      <c r="S579" s="473"/>
      <c r="T579" s="473"/>
      <c r="U579" s="473"/>
      <c r="V579" s="473"/>
      <c r="W579" s="473"/>
      <c r="X579" s="473"/>
      <c r="Y579" s="473"/>
      <c r="Z579" s="473"/>
      <c r="AA579" s="484" t="s">
        <v>5047</v>
      </c>
      <c r="AB579" s="155"/>
      <c r="AC579" s="473"/>
      <c r="AD579" s="473"/>
      <c r="AE579" s="473"/>
      <c r="AF579" s="473"/>
      <c r="AG579" s="473"/>
      <c r="AH579" s="473"/>
      <c r="AI579" s="473"/>
      <c r="AJ579" s="473"/>
      <c r="AK579" s="473"/>
      <c r="AL579" s="473"/>
      <c r="AM579" s="473"/>
      <c r="AN579" s="473"/>
      <c r="AO579" s="473"/>
      <c r="AP579" s="473"/>
      <c r="AQ579" s="473"/>
      <c r="AR579" s="473"/>
      <c r="AS579" s="473"/>
      <c r="AT579" s="473"/>
      <c r="AU579" s="473"/>
    </row>
    <row r="580" spans="1:47" s="9" customFormat="1" ht="12.75">
      <c r="A580" s="155" t="s">
        <v>5561</v>
      </c>
      <c r="B580" s="9" t="s">
        <v>6338</v>
      </c>
      <c r="C580" s="9" t="s">
        <v>6341</v>
      </c>
      <c r="D580" s="473" t="s">
        <v>6350</v>
      </c>
      <c r="E580" s="473"/>
      <c r="F580" s="473"/>
      <c r="G580" s="473"/>
      <c r="H580" s="473"/>
      <c r="I580" s="473"/>
      <c r="J580" s="473"/>
      <c r="K580" s="473"/>
      <c r="L580" s="473"/>
      <c r="M580" s="473"/>
      <c r="N580" s="473"/>
      <c r="O580" s="473"/>
      <c r="P580" s="473"/>
      <c r="Q580" s="473"/>
      <c r="R580" s="473"/>
      <c r="S580" s="473"/>
      <c r="T580" s="473"/>
      <c r="U580" s="473"/>
      <c r="V580" s="473"/>
      <c r="W580" s="473"/>
      <c r="X580" s="473"/>
      <c r="Y580" s="473"/>
      <c r="Z580" s="473"/>
      <c r="AA580" s="154" t="s">
        <v>4337</v>
      </c>
      <c r="AB580" s="155"/>
      <c r="AC580" s="473"/>
      <c r="AD580" s="473"/>
      <c r="AE580" s="473"/>
      <c r="AF580" s="473"/>
      <c r="AG580" s="473"/>
      <c r="AH580" s="473"/>
      <c r="AI580" s="473"/>
      <c r="AJ580" s="473"/>
      <c r="AK580" s="473"/>
      <c r="AL580" s="473"/>
      <c r="AM580" s="473"/>
      <c r="AN580" s="473"/>
      <c r="AO580" s="473"/>
      <c r="AP580" s="473"/>
      <c r="AQ580" s="473"/>
      <c r="AR580" s="473"/>
      <c r="AS580" s="473"/>
      <c r="AT580" s="473"/>
      <c r="AU580" s="473"/>
    </row>
    <row r="581" spans="1:47" s="9" customFormat="1" ht="12.75">
      <c r="A581" s="155" t="s">
        <v>5561</v>
      </c>
      <c r="B581" s="9" t="s">
        <v>6338</v>
      </c>
      <c r="C581" s="9" t="s">
        <v>6351</v>
      </c>
      <c r="D581" s="473" t="s">
        <v>6352</v>
      </c>
      <c r="E581" s="473"/>
      <c r="F581" s="473"/>
      <c r="G581" s="473"/>
      <c r="H581" s="473"/>
      <c r="I581" s="473"/>
      <c r="J581" s="473"/>
      <c r="K581" s="473"/>
      <c r="L581" s="473"/>
      <c r="M581" s="473"/>
      <c r="N581" s="473"/>
      <c r="O581" s="473"/>
      <c r="P581" s="473"/>
      <c r="Q581" s="473"/>
      <c r="R581" s="473"/>
      <c r="S581" s="473"/>
      <c r="T581" s="473"/>
      <c r="U581" s="473"/>
      <c r="V581" s="473"/>
      <c r="W581" s="473"/>
      <c r="X581" s="473"/>
      <c r="Y581" s="473"/>
      <c r="Z581" s="473"/>
      <c r="AA581" s="154" t="s">
        <v>2100</v>
      </c>
      <c r="AB581" s="155"/>
      <c r="AC581" s="473"/>
      <c r="AD581" s="473"/>
      <c r="AE581" s="473"/>
      <c r="AF581" s="473"/>
      <c r="AG581" s="473"/>
      <c r="AH581" s="473"/>
      <c r="AI581" s="473"/>
      <c r="AJ581" s="473"/>
      <c r="AK581" s="473"/>
      <c r="AL581" s="473"/>
      <c r="AM581" s="473"/>
      <c r="AN581" s="473"/>
      <c r="AO581" s="473"/>
      <c r="AP581" s="473"/>
      <c r="AQ581" s="473"/>
      <c r="AR581" s="473"/>
      <c r="AS581" s="473"/>
      <c r="AT581" s="473"/>
      <c r="AU581" s="473"/>
    </row>
    <row r="582" spans="1:47" s="9" customFormat="1" ht="12.75">
      <c r="A582" s="155" t="s">
        <v>5561</v>
      </c>
      <c r="B582" s="9" t="s">
        <v>6338</v>
      </c>
      <c r="C582" s="9" t="s">
        <v>6351</v>
      </c>
      <c r="D582" s="473" t="s">
        <v>6353</v>
      </c>
      <c r="E582" s="473"/>
      <c r="F582" s="473"/>
      <c r="G582" s="473"/>
      <c r="H582" s="473"/>
      <c r="I582" s="473"/>
      <c r="J582" s="473"/>
      <c r="K582" s="473"/>
      <c r="L582" s="473"/>
      <c r="M582" s="473"/>
      <c r="N582" s="473"/>
      <c r="O582" s="473"/>
      <c r="P582" s="473"/>
      <c r="Q582" s="473"/>
      <c r="R582" s="473"/>
      <c r="S582" s="473"/>
      <c r="T582" s="473"/>
      <c r="U582" s="473"/>
      <c r="V582" s="473"/>
      <c r="W582" s="473"/>
      <c r="X582" s="473"/>
      <c r="Y582" s="473"/>
      <c r="Z582" s="473"/>
      <c r="AA582" s="154" t="s">
        <v>857</v>
      </c>
      <c r="AB582" s="155"/>
      <c r="AC582" s="473"/>
      <c r="AD582" s="473"/>
      <c r="AE582" s="473"/>
      <c r="AF582" s="473"/>
      <c r="AG582" s="473"/>
      <c r="AH582" s="473"/>
      <c r="AI582" s="473"/>
      <c r="AJ582" s="473"/>
      <c r="AK582" s="473"/>
      <c r="AL582" s="473"/>
      <c r="AM582" s="473"/>
      <c r="AN582" s="473"/>
      <c r="AO582" s="473"/>
      <c r="AP582" s="473"/>
      <c r="AQ582" s="473"/>
      <c r="AR582" s="473"/>
      <c r="AS582" s="473"/>
      <c r="AT582" s="473"/>
      <c r="AU582" s="473"/>
    </row>
    <row r="583" spans="1:47" s="9" customFormat="1" ht="12.75">
      <c r="A583" s="155" t="s">
        <v>5561</v>
      </c>
      <c r="B583" s="9" t="s">
        <v>6338</v>
      </c>
      <c r="C583" s="9" t="s">
        <v>6351</v>
      </c>
      <c r="D583" s="473" t="s">
        <v>6353</v>
      </c>
      <c r="E583" s="473"/>
      <c r="F583" s="473"/>
      <c r="G583" s="473"/>
      <c r="H583" s="473"/>
      <c r="I583" s="473"/>
      <c r="J583" s="473"/>
      <c r="K583" s="473"/>
      <c r="L583" s="473"/>
      <c r="M583" s="473"/>
      <c r="N583" s="473"/>
      <c r="O583" s="473"/>
      <c r="P583" s="473"/>
      <c r="Q583" s="473"/>
      <c r="R583" s="473"/>
      <c r="S583" s="473"/>
      <c r="T583" s="473"/>
      <c r="U583" s="473"/>
      <c r="V583" s="473"/>
      <c r="W583" s="473"/>
      <c r="X583" s="473"/>
      <c r="Y583" s="473"/>
      <c r="Z583" s="473"/>
      <c r="AA583" s="154" t="s">
        <v>854</v>
      </c>
      <c r="AB583" s="155"/>
      <c r="AC583" s="473"/>
      <c r="AD583" s="473"/>
      <c r="AE583" s="473"/>
      <c r="AF583" s="473"/>
      <c r="AG583" s="473"/>
      <c r="AH583" s="473"/>
      <c r="AI583" s="473"/>
      <c r="AJ583" s="473"/>
      <c r="AK583" s="473"/>
      <c r="AL583" s="473"/>
      <c r="AM583" s="473"/>
      <c r="AN583" s="473"/>
      <c r="AO583" s="473"/>
      <c r="AP583" s="473"/>
      <c r="AQ583" s="473"/>
      <c r="AR583" s="473"/>
      <c r="AS583" s="473"/>
      <c r="AT583" s="473"/>
      <c r="AU583" s="473"/>
    </row>
    <row r="584" spans="1:47" s="9" customFormat="1" ht="12.75">
      <c r="A584" s="155" t="s">
        <v>5561</v>
      </c>
      <c r="B584" s="9" t="s">
        <v>6338</v>
      </c>
      <c r="C584" s="9" t="s">
        <v>6351</v>
      </c>
      <c r="D584" s="473" t="s">
        <v>6353</v>
      </c>
      <c r="E584" s="473"/>
      <c r="F584" s="473"/>
      <c r="G584" s="473"/>
      <c r="H584" s="473"/>
      <c r="I584" s="473"/>
      <c r="J584" s="473"/>
      <c r="K584" s="473"/>
      <c r="L584" s="473"/>
      <c r="M584" s="473"/>
      <c r="N584" s="473"/>
      <c r="O584" s="473"/>
      <c r="P584" s="473"/>
      <c r="Q584" s="473"/>
      <c r="R584" s="473"/>
      <c r="S584" s="473"/>
      <c r="T584" s="473"/>
      <c r="U584" s="473"/>
      <c r="V584" s="473"/>
      <c r="W584" s="473"/>
      <c r="X584" s="473"/>
      <c r="Y584" s="473"/>
      <c r="Z584" s="473"/>
      <c r="AA584" s="154" t="s">
        <v>3132</v>
      </c>
      <c r="AB584" s="155"/>
      <c r="AC584" s="473"/>
      <c r="AD584" s="473"/>
      <c r="AE584" s="473"/>
      <c r="AF584" s="473"/>
      <c r="AG584" s="473"/>
      <c r="AH584" s="473"/>
      <c r="AI584" s="473"/>
      <c r="AJ584" s="473"/>
      <c r="AK584" s="473"/>
      <c r="AL584" s="473"/>
      <c r="AM584" s="473"/>
      <c r="AN584" s="473"/>
      <c r="AO584" s="473"/>
      <c r="AP584" s="473"/>
      <c r="AQ584" s="473"/>
      <c r="AR584" s="473"/>
      <c r="AS584" s="473"/>
      <c r="AT584" s="473"/>
      <c r="AU584" s="473"/>
    </row>
    <row r="585" spans="1:47" s="9" customFormat="1" ht="12.75">
      <c r="A585" s="155" t="s">
        <v>5561</v>
      </c>
      <c r="B585" s="9" t="s">
        <v>6338</v>
      </c>
      <c r="C585" s="9" t="s">
        <v>6344</v>
      </c>
      <c r="D585" s="473"/>
      <c r="E585" s="473"/>
      <c r="F585" s="473"/>
      <c r="G585" s="473"/>
      <c r="H585" s="473"/>
      <c r="I585" s="473"/>
      <c r="J585" s="473"/>
      <c r="K585" s="473"/>
      <c r="L585" s="473"/>
      <c r="M585" s="473"/>
      <c r="N585" s="473"/>
      <c r="O585" s="473"/>
      <c r="P585" s="473"/>
      <c r="Q585" s="473"/>
      <c r="R585" s="473"/>
      <c r="S585" s="473"/>
      <c r="T585" s="473"/>
      <c r="U585" s="473"/>
      <c r="V585" s="473"/>
      <c r="W585" s="473"/>
      <c r="X585" s="473"/>
      <c r="Y585" s="473"/>
      <c r="Z585" s="473"/>
      <c r="AA585" s="154" t="s">
        <v>4337</v>
      </c>
      <c r="AB585" s="155"/>
      <c r="AC585" s="473"/>
      <c r="AD585" s="473"/>
      <c r="AE585" s="473"/>
      <c r="AF585" s="473"/>
      <c r="AG585" s="473"/>
      <c r="AH585" s="473"/>
      <c r="AI585" s="473"/>
      <c r="AJ585" s="473"/>
      <c r="AK585" s="473"/>
      <c r="AL585" s="473"/>
      <c r="AM585" s="473"/>
      <c r="AN585" s="473"/>
      <c r="AO585" s="473"/>
      <c r="AP585" s="473"/>
      <c r="AQ585" s="473"/>
      <c r="AR585" s="473"/>
      <c r="AS585" s="473"/>
      <c r="AT585" s="473"/>
      <c r="AU585" s="473"/>
    </row>
    <row r="586" spans="1:47" s="9" customFormat="1" ht="12.75">
      <c r="A586" s="155" t="s">
        <v>5561</v>
      </c>
      <c r="B586" s="9" t="s">
        <v>6338</v>
      </c>
      <c r="C586" s="9" t="s">
        <v>6344</v>
      </c>
      <c r="D586" s="473" t="s">
        <v>6354</v>
      </c>
      <c r="E586" s="473"/>
      <c r="F586" s="473"/>
      <c r="G586" s="473"/>
      <c r="H586" s="473"/>
      <c r="I586" s="473"/>
      <c r="J586" s="473"/>
      <c r="K586" s="473"/>
      <c r="L586" s="473"/>
      <c r="M586" s="473"/>
      <c r="N586" s="473"/>
      <c r="O586" s="473"/>
      <c r="P586" s="473"/>
      <c r="Q586" s="473"/>
      <c r="R586" s="473"/>
      <c r="S586" s="473"/>
      <c r="T586" s="473"/>
      <c r="U586" s="473"/>
      <c r="V586" s="473"/>
      <c r="W586" s="473"/>
      <c r="X586" s="473"/>
      <c r="Y586" s="473"/>
      <c r="Z586" s="473"/>
      <c r="AA586" s="154" t="s">
        <v>3739</v>
      </c>
      <c r="AB586" s="155"/>
      <c r="AC586" s="473"/>
      <c r="AD586" s="473"/>
      <c r="AE586" s="473"/>
      <c r="AF586" s="473"/>
      <c r="AG586" s="473"/>
      <c r="AH586" s="473"/>
      <c r="AI586" s="473"/>
      <c r="AJ586" s="473"/>
      <c r="AK586" s="473"/>
      <c r="AL586" s="473"/>
      <c r="AM586" s="473"/>
      <c r="AN586" s="473"/>
      <c r="AO586" s="473"/>
      <c r="AP586" s="473"/>
      <c r="AQ586" s="473"/>
      <c r="AR586" s="473"/>
      <c r="AS586" s="473"/>
      <c r="AT586" s="473"/>
      <c r="AU586" s="473"/>
    </row>
    <row r="587" spans="1:47" s="9" customFormat="1" ht="12.75">
      <c r="A587" s="155" t="s">
        <v>5561</v>
      </c>
      <c r="B587" s="9" t="s">
        <v>6338</v>
      </c>
      <c r="C587" s="9" t="s">
        <v>6344</v>
      </c>
      <c r="D587" s="473" t="s">
        <v>6354</v>
      </c>
      <c r="E587" s="473"/>
      <c r="F587" s="473"/>
      <c r="G587" s="473"/>
      <c r="H587" s="473"/>
      <c r="I587" s="473"/>
      <c r="J587" s="473"/>
      <c r="K587" s="473"/>
      <c r="L587" s="473"/>
      <c r="M587" s="473"/>
      <c r="N587" s="473"/>
      <c r="O587" s="473"/>
      <c r="P587" s="473"/>
      <c r="Q587" s="473"/>
      <c r="R587" s="473"/>
      <c r="S587" s="473"/>
      <c r="T587" s="473"/>
      <c r="U587" s="473"/>
      <c r="V587" s="473"/>
      <c r="W587" s="473"/>
      <c r="X587" s="473"/>
      <c r="Y587" s="473"/>
      <c r="Z587" s="473"/>
      <c r="AA587" s="154" t="s">
        <v>509</v>
      </c>
      <c r="AB587" s="155"/>
      <c r="AC587" s="473"/>
      <c r="AD587" s="473"/>
      <c r="AE587" s="473"/>
      <c r="AF587" s="473"/>
      <c r="AG587" s="473"/>
      <c r="AH587" s="473"/>
      <c r="AI587" s="473"/>
      <c r="AJ587" s="473"/>
      <c r="AK587" s="473"/>
      <c r="AL587" s="473"/>
      <c r="AM587" s="473"/>
      <c r="AN587" s="473"/>
      <c r="AO587" s="473"/>
      <c r="AP587" s="473"/>
      <c r="AQ587" s="473"/>
      <c r="AR587" s="473"/>
      <c r="AS587" s="473"/>
      <c r="AT587" s="473"/>
      <c r="AU587" s="473"/>
    </row>
    <row r="588" spans="1:47" s="9" customFormat="1" ht="12.75">
      <c r="A588" s="155" t="s">
        <v>5561</v>
      </c>
      <c r="B588" s="9" t="s">
        <v>6338</v>
      </c>
      <c r="C588" s="9" t="s">
        <v>6344</v>
      </c>
      <c r="D588" s="473" t="s">
        <v>6355</v>
      </c>
      <c r="E588" s="473"/>
      <c r="F588" s="473"/>
      <c r="G588" s="473"/>
      <c r="H588" s="473"/>
      <c r="I588" s="473"/>
      <c r="J588" s="473"/>
      <c r="K588" s="473"/>
      <c r="L588" s="473"/>
      <c r="M588" s="473"/>
      <c r="N588" s="473"/>
      <c r="O588" s="473"/>
      <c r="P588" s="473"/>
      <c r="Q588" s="473"/>
      <c r="R588" s="473"/>
      <c r="S588" s="473"/>
      <c r="T588" s="473"/>
      <c r="U588" s="473"/>
      <c r="V588" s="473"/>
      <c r="W588" s="473"/>
      <c r="X588" s="473"/>
      <c r="Y588" s="473"/>
      <c r="Z588" s="473"/>
      <c r="AA588" s="154" t="s">
        <v>3104</v>
      </c>
      <c r="AB588" s="155" t="s">
        <v>5577</v>
      </c>
      <c r="AC588" s="473"/>
      <c r="AD588" s="473"/>
      <c r="AE588" s="473"/>
      <c r="AF588" s="473"/>
      <c r="AG588" s="473"/>
      <c r="AH588" s="473"/>
      <c r="AI588" s="473"/>
      <c r="AJ588" s="473"/>
      <c r="AK588" s="473"/>
      <c r="AL588" s="473"/>
      <c r="AM588" s="473"/>
      <c r="AN588" s="473"/>
      <c r="AO588" s="473"/>
      <c r="AP588" s="473"/>
      <c r="AQ588" s="473"/>
      <c r="AR588" s="473"/>
      <c r="AS588" s="473"/>
      <c r="AT588" s="473"/>
      <c r="AU588" s="473"/>
    </row>
    <row r="589" spans="1:47" s="9" customFormat="1" ht="12.75">
      <c r="A589" s="155" t="s">
        <v>5561</v>
      </c>
      <c r="B589" s="9" t="s">
        <v>6338</v>
      </c>
      <c r="C589" s="9" t="s">
        <v>6344</v>
      </c>
      <c r="D589" s="473" t="s">
        <v>6356</v>
      </c>
      <c r="E589" s="473" t="s">
        <v>6357</v>
      </c>
      <c r="F589" s="473"/>
      <c r="G589" s="473"/>
      <c r="H589" s="473"/>
      <c r="I589" s="473"/>
      <c r="J589" s="473"/>
      <c r="K589" s="473"/>
      <c r="L589" s="473"/>
      <c r="M589" s="473"/>
      <c r="N589" s="473"/>
      <c r="O589" s="473"/>
      <c r="P589" s="473"/>
      <c r="Q589" s="473"/>
      <c r="R589" s="473"/>
      <c r="S589" s="473"/>
      <c r="T589" s="473"/>
      <c r="U589" s="473"/>
      <c r="V589" s="473"/>
      <c r="W589" s="473"/>
      <c r="X589" s="473"/>
      <c r="Y589" s="473"/>
      <c r="Z589" s="473"/>
      <c r="AA589" s="154" t="s">
        <v>2104</v>
      </c>
      <c r="AB589" s="155"/>
      <c r="AC589" s="473"/>
      <c r="AD589" s="473"/>
      <c r="AE589" s="473"/>
      <c r="AF589" s="473"/>
      <c r="AG589" s="473"/>
      <c r="AH589" s="473"/>
      <c r="AI589" s="473"/>
      <c r="AJ589" s="473"/>
      <c r="AK589" s="473"/>
      <c r="AL589" s="473"/>
      <c r="AM589" s="473"/>
      <c r="AN589" s="473"/>
      <c r="AO589" s="473"/>
      <c r="AP589" s="473"/>
      <c r="AQ589" s="473"/>
      <c r="AR589" s="473"/>
      <c r="AS589" s="473"/>
      <c r="AT589" s="473"/>
      <c r="AU589" s="473"/>
    </row>
    <row r="590" spans="1:47" s="9" customFormat="1" ht="12.75">
      <c r="A590" s="155" t="s">
        <v>5561</v>
      </c>
      <c r="B590" s="9" t="s">
        <v>6338</v>
      </c>
      <c r="C590" s="9" t="s">
        <v>6344</v>
      </c>
      <c r="D590" s="473" t="s">
        <v>6356</v>
      </c>
      <c r="E590" s="473" t="s">
        <v>6357</v>
      </c>
      <c r="F590" s="473"/>
      <c r="G590" s="473"/>
      <c r="H590" s="473"/>
      <c r="I590" s="473"/>
      <c r="J590" s="473"/>
      <c r="K590" s="473"/>
      <c r="L590" s="473"/>
      <c r="M590" s="473"/>
      <c r="N590" s="473"/>
      <c r="O590" s="473"/>
      <c r="P590" s="473"/>
      <c r="Q590" s="473"/>
      <c r="R590" s="473"/>
      <c r="S590" s="473"/>
      <c r="T590" s="473"/>
      <c r="U590" s="473"/>
      <c r="V590" s="473"/>
      <c r="W590" s="473"/>
      <c r="X590" s="473"/>
      <c r="Y590" s="473"/>
      <c r="Z590" s="473"/>
      <c r="AA590" s="154" t="s">
        <v>3136</v>
      </c>
      <c r="AB590" s="155"/>
      <c r="AC590" s="473"/>
      <c r="AD590" s="473"/>
      <c r="AE590" s="473"/>
      <c r="AF590" s="473"/>
      <c r="AG590" s="473"/>
      <c r="AH590" s="473"/>
      <c r="AI590" s="473"/>
      <c r="AJ590" s="473"/>
      <c r="AK590" s="473"/>
      <c r="AL590" s="473"/>
      <c r="AM590" s="473"/>
      <c r="AN590" s="473"/>
      <c r="AO590" s="473"/>
      <c r="AP590" s="473"/>
      <c r="AQ590" s="473"/>
      <c r="AR590" s="473"/>
      <c r="AS590" s="473"/>
      <c r="AT590" s="473"/>
      <c r="AU590" s="473"/>
    </row>
    <row r="591" spans="1:47" s="9" customFormat="1" ht="12.75">
      <c r="A591" s="155" t="s">
        <v>5561</v>
      </c>
      <c r="B591" s="9" t="s">
        <v>6338</v>
      </c>
      <c r="C591" s="9" t="s">
        <v>6344</v>
      </c>
      <c r="D591" s="473" t="s">
        <v>6356</v>
      </c>
      <c r="E591" s="473" t="s">
        <v>6358</v>
      </c>
      <c r="F591" s="473"/>
      <c r="G591" s="473"/>
      <c r="H591" s="473"/>
      <c r="I591" s="473"/>
      <c r="J591" s="473"/>
      <c r="K591" s="473"/>
      <c r="L591" s="473"/>
      <c r="M591" s="473"/>
      <c r="N591" s="473"/>
      <c r="O591" s="473"/>
      <c r="P591" s="473"/>
      <c r="Q591" s="473"/>
      <c r="R591" s="473"/>
      <c r="S591" s="473"/>
      <c r="T591" s="473"/>
      <c r="U591" s="473"/>
      <c r="V591" s="473"/>
      <c r="W591" s="473"/>
      <c r="X591" s="473"/>
      <c r="Y591" s="473"/>
      <c r="Z591" s="473"/>
      <c r="AA591" s="154" t="s">
        <v>3136</v>
      </c>
      <c r="AB591" s="155"/>
      <c r="AC591" s="473"/>
      <c r="AD591" s="473"/>
      <c r="AE591" s="473"/>
      <c r="AF591" s="473"/>
      <c r="AG591" s="473"/>
      <c r="AH591" s="473"/>
      <c r="AI591" s="473"/>
      <c r="AJ591" s="473"/>
      <c r="AK591" s="473"/>
      <c r="AL591" s="473"/>
      <c r="AM591" s="473"/>
      <c r="AN591" s="473"/>
      <c r="AO591" s="473"/>
      <c r="AP591" s="473"/>
      <c r="AQ591" s="473"/>
      <c r="AR591" s="473"/>
      <c r="AS591" s="473"/>
      <c r="AT591" s="473"/>
      <c r="AU591" s="473"/>
    </row>
    <row r="592" spans="1:47" s="9" customFormat="1" ht="12.75">
      <c r="A592" s="484" t="s">
        <v>5561</v>
      </c>
      <c r="B592" s="9" t="s">
        <v>6338</v>
      </c>
      <c r="C592" s="9" t="s">
        <v>6344</v>
      </c>
      <c r="D592" s="473" t="s">
        <v>6359</v>
      </c>
      <c r="E592" s="473"/>
      <c r="F592" s="473"/>
      <c r="G592" s="473"/>
      <c r="H592" s="473"/>
      <c r="I592" s="473"/>
      <c r="J592" s="473"/>
      <c r="K592" s="473"/>
      <c r="L592" s="473"/>
      <c r="M592" s="473"/>
      <c r="N592" s="473"/>
      <c r="O592" s="473"/>
      <c r="P592" s="473"/>
      <c r="Q592" s="473"/>
      <c r="R592" s="473"/>
      <c r="S592" s="473"/>
      <c r="T592" s="473"/>
      <c r="U592" s="473"/>
      <c r="V592" s="473"/>
      <c r="W592" s="473"/>
      <c r="X592" s="473"/>
      <c r="Y592" s="473"/>
      <c r="Z592" s="473"/>
      <c r="AA592" s="484" t="s">
        <v>4710</v>
      </c>
      <c r="AB592" s="155"/>
      <c r="AC592" s="473"/>
      <c r="AD592" s="473"/>
      <c r="AE592" s="473"/>
      <c r="AF592" s="473"/>
      <c r="AG592" s="473"/>
      <c r="AH592" s="473"/>
      <c r="AI592" s="473"/>
      <c r="AJ592" s="473"/>
      <c r="AK592" s="473"/>
      <c r="AL592" s="473"/>
      <c r="AM592" s="473"/>
      <c r="AN592" s="473"/>
      <c r="AO592" s="473"/>
      <c r="AP592" s="473"/>
      <c r="AQ592" s="473"/>
      <c r="AR592" s="473"/>
      <c r="AS592" s="473"/>
      <c r="AT592" s="473"/>
      <c r="AU592" s="473"/>
    </row>
    <row r="593" spans="1:47" s="9" customFormat="1" ht="12.75">
      <c r="A593" s="484" t="s">
        <v>5561</v>
      </c>
      <c r="B593" s="9" t="s">
        <v>6338</v>
      </c>
      <c r="C593" s="9" t="s">
        <v>6344</v>
      </c>
      <c r="D593" s="473" t="s">
        <v>6360</v>
      </c>
      <c r="E593" s="473"/>
      <c r="F593" s="473"/>
      <c r="G593" s="473"/>
      <c r="H593" s="473"/>
      <c r="I593" s="473"/>
      <c r="J593" s="473"/>
      <c r="K593" s="473"/>
      <c r="L593" s="473"/>
      <c r="M593" s="473"/>
      <c r="N593" s="473"/>
      <c r="O593" s="473"/>
      <c r="P593" s="473"/>
      <c r="Q593" s="473"/>
      <c r="R593" s="473"/>
      <c r="S593" s="473"/>
      <c r="T593" s="473"/>
      <c r="U593" s="473"/>
      <c r="V593" s="473"/>
      <c r="W593" s="473"/>
      <c r="X593" s="473"/>
      <c r="Y593" s="473"/>
      <c r="Z593" s="473"/>
      <c r="AA593" s="484" t="s">
        <v>4695</v>
      </c>
      <c r="AB593" s="155"/>
      <c r="AC593" s="473"/>
      <c r="AD593" s="473"/>
      <c r="AE593" s="473"/>
      <c r="AF593" s="473"/>
      <c r="AG593" s="473"/>
      <c r="AH593" s="473"/>
      <c r="AI593" s="473"/>
      <c r="AJ593" s="473"/>
      <c r="AK593" s="473"/>
      <c r="AL593" s="473"/>
      <c r="AM593" s="473"/>
      <c r="AN593" s="473"/>
      <c r="AO593" s="473"/>
      <c r="AP593" s="473"/>
      <c r="AQ593" s="473"/>
      <c r="AR593" s="473"/>
      <c r="AS593" s="473"/>
      <c r="AT593" s="473"/>
      <c r="AU593" s="473"/>
    </row>
    <row r="594" spans="1:47">
      <c r="A594" s="154" t="s">
        <v>5561</v>
      </c>
      <c r="B594" t="s">
        <v>6338</v>
      </c>
      <c r="C594" t="s">
        <v>6344</v>
      </c>
      <c r="D594" s="473" t="s">
        <v>6361</v>
      </c>
      <c r="AA594" s="154" t="s">
        <v>5265</v>
      </c>
      <c r="AB594" s="155"/>
    </row>
    <row r="595" spans="1:47">
      <c r="A595" s="154" t="s">
        <v>5561</v>
      </c>
      <c r="B595" t="s">
        <v>6338</v>
      </c>
      <c r="C595" t="s">
        <v>6344</v>
      </c>
      <c r="D595" s="473" t="s">
        <v>6362</v>
      </c>
      <c r="AA595" s="154" t="s">
        <v>5263</v>
      </c>
      <c r="AB595" s="155"/>
    </row>
    <row r="596" spans="1:47">
      <c r="A596" s="154" t="s">
        <v>5561</v>
      </c>
      <c r="B596" t="s">
        <v>6338</v>
      </c>
      <c r="C596" t="s">
        <v>6344</v>
      </c>
      <c r="D596" s="473" t="s">
        <v>6363</v>
      </c>
      <c r="AA596" s="154" t="s">
        <v>4768</v>
      </c>
      <c r="AB596" s="155"/>
    </row>
    <row r="597" spans="1:47">
      <c r="A597" s="155" t="s">
        <v>5561</v>
      </c>
      <c r="B597" t="s">
        <v>6338</v>
      </c>
      <c r="C597" t="s">
        <v>6344</v>
      </c>
      <c r="D597" s="473" t="s">
        <v>6364</v>
      </c>
      <c r="AA597" s="154" t="s">
        <v>24</v>
      </c>
      <c r="AB597" s="155" t="s">
        <v>5577</v>
      </c>
    </row>
    <row r="598" spans="1:47">
      <c r="A598" s="155" t="s">
        <v>5561</v>
      </c>
      <c r="B598" t="s">
        <v>6338</v>
      </c>
      <c r="C598" t="s">
        <v>6344</v>
      </c>
      <c r="D598" s="473" t="s">
        <v>6364</v>
      </c>
      <c r="AA598" s="154" t="s">
        <v>24</v>
      </c>
      <c r="AB598" s="155" t="s">
        <v>5577</v>
      </c>
    </row>
    <row r="599" spans="1:47">
      <c r="A599" s="155" t="s">
        <v>5561</v>
      </c>
      <c r="B599" t="s">
        <v>6338</v>
      </c>
      <c r="C599" t="s">
        <v>6344</v>
      </c>
      <c r="D599" s="473" t="s">
        <v>6364</v>
      </c>
      <c r="AA599" s="154" t="s">
        <v>3929</v>
      </c>
      <c r="AB599" s="155" t="s">
        <v>5577</v>
      </c>
    </row>
    <row r="600" spans="1:47">
      <c r="A600" s="484" t="s">
        <v>5561</v>
      </c>
      <c r="B600" t="s">
        <v>6338</v>
      </c>
      <c r="C600" t="s">
        <v>6344</v>
      </c>
      <c r="D600" s="473" t="s">
        <v>6365</v>
      </c>
      <c r="AA600" s="484" t="s">
        <v>5051</v>
      </c>
      <c r="AB600" s="155"/>
    </row>
    <row r="601" spans="1:47">
      <c r="A601" s="155" t="s">
        <v>5561</v>
      </c>
      <c r="B601" t="s">
        <v>6338</v>
      </c>
      <c r="C601" t="s">
        <v>6344</v>
      </c>
      <c r="D601" s="473" t="s">
        <v>6366</v>
      </c>
      <c r="AA601" s="154" t="s">
        <v>1894</v>
      </c>
      <c r="AB601" s="155"/>
    </row>
    <row r="602" spans="1:47">
      <c r="A602" s="154" t="s">
        <v>5561</v>
      </c>
      <c r="B602" t="s">
        <v>6338</v>
      </c>
      <c r="C602" t="s">
        <v>6344</v>
      </c>
      <c r="D602" s="473" t="s">
        <v>6367</v>
      </c>
      <c r="AA602" s="154" t="s">
        <v>4768</v>
      </c>
      <c r="AB602" s="155"/>
    </row>
    <row r="603" spans="1:47">
      <c r="A603" s="155" t="s">
        <v>5561</v>
      </c>
      <c r="B603" t="s">
        <v>6338</v>
      </c>
      <c r="C603" t="s">
        <v>6344</v>
      </c>
      <c r="D603" s="473" t="s">
        <v>6368</v>
      </c>
      <c r="E603" s="473" t="s">
        <v>6369</v>
      </c>
      <c r="AA603" s="154" t="s">
        <v>3128</v>
      </c>
      <c r="AB603" s="155"/>
    </row>
    <row r="604" spans="1:47">
      <c r="A604" s="155" t="s">
        <v>5561</v>
      </c>
      <c r="B604" t="s">
        <v>6338</v>
      </c>
      <c r="C604" t="s">
        <v>6344</v>
      </c>
      <c r="D604" s="473" t="s">
        <v>6368</v>
      </c>
      <c r="E604" s="473" t="s">
        <v>6369</v>
      </c>
      <c r="AA604" s="154" t="s">
        <v>4308</v>
      </c>
      <c r="AB604" s="155"/>
    </row>
    <row r="605" spans="1:47">
      <c r="A605" s="738" t="s">
        <v>5561</v>
      </c>
      <c r="B605" t="s">
        <v>6338</v>
      </c>
      <c r="C605" t="s">
        <v>6344</v>
      </c>
      <c r="D605" s="473" t="s">
        <v>6368</v>
      </c>
      <c r="E605" s="473" t="s">
        <v>6370</v>
      </c>
      <c r="AA605" s="738" t="s">
        <v>4765</v>
      </c>
      <c r="AB605" s="155"/>
    </row>
    <row r="606" spans="1:47">
      <c r="A606" s="155" t="s">
        <v>5561</v>
      </c>
      <c r="B606" t="s">
        <v>6338</v>
      </c>
      <c r="C606" t="s">
        <v>6344</v>
      </c>
      <c r="D606" s="473" t="s">
        <v>6371</v>
      </c>
      <c r="AA606" s="154" t="s">
        <v>2240</v>
      </c>
      <c r="AB606" s="155"/>
    </row>
    <row r="607" spans="1:47">
      <c r="A607" s="534" t="s">
        <v>5561</v>
      </c>
      <c r="B607" t="s">
        <v>6338</v>
      </c>
      <c r="C607" t="s">
        <v>6344</v>
      </c>
      <c r="D607" s="473" t="s">
        <v>6372</v>
      </c>
      <c r="AA607" s="522" t="s">
        <v>684</v>
      </c>
      <c r="AB607" s="155"/>
    </row>
    <row r="608" spans="1:47">
      <c r="A608" s="155" t="s">
        <v>5561</v>
      </c>
      <c r="B608" t="s">
        <v>6338</v>
      </c>
      <c r="C608" t="s">
        <v>6344</v>
      </c>
      <c r="D608" s="473" t="s">
        <v>6372</v>
      </c>
      <c r="AA608" s="154" t="s">
        <v>4308</v>
      </c>
      <c r="AB608" s="155"/>
    </row>
    <row r="609" spans="1:28">
      <c r="A609" s="154" t="s">
        <v>5561</v>
      </c>
      <c r="B609" t="s">
        <v>6338</v>
      </c>
      <c r="C609" t="s">
        <v>6344</v>
      </c>
      <c r="D609" s="473" t="s">
        <v>6373</v>
      </c>
      <c r="AA609" s="154" t="s">
        <v>4895</v>
      </c>
      <c r="AB609" s="155"/>
    </row>
    <row r="610" spans="1:28">
      <c r="A610" s="154" t="s">
        <v>5561</v>
      </c>
      <c r="B610" t="s">
        <v>6338</v>
      </c>
      <c r="C610" t="s">
        <v>6344</v>
      </c>
      <c r="D610" s="473" t="s">
        <v>6373</v>
      </c>
      <c r="AA610" s="154" t="s">
        <v>4900</v>
      </c>
      <c r="AB610" s="155"/>
    </row>
    <row r="611" spans="1:28">
      <c r="A611" s="154" t="s">
        <v>5561</v>
      </c>
      <c r="B611" t="s">
        <v>6338</v>
      </c>
      <c r="C611" t="s">
        <v>6344</v>
      </c>
      <c r="D611" s="473" t="s">
        <v>6373</v>
      </c>
      <c r="AA611" s="154" t="s">
        <v>4906</v>
      </c>
      <c r="AB611" s="155"/>
    </row>
    <row r="612" spans="1:28">
      <c r="A612" s="154" t="s">
        <v>5561</v>
      </c>
      <c r="B612" t="s">
        <v>6338</v>
      </c>
      <c r="C612" t="s">
        <v>6344</v>
      </c>
      <c r="D612" s="473" t="s">
        <v>6373</v>
      </c>
      <c r="AA612" s="154" t="s">
        <v>4907</v>
      </c>
      <c r="AB612" s="155"/>
    </row>
    <row r="613" spans="1:28">
      <c r="A613" s="154" t="s">
        <v>5561</v>
      </c>
      <c r="B613" t="s">
        <v>6338</v>
      </c>
      <c r="C613" t="s">
        <v>6344</v>
      </c>
      <c r="D613" s="473" t="s">
        <v>6374</v>
      </c>
      <c r="AA613" s="154" t="s">
        <v>5265</v>
      </c>
      <c r="AB613" s="155"/>
    </row>
    <row r="614" spans="1:28">
      <c r="A614" s="736" t="s">
        <v>5561</v>
      </c>
      <c r="B614" t="s">
        <v>6338</v>
      </c>
      <c r="C614" t="s">
        <v>6344</v>
      </c>
      <c r="D614" s="473" t="s">
        <v>6375</v>
      </c>
      <c r="AA614" s="736" t="s">
        <v>3610</v>
      </c>
      <c r="AB614" s="155"/>
    </row>
    <row r="615" spans="1:28">
      <c r="A615" s="155" t="s">
        <v>5561</v>
      </c>
      <c r="B615" t="s">
        <v>6338</v>
      </c>
      <c r="C615" t="s">
        <v>6344</v>
      </c>
      <c r="D615" s="473" t="s">
        <v>6376</v>
      </c>
      <c r="AA615" s="154" t="s">
        <v>2104</v>
      </c>
      <c r="AB615" s="155"/>
    </row>
    <row r="616" spans="1:28">
      <c r="A616" s="155" t="s">
        <v>5561</v>
      </c>
      <c r="B616" t="s">
        <v>6338</v>
      </c>
      <c r="C616" t="s">
        <v>6344</v>
      </c>
      <c r="D616" s="473" t="s">
        <v>6376</v>
      </c>
      <c r="AA616" s="154" t="s">
        <v>3136</v>
      </c>
      <c r="AB616" s="155"/>
    </row>
    <row r="617" spans="1:28">
      <c r="A617" s="155" t="s">
        <v>5561</v>
      </c>
      <c r="B617" t="s">
        <v>6338</v>
      </c>
      <c r="C617" t="s">
        <v>6344</v>
      </c>
      <c r="D617" s="473" t="s">
        <v>6377</v>
      </c>
      <c r="AA617" s="154" t="s">
        <v>3128</v>
      </c>
      <c r="AB617" s="155"/>
    </row>
    <row r="618" spans="1:28">
      <c r="A618" s="155" t="s">
        <v>5561</v>
      </c>
      <c r="B618" t="s">
        <v>6338</v>
      </c>
      <c r="C618" t="s">
        <v>6344</v>
      </c>
      <c r="D618" s="473" t="s">
        <v>6377</v>
      </c>
      <c r="AA618" s="154" t="s">
        <v>4308</v>
      </c>
      <c r="AB618" s="155"/>
    </row>
    <row r="619" spans="1:28">
      <c r="A619" s="155" t="s">
        <v>5561</v>
      </c>
      <c r="B619" t="s">
        <v>6338</v>
      </c>
      <c r="C619" t="s">
        <v>6344</v>
      </c>
      <c r="D619" s="473" t="s">
        <v>6378</v>
      </c>
      <c r="AA619" s="154" t="s">
        <v>3104</v>
      </c>
      <c r="AB619" s="155" t="s">
        <v>5577</v>
      </c>
    </row>
    <row r="620" spans="1:28">
      <c r="A620" s="155" t="s">
        <v>5561</v>
      </c>
      <c r="B620" t="s">
        <v>6338</v>
      </c>
      <c r="C620" t="s">
        <v>6379</v>
      </c>
      <c r="D620" s="473" t="s">
        <v>6380</v>
      </c>
      <c r="AA620" s="154" t="s">
        <v>1187</v>
      </c>
      <c r="AB620" s="155"/>
    </row>
    <row r="621" spans="1:28">
      <c r="A621" s="155" t="s">
        <v>5561</v>
      </c>
      <c r="B621" t="s">
        <v>6338</v>
      </c>
      <c r="C621" t="s">
        <v>6379</v>
      </c>
      <c r="D621" s="473" t="s">
        <v>6381</v>
      </c>
      <c r="E621" s="473" t="s">
        <v>6382</v>
      </c>
      <c r="AA621" s="154" t="s">
        <v>1566</v>
      </c>
      <c r="AB621" s="155"/>
    </row>
    <row r="622" spans="1:28">
      <c r="A622" s="155" t="s">
        <v>5561</v>
      </c>
      <c r="B622" t="s">
        <v>6338</v>
      </c>
      <c r="C622" t="s">
        <v>6379</v>
      </c>
      <c r="D622" s="473" t="s">
        <v>6381</v>
      </c>
      <c r="E622" s="473" t="s">
        <v>6382</v>
      </c>
      <c r="AA622" s="154" t="s">
        <v>1567</v>
      </c>
      <c r="AB622" s="155"/>
    </row>
    <row r="623" spans="1:28">
      <c r="A623" s="155" t="s">
        <v>5561</v>
      </c>
      <c r="B623" t="s">
        <v>6338</v>
      </c>
      <c r="C623" t="s">
        <v>6383</v>
      </c>
      <c r="D623" s="473" t="s">
        <v>6384</v>
      </c>
      <c r="AA623" s="154" t="s">
        <v>2379</v>
      </c>
      <c r="AB623" s="155"/>
    </row>
    <row r="624" spans="1:28">
      <c r="A624" s="155" t="s">
        <v>5561</v>
      </c>
      <c r="B624" t="s">
        <v>6338</v>
      </c>
      <c r="C624" t="s">
        <v>6383</v>
      </c>
      <c r="D624" s="473" t="s">
        <v>6385</v>
      </c>
      <c r="AA624" s="154" t="s">
        <v>397</v>
      </c>
      <c r="AB624" s="155"/>
    </row>
    <row r="625" spans="1:28">
      <c r="A625" s="155" t="s">
        <v>5561</v>
      </c>
      <c r="B625" t="s">
        <v>6338</v>
      </c>
      <c r="C625" t="s">
        <v>6383</v>
      </c>
      <c r="D625" s="473" t="s">
        <v>6385</v>
      </c>
      <c r="AA625" s="154" t="s">
        <v>1557</v>
      </c>
      <c r="AB625" s="155"/>
    </row>
    <row r="626" spans="1:28">
      <c r="A626" s="155" t="s">
        <v>5561</v>
      </c>
      <c r="B626" t="s">
        <v>6338</v>
      </c>
      <c r="C626" t="s">
        <v>6383</v>
      </c>
      <c r="D626" s="473" t="s">
        <v>6386</v>
      </c>
      <c r="AA626" s="154" t="s">
        <v>856</v>
      </c>
      <c r="AB626" s="155"/>
    </row>
    <row r="627" spans="1:28">
      <c r="A627" s="155" t="s">
        <v>5561</v>
      </c>
      <c r="B627" t="s">
        <v>6338</v>
      </c>
      <c r="C627" t="s">
        <v>6383</v>
      </c>
      <c r="D627" s="473" t="s">
        <v>6386</v>
      </c>
      <c r="AA627" s="154" t="s">
        <v>1559</v>
      </c>
      <c r="AB627" s="155"/>
    </row>
    <row r="628" spans="1:28">
      <c r="A628" s="155" t="s">
        <v>5561</v>
      </c>
      <c r="B628" t="s">
        <v>6338</v>
      </c>
      <c r="C628" t="s">
        <v>6383</v>
      </c>
      <c r="D628" s="473" t="s">
        <v>6386</v>
      </c>
      <c r="AA628" s="154" t="s">
        <v>4387</v>
      </c>
      <c r="AB628" s="155"/>
    </row>
    <row r="629" spans="1:28">
      <c r="A629" s="155" t="s">
        <v>5561</v>
      </c>
      <c r="B629" t="s">
        <v>6338</v>
      </c>
      <c r="C629" t="s">
        <v>6383</v>
      </c>
      <c r="D629" s="473" t="s">
        <v>6386</v>
      </c>
      <c r="AA629" s="154" t="s">
        <v>4403</v>
      </c>
      <c r="AB629" s="155"/>
    </row>
    <row r="630" spans="1:28">
      <c r="A630" s="155" t="s">
        <v>5561</v>
      </c>
      <c r="B630" t="s">
        <v>6338</v>
      </c>
      <c r="C630" t="s">
        <v>6383</v>
      </c>
      <c r="D630" s="473" t="s">
        <v>6386</v>
      </c>
      <c r="AA630" s="154" t="s">
        <v>537</v>
      </c>
      <c r="AB630" s="155"/>
    </row>
    <row r="631" spans="1:28">
      <c r="A631" s="155" t="s">
        <v>5561</v>
      </c>
      <c r="B631" t="s">
        <v>6338</v>
      </c>
      <c r="C631" t="s">
        <v>6383</v>
      </c>
      <c r="D631" s="473" t="s">
        <v>6386</v>
      </c>
      <c r="AA631" s="154" t="s">
        <v>853</v>
      </c>
      <c r="AB631" s="155"/>
    </row>
    <row r="632" spans="1:28">
      <c r="A632" s="155" t="s">
        <v>5561</v>
      </c>
      <c r="B632" t="s">
        <v>6338</v>
      </c>
      <c r="C632" t="s">
        <v>6383</v>
      </c>
      <c r="D632" s="473" t="s">
        <v>6386</v>
      </c>
      <c r="E632" s="473" t="s">
        <v>6387</v>
      </c>
      <c r="AA632" s="154" t="s">
        <v>3926</v>
      </c>
      <c r="AB632" s="155" t="s">
        <v>5577</v>
      </c>
    </row>
    <row r="633" spans="1:28">
      <c r="A633" s="155" t="s">
        <v>5561</v>
      </c>
      <c r="B633" t="s">
        <v>6338</v>
      </c>
      <c r="C633" t="s">
        <v>6383</v>
      </c>
      <c r="D633" s="473" t="s">
        <v>6386</v>
      </c>
      <c r="E633" s="473" t="s">
        <v>6388</v>
      </c>
      <c r="AA633" s="154" t="s">
        <v>1350</v>
      </c>
      <c r="AB633" s="155"/>
    </row>
    <row r="634" spans="1:28">
      <c r="A634" s="155" t="s">
        <v>5561</v>
      </c>
      <c r="B634" t="s">
        <v>6338</v>
      </c>
      <c r="C634" t="s">
        <v>6383</v>
      </c>
      <c r="D634" s="473" t="s">
        <v>6386</v>
      </c>
      <c r="E634" s="473" t="s">
        <v>6388</v>
      </c>
      <c r="AA634" s="154" t="s">
        <v>1350</v>
      </c>
      <c r="AB634" s="155"/>
    </row>
    <row r="635" spans="1:28">
      <c r="A635" s="155" t="s">
        <v>5561</v>
      </c>
      <c r="B635" t="s">
        <v>6338</v>
      </c>
      <c r="C635" t="s">
        <v>6383</v>
      </c>
      <c r="D635" s="473" t="s">
        <v>6386</v>
      </c>
      <c r="E635" s="473" t="s">
        <v>6388</v>
      </c>
      <c r="AA635" s="154" t="s">
        <v>3128</v>
      </c>
      <c r="AB635" s="155"/>
    </row>
    <row r="636" spans="1:28">
      <c r="A636" s="155" t="s">
        <v>5561</v>
      </c>
      <c r="B636" t="s">
        <v>6338</v>
      </c>
      <c r="C636" t="s">
        <v>6383</v>
      </c>
      <c r="D636" s="473" t="s">
        <v>6386</v>
      </c>
      <c r="E636" s="473" t="s">
        <v>6389</v>
      </c>
      <c r="AA636" s="154" t="s">
        <v>858</v>
      </c>
      <c r="AB636" s="155"/>
    </row>
    <row r="637" spans="1:28">
      <c r="A637" s="155" t="s">
        <v>5561</v>
      </c>
      <c r="B637" t="s">
        <v>6338</v>
      </c>
      <c r="C637" t="s">
        <v>6383</v>
      </c>
      <c r="D637" s="473" t="s">
        <v>6386</v>
      </c>
      <c r="E637" s="473" t="s">
        <v>6390</v>
      </c>
      <c r="F637" s="473" t="s">
        <v>6391</v>
      </c>
      <c r="AA637" s="154" t="s">
        <v>4576</v>
      </c>
      <c r="AB637" s="155"/>
    </row>
    <row r="638" spans="1:28">
      <c r="A638" s="155" t="s">
        <v>5561</v>
      </c>
      <c r="B638" t="s">
        <v>6338</v>
      </c>
      <c r="C638" t="s">
        <v>6383</v>
      </c>
      <c r="D638" s="473" t="s">
        <v>6386</v>
      </c>
      <c r="E638" s="473" t="s">
        <v>6392</v>
      </c>
      <c r="AA638" s="9" t="s">
        <v>397</v>
      </c>
      <c r="AB638" s="155"/>
    </row>
    <row r="639" spans="1:28">
      <c r="A639" s="155" t="s">
        <v>5561</v>
      </c>
      <c r="B639" t="s">
        <v>6338</v>
      </c>
      <c r="C639" t="s">
        <v>6383</v>
      </c>
      <c r="D639" s="473" t="s">
        <v>6386</v>
      </c>
      <c r="E639" s="473" t="s">
        <v>6392</v>
      </c>
      <c r="AA639" s="154" t="s">
        <v>397</v>
      </c>
      <c r="AB639" s="155"/>
    </row>
    <row r="640" spans="1:28">
      <c r="A640" s="155" t="s">
        <v>5561</v>
      </c>
      <c r="B640" t="s">
        <v>6338</v>
      </c>
      <c r="C640" t="s">
        <v>6383</v>
      </c>
      <c r="D640" s="473" t="s">
        <v>6386</v>
      </c>
      <c r="E640" s="473" t="s">
        <v>6393</v>
      </c>
      <c r="AA640" s="154" t="s">
        <v>488</v>
      </c>
      <c r="AB640" s="155"/>
    </row>
    <row r="641" spans="1:28">
      <c r="A641" s="155" t="s">
        <v>5561</v>
      </c>
      <c r="B641" t="s">
        <v>6338</v>
      </c>
      <c r="C641" t="s">
        <v>6383</v>
      </c>
      <c r="D641" s="473" t="s">
        <v>6386</v>
      </c>
      <c r="E641" s="473" t="s">
        <v>6393</v>
      </c>
      <c r="AA641" s="154" t="s">
        <v>488</v>
      </c>
      <c r="AB641" s="155"/>
    </row>
    <row r="642" spans="1:28">
      <c r="A642" s="155" t="s">
        <v>5561</v>
      </c>
      <c r="B642" t="s">
        <v>6338</v>
      </c>
      <c r="C642" t="s">
        <v>6383</v>
      </c>
      <c r="D642" s="473" t="s">
        <v>6386</v>
      </c>
      <c r="E642" s="473" t="s">
        <v>6394</v>
      </c>
      <c r="AA642" s="154" t="s">
        <v>2105</v>
      </c>
      <c r="AB642" s="155"/>
    </row>
    <row r="643" spans="1:28">
      <c r="A643" s="155" t="s">
        <v>5561</v>
      </c>
      <c r="B643" t="s">
        <v>6338</v>
      </c>
      <c r="C643" t="s">
        <v>6383</v>
      </c>
      <c r="D643" s="473" t="s">
        <v>6386</v>
      </c>
      <c r="E643" s="473" t="s">
        <v>6394</v>
      </c>
      <c r="AA643" s="154" t="s">
        <v>540</v>
      </c>
      <c r="AB643" s="155"/>
    </row>
    <row r="644" spans="1:28" ht="15.75" customHeight="1">
      <c r="A644" s="484" t="s">
        <v>5561</v>
      </c>
      <c r="B644" t="s">
        <v>6338</v>
      </c>
      <c r="C644" t="s">
        <v>6383</v>
      </c>
      <c r="D644" s="473" t="s">
        <v>6386</v>
      </c>
      <c r="E644" s="473" t="s">
        <v>6394</v>
      </c>
      <c r="F644" s="473" t="s">
        <v>6395</v>
      </c>
      <c r="AA644" s="484" t="s">
        <v>4704</v>
      </c>
      <c r="AB644" s="155"/>
    </row>
    <row r="645" spans="1:28" ht="18" customHeight="1">
      <c r="A645" s="484" t="s">
        <v>5561</v>
      </c>
      <c r="B645" t="s">
        <v>6338</v>
      </c>
      <c r="C645" t="s">
        <v>6383</v>
      </c>
      <c r="D645" s="473" t="s">
        <v>6386</v>
      </c>
      <c r="E645" s="473" t="s">
        <v>6394</v>
      </c>
      <c r="F645" s="473" t="s">
        <v>6395</v>
      </c>
      <c r="AA645" s="484" t="s">
        <v>4707</v>
      </c>
      <c r="AB645" s="155"/>
    </row>
    <row r="646" spans="1:28">
      <c r="A646" s="155" t="s">
        <v>5561</v>
      </c>
      <c r="B646" t="s">
        <v>6338</v>
      </c>
      <c r="C646" t="s">
        <v>6383</v>
      </c>
      <c r="D646" s="473" t="s">
        <v>6386</v>
      </c>
      <c r="E646" s="473" t="s">
        <v>6396</v>
      </c>
      <c r="F646" s="473" t="s">
        <v>6397</v>
      </c>
      <c r="AA646" s="154" t="s">
        <v>623</v>
      </c>
      <c r="AB646" s="155"/>
    </row>
    <row r="647" spans="1:28">
      <c r="A647" s="155" t="s">
        <v>5561</v>
      </c>
      <c r="B647" t="s">
        <v>6338</v>
      </c>
      <c r="C647" t="s">
        <v>6383</v>
      </c>
      <c r="D647" s="473" t="s">
        <v>6386</v>
      </c>
      <c r="E647" s="473" t="s">
        <v>6396</v>
      </c>
      <c r="F647" s="473" t="s">
        <v>6398</v>
      </c>
      <c r="AA647" s="154" t="s">
        <v>623</v>
      </c>
      <c r="AB647" s="155"/>
    </row>
    <row r="648" spans="1:28">
      <c r="A648" s="155" t="s">
        <v>5561</v>
      </c>
      <c r="B648" t="s">
        <v>6338</v>
      </c>
      <c r="C648" t="s">
        <v>6383</v>
      </c>
      <c r="D648" s="473" t="s">
        <v>6386</v>
      </c>
      <c r="E648" s="473" t="s">
        <v>6399</v>
      </c>
      <c r="F648" s="473" t="s">
        <v>6400</v>
      </c>
      <c r="AA648" s="154" t="s">
        <v>4455</v>
      </c>
      <c r="AB648" s="155"/>
    </row>
    <row r="649" spans="1:28">
      <c r="A649" s="155" t="s">
        <v>5561</v>
      </c>
      <c r="B649" t="s">
        <v>6338</v>
      </c>
      <c r="C649" t="s">
        <v>6383</v>
      </c>
      <c r="D649" s="473" t="s">
        <v>6386</v>
      </c>
      <c r="E649" s="473" t="s">
        <v>6401</v>
      </c>
      <c r="AA649" s="154" t="s">
        <v>509</v>
      </c>
      <c r="AB649" s="155"/>
    </row>
    <row r="650" spans="1:28">
      <c r="A650" s="155" t="s">
        <v>5561</v>
      </c>
      <c r="B650" t="s">
        <v>6338</v>
      </c>
      <c r="C650" t="s">
        <v>6383</v>
      </c>
      <c r="D650" s="473" t="s">
        <v>6386</v>
      </c>
      <c r="E650" s="473" t="s">
        <v>6401</v>
      </c>
      <c r="AA650" s="154" t="s">
        <v>509</v>
      </c>
      <c r="AB650" s="155"/>
    </row>
    <row r="651" spans="1:28">
      <c r="A651" s="155" t="s">
        <v>5561</v>
      </c>
      <c r="B651" t="s">
        <v>6338</v>
      </c>
      <c r="C651" t="s">
        <v>6383</v>
      </c>
      <c r="D651" s="473" t="s">
        <v>6386</v>
      </c>
      <c r="E651" s="473" t="s">
        <v>6402</v>
      </c>
      <c r="AA651" s="154" t="s">
        <v>678</v>
      </c>
      <c r="AB651" s="155"/>
    </row>
    <row r="652" spans="1:28">
      <c r="A652" s="155" t="s">
        <v>5561</v>
      </c>
      <c r="B652" t="s">
        <v>6338</v>
      </c>
      <c r="C652" t="s">
        <v>6383</v>
      </c>
      <c r="D652" s="473" t="s">
        <v>6403</v>
      </c>
      <c r="AA652" s="154" t="s">
        <v>683</v>
      </c>
      <c r="AB652" s="155"/>
    </row>
    <row r="653" spans="1:28">
      <c r="A653" s="155" t="s">
        <v>5561</v>
      </c>
      <c r="B653" t="s">
        <v>6338</v>
      </c>
      <c r="C653" t="s">
        <v>6383</v>
      </c>
      <c r="D653" s="473" t="s">
        <v>6403</v>
      </c>
      <c r="AA653" s="154" t="s">
        <v>684</v>
      </c>
      <c r="AB653" s="155"/>
    </row>
    <row r="654" spans="1:28">
      <c r="A654" s="155" t="s">
        <v>5561</v>
      </c>
      <c r="B654" t="s">
        <v>6338</v>
      </c>
      <c r="C654" t="s">
        <v>6383</v>
      </c>
      <c r="D654" s="473" t="s">
        <v>6403</v>
      </c>
      <c r="E654" s="473" t="s">
        <v>6404</v>
      </c>
      <c r="F654" s="473" t="s">
        <v>6405</v>
      </c>
      <c r="AA654" s="154" t="s">
        <v>4578</v>
      </c>
      <c r="AB654" s="155"/>
    </row>
    <row r="655" spans="1:28">
      <c r="A655" s="155" t="s">
        <v>5561</v>
      </c>
      <c r="B655" t="s">
        <v>6338</v>
      </c>
      <c r="C655" t="s">
        <v>6383</v>
      </c>
      <c r="D655" s="473" t="s">
        <v>6403</v>
      </c>
      <c r="E655" s="473" t="s">
        <v>6406</v>
      </c>
      <c r="F655" s="473" t="s">
        <v>6407</v>
      </c>
      <c r="AA655" s="154" t="s">
        <v>4462</v>
      </c>
      <c r="AB655" s="155"/>
    </row>
    <row r="656" spans="1:28">
      <c r="A656" s="155" t="s">
        <v>5561</v>
      </c>
      <c r="B656" t="s">
        <v>6338</v>
      </c>
      <c r="C656" t="s">
        <v>6383</v>
      </c>
      <c r="D656" s="473" t="s">
        <v>6408</v>
      </c>
      <c r="AA656" s="154" t="s">
        <v>992</v>
      </c>
      <c r="AB656" s="155"/>
    </row>
    <row r="657" spans="1:28">
      <c r="A657" s="154" t="s">
        <v>5561</v>
      </c>
      <c r="B657" t="s">
        <v>6338</v>
      </c>
      <c r="C657" t="s">
        <v>6383</v>
      </c>
      <c r="D657" s="473" t="s">
        <v>6408</v>
      </c>
      <c r="AA657" s="154" t="s">
        <v>4900</v>
      </c>
      <c r="AB657" s="155"/>
    </row>
    <row r="658" spans="1:28">
      <c r="A658" s="154" t="s">
        <v>5561</v>
      </c>
      <c r="B658" t="s">
        <v>6338</v>
      </c>
      <c r="C658" t="s">
        <v>6383</v>
      </c>
      <c r="D658" s="473" t="s">
        <v>6408</v>
      </c>
      <c r="AA658" s="154" t="s">
        <v>4901</v>
      </c>
      <c r="AB658" s="155"/>
    </row>
    <row r="659" spans="1:28">
      <c r="A659" s="154" t="s">
        <v>5561</v>
      </c>
      <c r="B659" t="s">
        <v>6338</v>
      </c>
      <c r="C659" t="s">
        <v>6383</v>
      </c>
      <c r="D659" s="473" t="s">
        <v>6408</v>
      </c>
      <c r="AA659" s="154" t="s">
        <v>4902</v>
      </c>
      <c r="AB659" s="155"/>
    </row>
    <row r="660" spans="1:28">
      <c r="A660" s="154" t="s">
        <v>5561</v>
      </c>
      <c r="B660" t="s">
        <v>6338</v>
      </c>
      <c r="C660" t="s">
        <v>6383</v>
      </c>
      <c r="D660" s="473" t="s">
        <v>6408</v>
      </c>
      <c r="AA660" s="154" t="s">
        <v>4903</v>
      </c>
      <c r="AB660" s="155"/>
    </row>
    <row r="661" spans="1:28">
      <c r="A661" s="484" t="s">
        <v>5561</v>
      </c>
      <c r="B661" t="s">
        <v>6338</v>
      </c>
      <c r="C661" t="s">
        <v>6383</v>
      </c>
      <c r="D661" s="473" t="s">
        <v>6408</v>
      </c>
      <c r="AA661" s="484" t="s">
        <v>4714</v>
      </c>
      <c r="AB661" s="155"/>
    </row>
    <row r="662" spans="1:28">
      <c r="A662" s="484" t="s">
        <v>5561</v>
      </c>
      <c r="B662" t="s">
        <v>6338</v>
      </c>
      <c r="C662" t="s">
        <v>6383</v>
      </c>
      <c r="D662" s="473" t="s">
        <v>6408</v>
      </c>
      <c r="AA662" s="484" t="s">
        <v>4717</v>
      </c>
      <c r="AB662" s="155"/>
    </row>
    <row r="663" spans="1:28">
      <c r="A663" s="738" t="s">
        <v>5561</v>
      </c>
      <c r="B663" t="s">
        <v>6338</v>
      </c>
      <c r="C663" t="s">
        <v>6383</v>
      </c>
      <c r="D663" s="473" t="s">
        <v>6408</v>
      </c>
      <c r="E663" s="473" t="s">
        <v>6409</v>
      </c>
      <c r="AA663" s="738" t="s">
        <v>4895</v>
      </c>
      <c r="AB663" s="155"/>
    </row>
    <row r="664" spans="1:28">
      <c r="A664" s="738" t="s">
        <v>5561</v>
      </c>
      <c r="B664" t="s">
        <v>6338</v>
      </c>
      <c r="C664" t="s">
        <v>6383</v>
      </c>
      <c r="D664" s="473" t="s">
        <v>6408</v>
      </c>
      <c r="E664" s="473" t="s">
        <v>6409</v>
      </c>
      <c r="AA664" s="738" t="s">
        <v>4896</v>
      </c>
      <c r="AB664" s="155"/>
    </row>
    <row r="665" spans="1:28">
      <c r="A665" s="738" t="s">
        <v>5561</v>
      </c>
      <c r="B665" t="s">
        <v>6338</v>
      </c>
      <c r="C665" t="s">
        <v>6383</v>
      </c>
      <c r="D665" s="473" t="s">
        <v>6408</v>
      </c>
      <c r="E665" s="473" t="s">
        <v>6409</v>
      </c>
      <c r="AA665" s="738" t="s">
        <v>4898</v>
      </c>
      <c r="AB665" s="155"/>
    </row>
    <row r="666" spans="1:28">
      <c r="A666" s="155" t="s">
        <v>5561</v>
      </c>
      <c r="B666" t="s">
        <v>6338</v>
      </c>
      <c r="C666" t="s">
        <v>6383</v>
      </c>
      <c r="D666" s="473" t="s">
        <v>6410</v>
      </c>
      <c r="AA666" s="154" t="s">
        <v>1144</v>
      </c>
      <c r="AB666" s="155"/>
    </row>
    <row r="667" spans="1:28">
      <c r="A667" s="155" t="s">
        <v>5561</v>
      </c>
      <c r="B667" t="s">
        <v>6338</v>
      </c>
      <c r="C667" t="s">
        <v>6383</v>
      </c>
      <c r="D667" s="473" t="s">
        <v>6411</v>
      </c>
      <c r="AA667" s="154" t="s">
        <v>1928</v>
      </c>
      <c r="AB667" s="155"/>
    </row>
    <row r="668" spans="1:28">
      <c r="A668" s="154" t="s">
        <v>5561</v>
      </c>
      <c r="B668" t="s">
        <v>6338</v>
      </c>
      <c r="C668" t="s">
        <v>6383</v>
      </c>
      <c r="D668" s="473" t="s">
        <v>6411</v>
      </c>
      <c r="AA668" s="154" t="s">
        <v>4767</v>
      </c>
      <c r="AB668" s="155"/>
    </row>
    <row r="669" spans="1:28">
      <c r="A669" s="155" t="s">
        <v>5561</v>
      </c>
      <c r="B669" t="s">
        <v>6338</v>
      </c>
      <c r="C669" t="s">
        <v>6383</v>
      </c>
      <c r="D669" s="473" t="s">
        <v>6412</v>
      </c>
      <c r="AA669" s="154" t="s">
        <v>1557</v>
      </c>
      <c r="AB669" s="155"/>
    </row>
    <row r="670" spans="1:28">
      <c r="A670" s="155" t="s">
        <v>5561</v>
      </c>
      <c r="B670" t="s">
        <v>6338</v>
      </c>
      <c r="C670" t="s">
        <v>6383</v>
      </c>
      <c r="D670" s="473" t="s">
        <v>6412</v>
      </c>
      <c r="AA670" s="154" t="s">
        <v>3289</v>
      </c>
      <c r="AB670" s="155"/>
    </row>
    <row r="671" spans="1:28">
      <c r="A671" s="155" t="s">
        <v>5561</v>
      </c>
      <c r="B671" t="s">
        <v>6338</v>
      </c>
      <c r="C671" t="s">
        <v>6383</v>
      </c>
      <c r="D671" s="473" t="s">
        <v>6413</v>
      </c>
      <c r="E671" s="473" t="s">
        <v>6414</v>
      </c>
      <c r="AA671" s="154" t="s">
        <v>4387</v>
      </c>
      <c r="AB671" s="155"/>
    </row>
    <row r="672" spans="1:28">
      <c r="A672" s="155" t="s">
        <v>5561</v>
      </c>
      <c r="B672" t="s">
        <v>6338</v>
      </c>
      <c r="C672" t="s">
        <v>6383</v>
      </c>
      <c r="D672" s="473" t="s">
        <v>6413</v>
      </c>
      <c r="E672" s="473" t="s">
        <v>6414</v>
      </c>
      <c r="AA672" s="154" t="s">
        <v>4403</v>
      </c>
      <c r="AB672" s="155"/>
    </row>
    <row r="673" spans="1:28">
      <c r="A673" s="155" t="s">
        <v>5561</v>
      </c>
      <c r="B673" t="s">
        <v>6338</v>
      </c>
      <c r="C673" t="s">
        <v>6383</v>
      </c>
      <c r="D673" s="473" t="s">
        <v>6413</v>
      </c>
      <c r="E673" s="473" t="s">
        <v>6414</v>
      </c>
      <c r="AA673" s="154" t="s">
        <v>540</v>
      </c>
      <c r="AB673" s="155"/>
    </row>
    <row r="674" spans="1:28">
      <c r="A674" s="484" t="s">
        <v>5561</v>
      </c>
      <c r="B674" t="s">
        <v>6338</v>
      </c>
      <c r="C674" t="s">
        <v>6383</v>
      </c>
      <c r="D674" s="473" t="s">
        <v>6415</v>
      </c>
      <c r="AA674" s="484" t="s">
        <v>5048</v>
      </c>
      <c r="AB674" s="155"/>
    </row>
    <row r="675" spans="1:28">
      <c r="A675" s="484" t="s">
        <v>5561</v>
      </c>
      <c r="B675" t="s">
        <v>6338</v>
      </c>
      <c r="C675" t="s">
        <v>6383</v>
      </c>
      <c r="D675" s="473" t="s">
        <v>6416</v>
      </c>
      <c r="E675" s="473" t="s">
        <v>6417</v>
      </c>
      <c r="AA675" s="484" t="s">
        <v>5048</v>
      </c>
      <c r="AB675" s="155"/>
    </row>
    <row r="676" spans="1:28">
      <c r="A676" s="484" t="s">
        <v>5561</v>
      </c>
      <c r="B676" t="s">
        <v>6338</v>
      </c>
      <c r="C676" t="s">
        <v>6383</v>
      </c>
      <c r="D676" s="473" t="s">
        <v>6416</v>
      </c>
      <c r="E676" s="473" t="s">
        <v>6417</v>
      </c>
      <c r="AA676" s="484" t="s">
        <v>5058</v>
      </c>
      <c r="AB676" s="155"/>
    </row>
    <row r="677" spans="1:28">
      <c r="A677" s="154" t="s">
        <v>5561</v>
      </c>
      <c r="B677" t="s">
        <v>6338</v>
      </c>
      <c r="C677" t="s">
        <v>6383</v>
      </c>
      <c r="D677" s="473" t="s">
        <v>6416</v>
      </c>
      <c r="E677" s="473" t="s">
        <v>6417</v>
      </c>
      <c r="AA677" s="154" t="s">
        <v>5264</v>
      </c>
      <c r="AB677" s="155"/>
    </row>
    <row r="678" spans="1:28">
      <c r="A678" s="155" t="s">
        <v>5561</v>
      </c>
      <c r="B678" t="s">
        <v>6338</v>
      </c>
      <c r="C678" t="s">
        <v>6383</v>
      </c>
      <c r="D678" s="473" t="s">
        <v>6416</v>
      </c>
      <c r="E678" s="473" t="s">
        <v>6418</v>
      </c>
      <c r="AA678" s="154" t="s">
        <v>3741</v>
      </c>
      <c r="AB678" s="155"/>
    </row>
    <row r="679" spans="1:28">
      <c r="A679" s="155" t="s">
        <v>5561</v>
      </c>
      <c r="B679" t="s">
        <v>6338</v>
      </c>
      <c r="C679" t="s">
        <v>6383</v>
      </c>
      <c r="D679" s="473" t="s">
        <v>6419</v>
      </c>
      <c r="AA679" s="154" t="s">
        <v>4387</v>
      </c>
      <c r="AB679" s="155"/>
    </row>
    <row r="680" spans="1:28">
      <c r="A680" s="155" t="s">
        <v>5561</v>
      </c>
      <c r="B680" t="s">
        <v>6338</v>
      </c>
      <c r="C680" t="s">
        <v>6383</v>
      </c>
      <c r="D680" s="473" t="s">
        <v>6419</v>
      </c>
      <c r="AA680" s="154" t="s">
        <v>4403</v>
      </c>
      <c r="AB680" s="155"/>
    </row>
    <row r="681" spans="1:28">
      <c r="A681" s="155" t="s">
        <v>5561</v>
      </c>
      <c r="B681" t="s">
        <v>6338</v>
      </c>
      <c r="C681" t="s">
        <v>6383</v>
      </c>
      <c r="D681" s="473" t="s">
        <v>6419</v>
      </c>
      <c r="AA681" s="154" t="s">
        <v>540</v>
      </c>
      <c r="AB681" s="155"/>
    </row>
    <row r="682" spans="1:28">
      <c r="A682" s="154" t="s">
        <v>5561</v>
      </c>
      <c r="B682" t="s">
        <v>6338</v>
      </c>
      <c r="C682" t="s">
        <v>6383</v>
      </c>
      <c r="D682" s="473" t="s">
        <v>6419</v>
      </c>
      <c r="AA682" s="154" t="s">
        <v>4895</v>
      </c>
      <c r="AB682" s="155"/>
    </row>
    <row r="683" spans="1:28">
      <c r="A683" s="743" t="s">
        <v>5561</v>
      </c>
      <c r="B683" t="s">
        <v>6338</v>
      </c>
      <c r="C683" t="s">
        <v>6383</v>
      </c>
      <c r="D683" s="473" t="s">
        <v>6419</v>
      </c>
      <c r="AA683" s="743" t="s">
        <v>5262</v>
      </c>
      <c r="AB683" s="155"/>
    </row>
    <row r="684" spans="1:28">
      <c r="A684" s="743" t="s">
        <v>5561</v>
      </c>
      <c r="B684" t="s">
        <v>6338</v>
      </c>
      <c r="C684" t="s">
        <v>6383</v>
      </c>
      <c r="D684" s="473" t="s">
        <v>6419</v>
      </c>
      <c r="AA684" s="743" t="s">
        <v>5263</v>
      </c>
      <c r="AB684" s="155"/>
    </row>
    <row r="685" spans="1:28">
      <c r="A685" s="166" t="s">
        <v>5561</v>
      </c>
      <c r="B685" t="s">
        <v>6338</v>
      </c>
      <c r="C685" t="s">
        <v>6383</v>
      </c>
      <c r="D685" s="473" t="s">
        <v>6420</v>
      </c>
      <c r="AA685" s="743" t="s">
        <v>4387</v>
      </c>
      <c r="AB685" s="155"/>
    </row>
    <row r="686" spans="1:28">
      <c r="A686" s="166" t="s">
        <v>5561</v>
      </c>
      <c r="B686" t="s">
        <v>6338</v>
      </c>
      <c r="C686" t="s">
        <v>6383</v>
      </c>
      <c r="D686" s="473" t="s">
        <v>6420</v>
      </c>
      <c r="AA686" s="743" t="s">
        <v>4403</v>
      </c>
      <c r="AB686" s="155"/>
    </row>
    <row r="687" spans="1:28">
      <c r="A687" s="166" t="s">
        <v>5561</v>
      </c>
      <c r="B687" t="s">
        <v>6338</v>
      </c>
      <c r="C687" t="s">
        <v>6383</v>
      </c>
      <c r="D687" s="473" t="s">
        <v>6421</v>
      </c>
      <c r="AA687" s="743" t="s">
        <v>3136</v>
      </c>
      <c r="AB687" s="155"/>
    </row>
    <row r="688" spans="1:28">
      <c r="A688" s="166" t="s">
        <v>5561</v>
      </c>
      <c r="B688" t="s">
        <v>6338</v>
      </c>
      <c r="C688" t="s">
        <v>6383</v>
      </c>
      <c r="D688" s="473" t="s">
        <v>6421</v>
      </c>
      <c r="AA688" s="743" t="s">
        <v>2100</v>
      </c>
      <c r="AB688" s="155"/>
    </row>
    <row r="689" spans="1:28">
      <c r="A689" s="166" t="s">
        <v>5561</v>
      </c>
      <c r="B689" t="s">
        <v>6338</v>
      </c>
      <c r="C689" t="s">
        <v>6383</v>
      </c>
      <c r="D689" s="473" t="s">
        <v>6421</v>
      </c>
      <c r="AA689" s="154" t="s">
        <v>1865</v>
      </c>
      <c r="AB689" s="155"/>
    </row>
    <row r="690" spans="1:28">
      <c r="A690" s="166" t="s">
        <v>5561</v>
      </c>
      <c r="B690" t="s">
        <v>6338</v>
      </c>
      <c r="C690" t="s">
        <v>6383</v>
      </c>
      <c r="D690" s="473" t="s">
        <v>6421</v>
      </c>
      <c r="AA690" s="154" t="s">
        <v>3597</v>
      </c>
      <c r="AB690" s="155"/>
    </row>
    <row r="691" spans="1:28">
      <c r="A691" s="743" t="s">
        <v>5561</v>
      </c>
      <c r="B691" t="s">
        <v>6338</v>
      </c>
      <c r="C691" t="s">
        <v>6383</v>
      </c>
      <c r="D691" s="473" t="s">
        <v>6421</v>
      </c>
      <c r="E691" s="473" t="s">
        <v>6422</v>
      </c>
      <c r="F691" s="473" t="s">
        <v>6423</v>
      </c>
      <c r="AA691" s="154" t="s">
        <v>4766</v>
      </c>
      <c r="AB691" s="155"/>
    </row>
    <row r="692" spans="1:28">
      <c r="A692" s="743" t="s">
        <v>5561</v>
      </c>
      <c r="B692" t="s">
        <v>6338</v>
      </c>
      <c r="C692" t="s">
        <v>6383</v>
      </c>
      <c r="D692" s="473" t="s">
        <v>6421</v>
      </c>
      <c r="E692" s="473" t="s">
        <v>6422</v>
      </c>
      <c r="F692" s="473" t="s">
        <v>6423</v>
      </c>
      <c r="AA692" s="154" t="s">
        <v>4899</v>
      </c>
      <c r="AB692" s="155"/>
    </row>
    <row r="693" spans="1:28">
      <c r="A693" s="758" t="s">
        <v>5561</v>
      </c>
      <c r="B693" t="s">
        <v>6338</v>
      </c>
      <c r="C693" t="s">
        <v>6383</v>
      </c>
      <c r="D693" s="473" t="s">
        <v>6421</v>
      </c>
      <c r="E693" s="473" t="s">
        <v>6424</v>
      </c>
      <c r="F693" s="473" t="s">
        <v>6425</v>
      </c>
      <c r="AA693" s="736" t="s">
        <v>3597</v>
      </c>
      <c r="AB693" s="155"/>
    </row>
    <row r="694" spans="1:28">
      <c r="A694" s="758" t="s">
        <v>5561</v>
      </c>
      <c r="B694" t="s">
        <v>6338</v>
      </c>
      <c r="C694" t="s">
        <v>6383</v>
      </c>
      <c r="D694" s="473" t="s">
        <v>6421</v>
      </c>
      <c r="E694" s="473" t="s">
        <v>6424</v>
      </c>
      <c r="F694" s="473" t="s">
        <v>6425</v>
      </c>
      <c r="AA694" s="736" t="s">
        <v>3598</v>
      </c>
      <c r="AB694" s="155"/>
    </row>
    <row r="695" spans="1:28">
      <c r="A695" s="758" t="s">
        <v>5561</v>
      </c>
      <c r="B695" t="s">
        <v>6338</v>
      </c>
      <c r="C695" t="s">
        <v>6383</v>
      </c>
      <c r="D695" s="473" t="s">
        <v>6421</v>
      </c>
      <c r="E695" s="473" t="s">
        <v>6424</v>
      </c>
      <c r="F695" s="473" t="s">
        <v>6425</v>
      </c>
      <c r="AA695" s="736" t="s">
        <v>3598</v>
      </c>
      <c r="AB695" s="155"/>
    </row>
    <row r="696" spans="1:28">
      <c r="A696" s="166" t="s">
        <v>5561</v>
      </c>
      <c r="B696" t="s">
        <v>6338</v>
      </c>
      <c r="C696" t="s">
        <v>6383</v>
      </c>
      <c r="D696" s="473" t="s">
        <v>6421</v>
      </c>
      <c r="E696" s="473" t="s">
        <v>6426</v>
      </c>
      <c r="AA696" s="154" t="s">
        <v>2248</v>
      </c>
      <c r="AB696" s="155"/>
    </row>
    <row r="697" spans="1:28">
      <c r="A697" s="166" t="s">
        <v>5561</v>
      </c>
      <c r="B697" t="s">
        <v>6338</v>
      </c>
      <c r="C697" t="s">
        <v>6383</v>
      </c>
      <c r="D697" s="473" t="s">
        <v>6421</v>
      </c>
      <c r="E697" s="473" t="s">
        <v>6426</v>
      </c>
      <c r="AA697" s="154" t="s">
        <v>509</v>
      </c>
      <c r="AB697" s="155"/>
    </row>
    <row r="698" spans="1:28">
      <c r="A698" s="166" t="s">
        <v>5561</v>
      </c>
      <c r="B698" t="s">
        <v>6338</v>
      </c>
      <c r="C698" t="s">
        <v>6383</v>
      </c>
      <c r="D698" s="473" t="s">
        <v>6421</v>
      </c>
      <c r="E698" s="473" t="s">
        <v>6426</v>
      </c>
      <c r="AA698" s="154" t="s">
        <v>509</v>
      </c>
      <c r="AB698" s="155"/>
    </row>
    <row r="699" spans="1:28">
      <c r="A699" s="757" t="s">
        <v>5561</v>
      </c>
      <c r="B699" t="s">
        <v>6338</v>
      </c>
      <c r="C699" t="s">
        <v>6383</v>
      </c>
      <c r="D699" s="473" t="s">
        <v>6421</v>
      </c>
      <c r="E699" s="473" t="s">
        <v>6426</v>
      </c>
      <c r="AA699" s="484" t="s">
        <v>5053</v>
      </c>
      <c r="AB699" s="155"/>
    </row>
    <row r="700" spans="1:28">
      <c r="A700" s="166" t="s">
        <v>5561</v>
      </c>
      <c r="B700" t="s">
        <v>6338</v>
      </c>
      <c r="C700" t="s">
        <v>6383</v>
      </c>
      <c r="D700" s="473" t="s">
        <v>6421</v>
      </c>
      <c r="E700" s="473" t="s">
        <v>6427</v>
      </c>
      <c r="AA700" s="154" t="s">
        <v>678</v>
      </c>
      <c r="AB700" s="155"/>
    </row>
    <row r="701" spans="1:28">
      <c r="A701" s="166" t="s">
        <v>5561</v>
      </c>
      <c r="B701" t="s">
        <v>6338</v>
      </c>
      <c r="C701" t="s">
        <v>6383</v>
      </c>
      <c r="D701" s="473" t="s">
        <v>6428</v>
      </c>
      <c r="E701" s="473" t="s">
        <v>6429</v>
      </c>
      <c r="AA701" s="154" t="s">
        <v>680</v>
      </c>
      <c r="AB701" s="155"/>
    </row>
    <row r="702" spans="1:28">
      <c r="A702" s="166" t="s">
        <v>5561</v>
      </c>
      <c r="B702" t="s">
        <v>6338</v>
      </c>
      <c r="C702" t="s">
        <v>6383</v>
      </c>
      <c r="D702" s="473" t="s">
        <v>6428</v>
      </c>
      <c r="E702" s="473" t="s">
        <v>6429</v>
      </c>
      <c r="AA702" s="154" t="s">
        <v>679</v>
      </c>
      <c r="AB702" s="155"/>
    </row>
    <row r="703" spans="1:28">
      <c r="A703" s="166" t="s">
        <v>5561</v>
      </c>
      <c r="B703" t="s">
        <v>6430</v>
      </c>
      <c r="AA703" s="154" t="s">
        <v>991</v>
      </c>
      <c r="AB703" s="155"/>
    </row>
    <row r="704" spans="1:28">
      <c r="A704" s="743" t="s">
        <v>5561</v>
      </c>
      <c r="B704" t="s">
        <v>6430</v>
      </c>
      <c r="AA704" s="154" t="s">
        <v>5263</v>
      </c>
      <c r="AB704" s="155"/>
    </row>
    <row r="705" spans="1:28">
      <c r="A705" s="166" t="s">
        <v>5561</v>
      </c>
      <c r="B705" t="s">
        <v>6431</v>
      </c>
      <c r="AA705" s="154" t="s">
        <v>854</v>
      </c>
      <c r="AB705" s="155"/>
    </row>
    <row r="706" spans="1:28">
      <c r="A706" s="166" t="s">
        <v>5561</v>
      </c>
      <c r="B706" t="s">
        <v>6432</v>
      </c>
      <c r="C706" t="s">
        <v>6433</v>
      </c>
      <c r="D706" s="473" t="s">
        <v>6434</v>
      </c>
      <c r="AA706" s="154" t="s">
        <v>4056</v>
      </c>
      <c r="AB706" s="155"/>
    </row>
    <row r="707" spans="1:28">
      <c r="A707" s="166" t="s">
        <v>5561</v>
      </c>
      <c r="B707" t="s">
        <v>6432</v>
      </c>
      <c r="C707" t="s">
        <v>6433</v>
      </c>
      <c r="D707" s="473" t="s">
        <v>6434</v>
      </c>
      <c r="AA707" s="154" t="s">
        <v>4059</v>
      </c>
      <c r="AB707" s="155"/>
    </row>
    <row r="708" spans="1:28">
      <c r="A708" s="166" t="s">
        <v>5561</v>
      </c>
      <c r="B708" t="s">
        <v>6432</v>
      </c>
      <c r="C708" t="s">
        <v>6433</v>
      </c>
      <c r="D708" s="473" t="s">
        <v>6434</v>
      </c>
      <c r="AA708" s="154" t="s">
        <v>4054</v>
      </c>
      <c r="AB708" s="155"/>
    </row>
    <row r="709" spans="1:28">
      <c r="A709" s="166" t="s">
        <v>5561</v>
      </c>
      <c r="B709" t="s">
        <v>6432</v>
      </c>
      <c r="C709" t="s">
        <v>6433</v>
      </c>
      <c r="D709" s="473" t="s">
        <v>6434</v>
      </c>
      <c r="AA709" s="154" t="s">
        <v>4058</v>
      </c>
      <c r="AB709" s="155"/>
    </row>
    <row r="710" spans="1:28">
      <c r="A710" s="166" t="s">
        <v>5561</v>
      </c>
      <c r="B710" t="s">
        <v>6432</v>
      </c>
      <c r="C710" t="s">
        <v>6433</v>
      </c>
      <c r="D710" s="473" t="s">
        <v>6435</v>
      </c>
      <c r="AA710" s="154" t="s">
        <v>4056</v>
      </c>
      <c r="AB710" s="155"/>
    </row>
    <row r="711" spans="1:28">
      <c r="A711" s="166" t="s">
        <v>5561</v>
      </c>
      <c r="B711" t="s">
        <v>6432</v>
      </c>
      <c r="C711" t="s">
        <v>6433</v>
      </c>
      <c r="D711" s="473" t="s">
        <v>6435</v>
      </c>
      <c r="AA711" s="154" t="s">
        <v>4059</v>
      </c>
      <c r="AB711" s="155"/>
    </row>
    <row r="712" spans="1:28">
      <c r="A712" s="166" t="s">
        <v>5561</v>
      </c>
      <c r="B712" t="s">
        <v>6432</v>
      </c>
      <c r="C712" t="s">
        <v>6433</v>
      </c>
      <c r="D712" s="473" t="s">
        <v>6435</v>
      </c>
      <c r="AA712" s="154" t="s">
        <v>4337</v>
      </c>
      <c r="AB712" s="155"/>
    </row>
    <row r="713" spans="1:28">
      <c r="A713" s="166" t="s">
        <v>5561</v>
      </c>
      <c r="B713" t="s">
        <v>6432</v>
      </c>
      <c r="C713" t="s">
        <v>6433</v>
      </c>
      <c r="D713" s="473" t="s">
        <v>6436</v>
      </c>
      <c r="AA713" s="154" t="s">
        <v>3764</v>
      </c>
      <c r="AB713" s="155"/>
    </row>
    <row r="714" spans="1:28">
      <c r="A714" s="160" t="s">
        <v>5561</v>
      </c>
      <c r="B714" t="s">
        <v>6437</v>
      </c>
      <c r="AA714" s="829" t="s">
        <v>3923</v>
      </c>
      <c r="AB714" s="161" t="s">
        <v>5577</v>
      </c>
    </row>
    <row r="715" spans="1:28">
      <c r="A715" s="166" t="s">
        <v>5561</v>
      </c>
      <c r="B715" t="s">
        <v>6437</v>
      </c>
      <c r="AA715" s="154" t="s">
        <v>3598</v>
      </c>
      <c r="AB715" s="155"/>
    </row>
    <row r="716" spans="1:28">
      <c r="A716" s="166" t="s">
        <v>5561</v>
      </c>
      <c r="B716" t="s">
        <v>6437</v>
      </c>
      <c r="AA716" s="154" t="s">
        <v>677</v>
      </c>
      <c r="AB716" s="155"/>
    </row>
    <row r="717" spans="1:28">
      <c r="A717" s="743" t="s">
        <v>5561</v>
      </c>
      <c r="B717" t="s">
        <v>6437</v>
      </c>
      <c r="AA717" s="154" t="s">
        <v>4898</v>
      </c>
      <c r="AB717" s="155"/>
    </row>
    <row r="718" spans="1:28">
      <c r="A718" s="743" t="s">
        <v>5561</v>
      </c>
      <c r="B718" t="s">
        <v>6437</v>
      </c>
      <c r="AA718" s="154" t="s">
        <v>4903</v>
      </c>
      <c r="AB718" s="155"/>
    </row>
    <row r="719" spans="1:28">
      <c r="A719" s="757" t="s">
        <v>5561</v>
      </c>
      <c r="B719" t="s">
        <v>6437</v>
      </c>
      <c r="AA719" s="484" t="s">
        <v>4717</v>
      </c>
      <c r="AB719" s="155"/>
    </row>
    <row r="720" spans="1:28">
      <c r="A720" s="160" t="s">
        <v>5561</v>
      </c>
      <c r="B720" t="s">
        <v>6437</v>
      </c>
      <c r="C720" t="s">
        <v>6438</v>
      </c>
      <c r="D720" s="473" t="s">
        <v>6439</v>
      </c>
      <c r="AA720" s="829" t="s">
        <v>3923</v>
      </c>
      <c r="AB720" s="161" t="s">
        <v>5577</v>
      </c>
    </row>
    <row r="721" spans="1:28">
      <c r="A721" s="166" t="s">
        <v>5561</v>
      </c>
      <c r="B721" t="s">
        <v>6437</v>
      </c>
      <c r="C721" t="s">
        <v>6438</v>
      </c>
      <c r="D721" s="473" t="s">
        <v>6439</v>
      </c>
      <c r="E721" s="473" t="s">
        <v>6440</v>
      </c>
      <c r="AA721" s="154" t="s">
        <v>3621</v>
      </c>
      <c r="AB721" s="155"/>
    </row>
    <row r="722" spans="1:28">
      <c r="A722" s="166" t="s">
        <v>5561</v>
      </c>
      <c r="B722" t="s">
        <v>6437</v>
      </c>
      <c r="C722" t="s">
        <v>6438</v>
      </c>
      <c r="D722" s="473" t="s">
        <v>6439</v>
      </c>
      <c r="E722" s="473" t="s">
        <v>6440</v>
      </c>
      <c r="AA722" s="154" t="s">
        <v>3620</v>
      </c>
      <c r="AB722" s="155"/>
    </row>
    <row r="723" spans="1:28">
      <c r="A723" s="166" t="s">
        <v>5561</v>
      </c>
      <c r="B723" t="s">
        <v>6437</v>
      </c>
      <c r="C723" t="s">
        <v>6438</v>
      </c>
      <c r="D723" s="473" t="s">
        <v>6439</v>
      </c>
      <c r="E723" s="473" t="s">
        <v>6441</v>
      </c>
      <c r="AA723" s="154" t="s">
        <v>992</v>
      </c>
      <c r="AB723" s="155"/>
    </row>
    <row r="724" spans="1:28">
      <c r="A724" s="757" t="s">
        <v>5561</v>
      </c>
      <c r="B724" t="s">
        <v>6437</v>
      </c>
      <c r="C724" t="s">
        <v>6438</v>
      </c>
      <c r="D724" s="473" t="s">
        <v>6442</v>
      </c>
      <c r="E724" s="473" t="s">
        <v>6443</v>
      </c>
      <c r="AA724" s="484" t="s">
        <v>5052</v>
      </c>
      <c r="AB724" s="155"/>
    </row>
    <row r="725" spans="1:28">
      <c r="A725" s="757" t="s">
        <v>5561</v>
      </c>
      <c r="B725" t="s">
        <v>6437</v>
      </c>
      <c r="C725" t="s">
        <v>6438</v>
      </c>
      <c r="D725" s="473" t="s">
        <v>6442</v>
      </c>
      <c r="E725" s="473" t="s">
        <v>6443</v>
      </c>
      <c r="AA725" s="484" t="s">
        <v>5054</v>
      </c>
      <c r="AB725" s="155"/>
    </row>
    <row r="726" spans="1:28">
      <c r="A726" s="757" t="s">
        <v>5561</v>
      </c>
      <c r="B726" t="s">
        <v>6437</v>
      </c>
      <c r="C726" t="s">
        <v>6438</v>
      </c>
      <c r="D726" s="473" t="s">
        <v>6442</v>
      </c>
      <c r="E726" s="473" t="s">
        <v>6443</v>
      </c>
      <c r="AA726" s="484" t="s">
        <v>5055</v>
      </c>
      <c r="AB726" s="155"/>
    </row>
    <row r="727" spans="1:28">
      <c r="A727" s="743" t="s">
        <v>5561</v>
      </c>
      <c r="B727" t="s">
        <v>6437</v>
      </c>
      <c r="C727" t="s">
        <v>6438</v>
      </c>
      <c r="D727" s="473" t="s">
        <v>6444</v>
      </c>
      <c r="E727" s="473" t="s">
        <v>6445</v>
      </c>
      <c r="AA727" s="154" t="s">
        <v>4766</v>
      </c>
      <c r="AB727" s="155"/>
    </row>
    <row r="728" spans="1:28" s="833" customFormat="1">
      <c r="A728" s="832" t="s">
        <v>6446</v>
      </c>
      <c r="B728" s="236" t="s">
        <v>6447</v>
      </c>
      <c r="C728" s="236" t="s">
        <v>6448</v>
      </c>
      <c r="AA728" s="522" t="s">
        <v>3760</v>
      </c>
      <c r="AB728" s="534"/>
    </row>
    <row r="729" spans="1:28" s="833" customFormat="1">
      <c r="A729" s="832" t="s">
        <v>6446</v>
      </c>
      <c r="B729" s="236" t="s">
        <v>6447</v>
      </c>
      <c r="C729" s="236" t="s">
        <v>6449</v>
      </c>
      <c r="AA729" s="522" t="s">
        <v>3738</v>
      </c>
      <c r="AB729" s="534"/>
    </row>
    <row r="730" spans="1:28" s="833" customFormat="1">
      <c r="A730" s="832" t="s">
        <v>6446</v>
      </c>
      <c r="B730" s="236" t="s">
        <v>6447</v>
      </c>
      <c r="C730" s="236" t="s">
        <v>6449</v>
      </c>
      <c r="AA730" s="522" t="s">
        <v>3737</v>
      </c>
      <c r="AB730" s="534"/>
    </row>
    <row r="731" spans="1:28" s="833" customFormat="1">
      <c r="A731" s="832" t="s">
        <v>6446</v>
      </c>
      <c r="B731" s="236" t="s">
        <v>6447</v>
      </c>
      <c r="C731" s="236" t="s">
        <v>6449</v>
      </c>
      <c r="AA731" s="522" t="s">
        <v>3736</v>
      </c>
      <c r="AB731" s="534"/>
    </row>
  </sheetData>
  <conditionalFormatting sqref="AB667 AB652:AB653 A658 AB658">
    <cfRule type="containsText" dxfId="609" priority="15" operator="containsText" text="&gt;&gt;&gt;&gt;&gt;">
      <formula>NOT(ISERROR(SEARCH("&gt;&gt;&gt;&gt;&gt;",A652)))</formula>
    </cfRule>
    <cfRule type="containsText" dxfId="608" priority="16" operator="containsText" text="&lt;&lt;&lt;&lt;&lt; ">
      <formula>NOT(ISERROR(SEARCH("&lt;&lt;&lt;&lt;&lt; ",A652)))</formula>
    </cfRule>
  </conditionalFormatting>
  <conditionalFormatting sqref="A1:A208 A210:A355 A357:A1048576">
    <cfRule type="containsText" dxfId="607" priority="2" operator="containsText" text="Saint">
      <formula>NOT(ISERROR(SEARCH("Saint",A1)))</formula>
    </cfRule>
  </conditionalFormatting>
  <conditionalFormatting sqref="A209">
    <cfRule type="containsText" dxfId="606" priority="1" operator="containsText" text="Saint">
      <formula>NOT(ISERROR(SEARCH("Saint",A209)))</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6EF1-997F-40A6-A763-2E6A26C8F3DD}">
  <sheetPr>
    <tabColor rgb="FF00B0F0"/>
  </sheetPr>
  <dimension ref="A1:M42"/>
  <sheetViews>
    <sheetView zoomScaleNormal="100" workbookViewId="0">
      <selection sqref="A1:XFD2"/>
    </sheetView>
  </sheetViews>
  <sheetFormatPr defaultColWidth="9.140625" defaultRowHeight="12.75"/>
  <cols>
    <col min="1" max="1" width="25" style="11" customWidth="1"/>
    <col min="2" max="2" width="30.5703125" style="11" customWidth="1"/>
    <col min="3" max="3" width="19.7109375" style="11" customWidth="1"/>
    <col min="4" max="4" width="20.42578125" style="11" customWidth="1"/>
    <col min="5" max="5" width="30" style="11" customWidth="1"/>
    <col min="6" max="6" width="36.140625" style="11" bestFit="1" customWidth="1"/>
    <col min="7" max="7" width="34.42578125" style="11" bestFit="1" customWidth="1"/>
    <col min="8" max="8" width="26.5703125" style="11" customWidth="1"/>
    <col min="9" max="9" width="25" style="11" customWidth="1"/>
    <col min="10" max="10" width="35.5703125" style="11" customWidth="1"/>
    <col min="11" max="11" width="21.28515625" style="11" customWidth="1"/>
    <col min="12" max="16384" width="9.140625" style="473"/>
  </cols>
  <sheetData>
    <row r="1" spans="1:13" ht="25.5" customHeight="1">
      <c r="A1" s="941" t="s">
        <v>5475</v>
      </c>
      <c r="B1" s="941"/>
      <c r="C1" s="941"/>
      <c r="D1" s="941"/>
      <c r="E1" s="941"/>
      <c r="F1" s="941"/>
      <c r="G1" s="941"/>
      <c r="H1" s="941"/>
      <c r="I1" s="941"/>
      <c r="J1" s="941"/>
      <c r="K1" s="941"/>
    </row>
    <row r="2" spans="1:13" ht="33" customHeight="1">
      <c r="A2" s="734" t="s">
        <v>3087</v>
      </c>
      <c r="B2" s="734" t="s">
        <v>5</v>
      </c>
      <c r="C2" s="734" t="s">
        <v>4253</v>
      </c>
      <c r="D2" s="734" t="s">
        <v>4254</v>
      </c>
      <c r="E2" s="734" t="s">
        <v>5569</v>
      </c>
      <c r="F2" s="734" t="s">
        <v>5548</v>
      </c>
      <c r="G2" s="734" t="s">
        <v>5549</v>
      </c>
      <c r="H2" s="734" t="s">
        <v>5550</v>
      </c>
      <c r="I2" s="734" t="s">
        <v>5551</v>
      </c>
      <c r="J2" s="734" t="s">
        <v>5571</v>
      </c>
      <c r="K2" s="734" t="s">
        <v>5</v>
      </c>
    </row>
    <row r="3" spans="1:13" ht="25.5">
      <c r="A3" s="825" t="s">
        <v>1708</v>
      </c>
      <c r="B3" s="155" t="s">
        <v>4434</v>
      </c>
      <c r="C3" s="155" t="s">
        <v>4518</v>
      </c>
      <c r="D3" s="155" t="s">
        <v>4540</v>
      </c>
      <c r="E3" s="534" t="s">
        <v>5556</v>
      </c>
      <c r="F3" s="155"/>
      <c r="G3" s="155"/>
      <c r="H3" s="155"/>
      <c r="I3" s="155"/>
      <c r="J3" s="155"/>
      <c r="K3" s="155"/>
    </row>
    <row r="4" spans="1:13">
      <c r="A4" s="155"/>
      <c r="B4" s="155"/>
      <c r="C4" s="155"/>
      <c r="D4" s="155"/>
      <c r="E4" s="155"/>
      <c r="F4" s="534" t="s">
        <v>5570</v>
      </c>
      <c r="G4" s="155"/>
      <c r="H4" s="155"/>
      <c r="I4" s="155"/>
      <c r="J4" s="155"/>
      <c r="K4" s="155"/>
    </row>
    <row r="5" spans="1:13">
      <c r="A5" s="155"/>
      <c r="B5" s="155"/>
      <c r="C5" s="155"/>
      <c r="D5" s="155"/>
      <c r="E5" s="155"/>
      <c r="F5" s="155"/>
      <c r="G5" s="534" t="s">
        <v>5575</v>
      </c>
      <c r="H5" s="155"/>
      <c r="I5" s="155"/>
      <c r="J5" s="155"/>
      <c r="K5" s="155"/>
    </row>
    <row r="6" spans="1:13">
      <c r="A6" s="155"/>
      <c r="B6" s="155"/>
      <c r="C6" s="155"/>
      <c r="D6" s="155"/>
      <c r="E6" s="155"/>
      <c r="F6" s="155"/>
      <c r="G6" s="155"/>
      <c r="H6" s="534" t="s">
        <v>5574</v>
      </c>
      <c r="I6" s="155"/>
      <c r="J6" s="155"/>
      <c r="K6" s="155"/>
    </row>
    <row r="7" spans="1:13" ht="25.5">
      <c r="A7" s="155"/>
      <c r="B7" s="155"/>
      <c r="C7" s="155"/>
      <c r="D7" s="155"/>
      <c r="E7" s="155"/>
      <c r="F7" s="155"/>
      <c r="G7" s="155"/>
      <c r="H7" s="155"/>
      <c r="I7" s="534" t="s">
        <v>5573</v>
      </c>
      <c r="K7" s="155"/>
    </row>
    <row r="8" spans="1:13" ht="25.5">
      <c r="A8" s="155"/>
      <c r="B8" s="155"/>
      <c r="C8" s="155"/>
      <c r="D8" s="155"/>
      <c r="E8" s="155"/>
      <c r="F8" s="155"/>
      <c r="G8" s="155"/>
      <c r="H8" s="155"/>
      <c r="I8" s="155"/>
      <c r="J8" s="534" t="s">
        <v>5572</v>
      </c>
      <c r="K8" s="473"/>
    </row>
    <row r="9" spans="1:13" ht="38.25">
      <c r="A9" s="155"/>
      <c r="B9" s="155"/>
      <c r="C9" s="155"/>
      <c r="D9" s="155"/>
      <c r="E9" s="155"/>
      <c r="F9" s="155"/>
      <c r="G9" s="155"/>
      <c r="H9" s="155"/>
      <c r="I9" s="155"/>
      <c r="J9" s="155"/>
      <c r="K9" s="825" t="s">
        <v>4434</v>
      </c>
      <c r="M9" s="473" t="s">
        <v>5576</v>
      </c>
    </row>
    <row r="10" spans="1:13">
      <c r="A10" s="153"/>
      <c r="B10" s="153"/>
      <c r="C10" s="153"/>
      <c r="D10" s="153"/>
      <c r="E10" s="153"/>
      <c r="F10" s="153"/>
      <c r="G10" s="153"/>
      <c r="H10" s="153"/>
      <c r="I10" s="153"/>
      <c r="J10" s="153"/>
      <c r="K10" s="153"/>
    </row>
    <row r="11" spans="1:13" ht="25.5">
      <c r="A11" s="825" t="s">
        <v>1708</v>
      </c>
      <c r="B11" s="155" t="s">
        <v>4480</v>
      </c>
      <c r="C11" s="155" t="s">
        <v>4485</v>
      </c>
      <c r="D11" s="155" t="s">
        <v>4546</v>
      </c>
      <c r="E11" s="826" t="s">
        <v>5552</v>
      </c>
      <c r="F11" s="155"/>
      <c r="G11" s="155"/>
      <c r="H11" s="155"/>
      <c r="I11" s="155"/>
      <c r="J11" s="155"/>
      <c r="K11" s="155"/>
    </row>
    <row r="12" spans="1:13">
      <c r="A12" s="155"/>
      <c r="B12" s="155"/>
      <c r="C12" s="155"/>
      <c r="D12" s="155"/>
      <c r="E12" s="155"/>
      <c r="F12" s="826" t="s">
        <v>5553</v>
      </c>
      <c r="G12" s="155"/>
      <c r="H12" s="155"/>
      <c r="I12" s="155"/>
      <c r="J12" s="155"/>
      <c r="K12" s="155"/>
    </row>
    <row r="13" spans="1:13">
      <c r="A13" s="155"/>
      <c r="B13" s="155"/>
      <c r="C13" s="155"/>
      <c r="D13" s="155"/>
      <c r="E13" s="155"/>
      <c r="F13" s="155"/>
      <c r="G13" s="826" t="s">
        <v>5554</v>
      </c>
      <c r="H13" s="155"/>
      <c r="I13" s="155"/>
      <c r="J13" s="155"/>
      <c r="K13" s="155"/>
    </row>
    <row r="14" spans="1:13" ht="25.5">
      <c r="A14" s="155"/>
      <c r="B14" s="155"/>
      <c r="C14" s="155"/>
      <c r="D14" s="155"/>
      <c r="E14" s="155"/>
      <c r="F14" s="155"/>
      <c r="G14" s="155"/>
      <c r="H14" s="826" t="s">
        <v>5555</v>
      </c>
      <c r="I14" s="155"/>
      <c r="J14" s="155"/>
      <c r="K14" s="155"/>
    </row>
    <row r="15" spans="1:13" ht="25.5">
      <c r="A15" s="155"/>
      <c r="B15" s="155"/>
      <c r="C15" s="155"/>
      <c r="D15" s="155"/>
      <c r="E15" s="155"/>
      <c r="F15" s="155"/>
      <c r="G15" s="155"/>
      <c r="H15" s="155"/>
      <c r="I15" s="155"/>
      <c r="J15" s="155"/>
      <c r="K15" s="825" t="s">
        <v>4480</v>
      </c>
    </row>
    <row r="16" spans="1:13">
      <c r="A16" s="153"/>
      <c r="B16" s="153"/>
      <c r="C16" s="153"/>
      <c r="D16" s="153"/>
      <c r="E16" s="153"/>
      <c r="F16" s="153"/>
      <c r="G16" s="153"/>
      <c r="H16" s="153"/>
      <c r="I16" s="153"/>
      <c r="J16" s="153"/>
      <c r="K16" s="153"/>
    </row>
    <row r="17" spans="1:11" ht="36" customHeight="1">
      <c r="A17" s="825" t="s">
        <v>1708</v>
      </c>
      <c r="B17" s="155" t="s">
        <v>4446</v>
      </c>
      <c r="C17" s="155" t="s">
        <v>4519</v>
      </c>
      <c r="D17" s="155" t="s">
        <v>4541</v>
      </c>
      <c r="E17" s="534" t="s">
        <v>5556</v>
      </c>
      <c r="F17" s="155"/>
      <c r="G17" s="155"/>
      <c r="H17" s="155"/>
      <c r="I17" s="155"/>
      <c r="J17" s="155"/>
      <c r="K17" s="155"/>
    </row>
    <row r="18" spans="1:11">
      <c r="A18" s="155"/>
      <c r="B18" s="155"/>
      <c r="C18" s="155"/>
      <c r="D18" s="155"/>
      <c r="E18" s="155"/>
      <c r="F18" s="534" t="s">
        <v>5557</v>
      </c>
      <c r="G18" s="155"/>
      <c r="H18" s="155"/>
      <c r="I18" s="155"/>
      <c r="J18" s="155"/>
      <c r="K18" s="155"/>
    </row>
    <row r="19" spans="1:11">
      <c r="A19" s="155"/>
      <c r="B19" s="155"/>
      <c r="C19" s="155"/>
      <c r="D19" s="155"/>
      <c r="E19" s="155"/>
      <c r="F19" s="155"/>
      <c r="G19" s="534" t="s">
        <v>5558</v>
      </c>
      <c r="H19" s="155"/>
      <c r="I19" s="155"/>
      <c r="J19" s="155"/>
      <c r="K19" s="155"/>
    </row>
    <row r="20" spans="1:11" ht="25.5">
      <c r="A20" s="155"/>
      <c r="B20" s="155"/>
      <c r="C20" s="155"/>
      <c r="D20" s="155"/>
      <c r="E20" s="155"/>
      <c r="F20" s="155"/>
      <c r="G20" s="155"/>
      <c r="H20" s="534" t="s">
        <v>5559</v>
      </c>
      <c r="I20" s="155"/>
      <c r="J20" s="155"/>
      <c r="K20" s="155"/>
    </row>
    <row r="21" spans="1:11" ht="38.25">
      <c r="A21" s="155"/>
      <c r="B21" s="155"/>
      <c r="C21" s="155"/>
      <c r="D21" s="155"/>
      <c r="E21" s="155"/>
      <c r="F21" s="155"/>
      <c r="G21" s="155"/>
      <c r="H21" s="155"/>
      <c r="I21" s="534" t="s">
        <v>5560</v>
      </c>
      <c r="J21" s="534"/>
      <c r="K21" s="155"/>
    </row>
    <row r="22" spans="1:11" ht="38.25">
      <c r="A22" s="155"/>
      <c r="B22" s="155"/>
      <c r="C22" s="155"/>
      <c r="D22" s="155"/>
      <c r="E22" s="155"/>
      <c r="F22" s="155"/>
      <c r="G22" s="155"/>
      <c r="H22" s="155"/>
      <c r="I22" s="155"/>
      <c r="J22" s="155"/>
      <c r="K22" s="825" t="s">
        <v>4446</v>
      </c>
    </row>
    <row r="23" spans="1:11">
      <c r="A23" s="153"/>
      <c r="B23" s="153"/>
      <c r="C23" s="153"/>
      <c r="D23" s="153"/>
      <c r="E23" s="153"/>
      <c r="F23" s="153"/>
      <c r="G23" s="153"/>
      <c r="H23" s="153"/>
      <c r="I23" s="153"/>
      <c r="J23" s="153"/>
      <c r="K23" s="153"/>
    </row>
    <row r="24" spans="1:11">
      <c r="A24" s="827" t="s">
        <v>22</v>
      </c>
      <c r="B24" s="155" t="s">
        <v>2426</v>
      </c>
      <c r="C24" s="155" t="s">
        <v>3091</v>
      </c>
      <c r="D24" s="155" t="s">
        <v>3092</v>
      </c>
      <c r="E24" s="828" t="s">
        <v>5561</v>
      </c>
      <c r="F24" s="155"/>
      <c r="G24" s="155"/>
      <c r="H24" s="155"/>
      <c r="I24" s="155"/>
      <c r="J24" s="155"/>
      <c r="K24" s="155"/>
    </row>
    <row r="25" spans="1:11">
      <c r="A25" s="155"/>
      <c r="B25" s="155"/>
      <c r="C25" s="155"/>
      <c r="D25" s="155"/>
      <c r="E25" s="155"/>
      <c r="F25" s="828" t="s">
        <v>5562</v>
      </c>
      <c r="G25" s="155"/>
      <c r="H25" s="155"/>
      <c r="I25" s="155"/>
      <c r="J25" s="155"/>
      <c r="K25" s="155"/>
    </row>
    <row r="26" spans="1:11">
      <c r="A26" s="155"/>
      <c r="B26" s="155"/>
      <c r="C26" s="155"/>
      <c r="D26" s="155"/>
      <c r="E26" s="155"/>
      <c r="F26" s="155"/>
      <c r="G26" s="828" t="s">
        <v>5563</v>
      </c>
      <c r="H26" s="155"/>
      <c r="I26" s="155"/>
      <c r="J26" s="155"/>
      <c r="K26" s="155"/>
    </row>
    <row r="27" spans="1:11">
      <c r="A27" s="155"/>
      <c r="B27" s="155"/>
      <c r="C27" s="155"/>
      <c r="D27" s="155"/>
      <c r="E27" s="155"/>
      <c r="F27" s="155"/>
      <c r="G27" s="155"/>
      <c r="H27" s="828" t="s">
        <v>5564</v>
      </c>
      <c r="I27" s="155"/>
      <c r="J27" s="155"/>
      <c r="K27" s="155"/>
    </row>
    <row r="28" spans="1:11">
      <c r="A28" s="155"/>
      <c r="B28" s="155"/>
      <c r="C28" s="155"/>
      <c r="D28" s="155"/>
      <c r="E28" s="155"/>
      <c r="F28" s="155"/>
      <c r="G28" s="155"/>
      <c r="H28" s="155"/>
      <c r="I28" s="828"/>
      <c r="J28" s="828"/>
      <c r="K28" s="827" t="s">
        <v>2426</v>
      </c>
    </row>
    <row r="29" spans="1:11">
      <c r="A29" s="155"/>
      <c r="B29" s="155"/>
      <c r="C29" s="155"/>
      <c r="D29" s="155"/>
      <c r="E29" s="155"/>
      <c r="F29" s="155"/>
      <c r="G29" s="155"/>
      <c r="H29" s="155"/>
      <c r="I29" s="155"/>
      <c r="J29" s="155"/>
      <c r="K29" s="155"/>
    </row>
    <row r="30" spans="1:11">
      <c r="A30" s="827" t="s">
        <v>22</v>
      </c>
      <c r="B30" s="155" t="s">
        <v>3945</v>
      </c>
      <c r="C30" s="155" t="s">
        <v>3192</v>
      </c>
      <c r="D30" s="155" t="s">
        <v>3193</v>
      </c>
      <c r="E30" s="826" t="s">
        <v>5552</v>
      </c>
      <c r="F30" s="155"/>
      <c r="G30" s="155"/>
      <c r="H30" s="155"/>
      <c r="I30" s="155"/>
      <c r="J30" s="155"/>
      <c r="K30" s="155"/>
    </row>
    <row r="31" spans="1:11">
      <c r="A31" s="155"/>
      <c r="B31" s="155"/>
      <c r="C31" s="155"/>
      <c r="D31" s="155"/>
      <c r="E31" s="155"/>
      <c r="F31" s="826" t="s">
        <v>5565</v>
      </c>
      <c r="G31" s="155"/>
      <c r="H31" s="155"/>
      <c r="I31" s="155"/>
      <c r="J31" s="155"/>
      <c r="K31" s="155"/>
    </row>
    <row r="32" spans="1:11">
      <c r="A32" s="155"/>
      <c r="B32" s="155"/>
      <c r="C32" s="155"/>
      <c r="D32" s="155"/>
      <c r="E32" s="155"/>
      <c r="F32" s="155"/>
      <c r="G32" s="826" t="s">
        <v>5566</v>
      </c>
      <c r="H32" s="155"/>
      <c r="I32" s="155"/>
      <c r="J32" s="155"/>
      <c r="K32" s="155"/>
    </row>
    <row r="33" spans="1:11">
      <c r="A33" s="155"/>
      <c r="B33" s="155"/>
      <c r="C33" s="155"/>
      <c r="D33" s="155"/>
      <c r="E33" s="155"/>
      <c r="F33" s="155"/>
      <c r="G33" s="155"/>
      <c r="H33" s="826" t="s">
        <v>5567</v>
      </c>
      <c r="I33" s="826"/>
      <c r="J33" s="826"/>
      <c r="K33" s="155"/>
    </row>
    <row r="34" spans="1:11">
      <c r="A34" s="155"/>
      <c r="B34" s="155"/>
      <c r="C34" s="155"/>
      <c r="D34" s="155"/>
      <c r="E34" s="155"/>
      <c r="F34" s="155"/>
      <c r="G34" s="155"/>
      <c r="H34" s="155"/>
      <c r="I34" s="155"/>
      <c r="J34" s="155"/>
      <c r="K34" s="827" t="s">
        <v>3945</v>
      </c>
    </row>
    <row r="35" spans="1:11">
      <c r="A35" s="153"/>
      <c r="B35" s="153"/>
      <c r="C35" s="153"/>
      <c r="D35" s="153"/>
      <c r="E35" s="153"/>
      <c r="F35" s="153"/>
      <c r="G35" s="153"/>
      <c r="H35" s="153"/>
      <c r="I35" s="153"/>
      <c r="J35" s="153"/>
      <c r="K35" s="153"/>
    </row>
    <row r="36" spans="1:11">
      <c r="A36" s="827" t="s">
        <v>22</v>
      </c>
      <c r="B36" s="155" t="s">
        <v>3945</v>
      </c>
      <c r="C36" s="155" t="s">
        <v>4036</v>
      </c>
      <c r="D36" s="155" t="s">
        <v>4051</v>
      </c>
      <c r="E36" s="826" t="s">
        <v>5552</v>
      </c>
      <c r="F36" s="155"/>
      <c r="G36" s="155"/>
      <c r="H36" s="155"/>
      <c r="I36" s="155"/>
      <c r="J36" s="155"/>
      <c r="K36" s="155"/>
    </row>
    <row r="37" spans="1:11">
      <c r="A37" s="155"/>
      <c r="B37" s="155"/>
      <c r="C37" s="155"/>
      <c r="D37" s="155"/>
      <c r="E37" s="155"/>
      <c r="F37" s="826" t="s">
        <v>5565</v>
      </c>
      <c r="G37" s="155"/>
      <c r="H37" s="155"/>
      <c r="I37" s="155"/>
      <c r="J37" s="155"/>
      <c r="K37" s="155"/>
    </row>
    <row r="38" spans="1:11">
      <c r="A38" s="155"/>
      <c r="B38" s="155"/>
      <c r="C38" s="155"/>
      <c r="D38" s="155"/>
      <c r="E38" s="155"/>
      <c r="F38" s="155"/>
      <c r="G38" s="826" t="s">
        <v>5566</v>
      </c>
      <c r="H38" s="155"/>
      <c r="I38" s="155"/>
      <c r="J38" s="155"/>
      <c r="K38" s="155"/>
    </row>
    <row r="39" spans="1:11">
      <c r="A39" s="155"/>
      <c r="B39" s="155"/>
      <c r="C39" s="155"/>
      <c r="D39" s="155"/>
      <c r="E39" s="155"/>
      <c r="F39" s="155"/>
      <c r="G39" s="155"/>
      <c r="H39" s="826" t="s">
        <v>5567</v>
      </c>
      <c r="I39" s="155"/>
      <c r="J39" s="155"/>
      <c r="K39" s="155"/>
    </row>
    <row r="40" spans="1:11">
      <c r="A40" s="155"/>
      <c r="B40" s="155"/>
      <c r="C40" s="155"/>
      <c r="D40" s="155"/>
      <c r="E40" s="155"/>
      <c r="F40" s="155"/>
      <c r="G40" s="155"/>
      <c r="H40" s="155"/>
      <c r="I40" s="826" t="s">
        <v>5568</v>
      </c>
      <c r="J40" s="826"/>
      <c r="K40" s="155"/>
    </row>
    <row r="41" spans="1:11">
      <c r="A41" s="155"/>
      <c r="B41" s="155"/>
      <c r="C41" s="155"/>
      <c r="D41" s="155"/>
      <c r="E41" s="155"/>
      <c r="F41" s="155"/>
      <c r="G41" s="155"/>
      <c r="H41" s="155"/>
      <c r="I41" s="155"/>
      <c r="J41" s="155"/>
      <c r="K41" s="827" t="s">
        <v>3945</v>
      </c>
    </row>
    <row r="42" spans="1:11">
      <c r="A42" s="616"/>
      <c r="B42" s="616"/>
      <c r="C42" s="616"/>
      <c r="D42" s="616"/>
      <c r="E42" s="616"/>
      <c r="F42" s="616"/>
      <c r="G42" s="616"/>
      <c r="H42" s="616"/>
      <c r="I42" s="616"/>
      <c r="J42" s="616"/>
      <c r="K42" s="616"/>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Read me </vt:lpstr>
      <vt:lpstr>Run through MetaMap</vt:lpstr>
      <vt:lpstr>Tier 1 and Tier 2 COVID CDEs</vt:lpstr>
      <vt:lpstr>UMLS Links</vt:lpstr>
      <vt:lpstr>MetaMap build in stop words</vt:lpstr>
      <vt:lpstr>Count CDE Concept Lineage Done </vt:lpstr>
      <vt:lpstr>Summary CDE Concept Lineage</vt:lpstr>
      <vt:lpstr>Summary CDE Concept Lineage (2)</vt:lpstr>
      <vt:lpstr>CDE COns Lineage Levels Example</vt:lpstr>
      <vt:lpstr>NCIt concept lineage</vt:lpstr>
      <vt:lpstr>MetaMap settings</vt:lpstr>
      <vt:lpstr>CDE domains</vt:lpstr>
      <vt:lpstr>COVID CDEs Test Mappings</vt:lpstr>
      <vt:lpstr>Clinical Events Monitor-3</vt:lpstr>
      <vt:lpstr>Clinical Events Monitorin -2</vt:lpstr>
      <vt:lpstr>Clinical Events &amp; Monitoring</vt:lpstr>
      <vt:lpstr>Comorbidities</vt:lpstr>
      <vt:lpstr>COVID Qualitative Measures</vt:lpstr>
      <vt:lpstr>COVID Testing &amp; Tracing 1</vt:lpstr>
      <vt:lpstr>COVID Testing &amp; Tracing 2</vt:lpstr>
      <vt:lpstr>Demographics</vt:lpstr>
      <vt:lpstr>Diagnosis &amp; Disease Progression</vt:lpstr>
      <vt:lpstr>DiagnosisDiseaseProgression 2</vt:lpstr>
      <vt:lpstr>Eligibility, Enrollment and Inf</vt:lpstr>
      <vt:lpstr>Financial Stability Employment</vt:lpstr>
      <vt:lpstr>Healthcare Access</vt:lpstr>
      <vt:lpstr>Hospitalization</vt:lpstr>
      <vt:lpstr>Housing &amp; Food Insecurity </vt:lpstr>
      <vt:lpstr>Language &amp; Heritage</vt:lpstr>
      <vt:lpstr>Medical History</vt:lpstr>
      <vt:lpstr>Mitigation Strategies</vt:lpstr>
      <vt:lpstr>Outcomes</vt:lpstr>
      <vt:lpstr>Physical Exams and Findings</vt:lpstr>
      <vt:lpstr>Risk Behaviors</vt:lpstr>
      <vt:lpstr>Symptoms</vt:lpstr>
      <vt:lpstr>Treatment</vt:lpstr>
      <vt:lpstr>38 CDEs for Russell</vt:lpstr>
      <vt:lpstr>38 CDEs CDE Names</vt:lpstr>
      <vt:lpstr>38 CDEs Name+QT</vt:lpstr>
      <vt:lpstr>38 CDE Name+QT MeSH</vt:lpstr>
      <vt:lpstr>38 CDEs Name+QT MeSH Comparison</vt:lpstr>
      <vt:lpstr>38 CDEs Summary</vt:lpstr>
      <vt:lpstr>38 CDE mapping plots</vt:lpstr>
      <vt:lpstr>Supp Reference</vt:lpstr>
      <vt:lpstr>MeSH example for NLM</vt:lpstr>
      <vt:lpstr>SuppCOVID Testing Tracing 2</vt:lpstr>
      <vt:lpstr>Sheet1</vt:lpstr>
      <vt:lpstr>Supp Clinical Events  no DEC</vt:lpstr>
      <vt:lpstr>Supp Sample MetaMapOutput</vt:lpstr>
      <vt:lpstr>VLOOKUP</vt:lpstr>
      <vt:lpstr>StopWords Old</vt:lpstr>
      <vt:lpstr>6 and 5 Attr Mappings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2022-02-22T15:50:19Z</dcterms:created>
  <dcterms:modified xsi:type="dcterms:W3CDTF">2023-02-14T21:33:21Z</dcterms:modified>
</cp:coreProperties>
</file>