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ol\Desktop\Tese\Data\Monero\"/>
    </mc:Choice>
  </mc:AlternateContent>
  <xr:revisionPtr revIDLastSave="0" documentId="13_ncr:1_{2CB4D584-CC13-4200-B749-4B31B0471C2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" i="1" l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2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4" i="1"/>
  <c r="O5" i="1"/>
  <c r="O6" i="1"/>
  <c r="O7" i="1"/>
  <c r="O8" i="1"/>
  <c r="O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3" i="1"/>
  <c r="AI3" i="1"/>
  <c r="AH3" i="1"/>
  <c r="N8" i="1"/>
  <c r="N32" i="1"/>
  <c r="N64" i="1"/>
  <c r="N68" i="1"/>
  <c r="N96" i="1"/>
  <c r="M3" i="1"/>
  <c r="N3" i="1" s="1"/>
  <c r="M4" i="1"/>
  <c r="N4" i="1" s="1"/>
  <c r="M5" i="1"/>
  <c r="N5" i="1" s="1"/>
  <c r="M6" i="1"/>
  <c r="N6" i="1" s="1"/>
  <c r="M7" i="1"/>
  <c r="N7" i="1" s="1"/>
  <c r="M8" i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M65" i="1"/>
  <c r="N65" i="1" s="1"/>
  <c r="M66" i="1"/>
  <c r="N66" i="1" s="1"/>
  <c r="M67" i="1"/>
  <c r="N67" i="1" s="1"/>
  <c r="M68" i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2" i="1"/>
  <c r="N2" i="1" s="1"/>
  <c r="AI4" i="1" l="1"/>
  <c r="AH4" i="1"/>
</calcChain>
</file>

<file path=xl/sharedStrings.xml><?xml version="1.0" encoding="utf-8"?>
<sst xmlns="http://schemas.openxmlformats.org/spreadsheetml/2006/main" count="251" uniqueCount="187">
  <si>
    <t>Datetime</t>
  </si>
  <si>
    <t>MinerHashrate</t>
  </si>
  <si>
    <t>MinerSharesAccepted</t>
  </si>
  <si>
    <t>MinerSharesRejected</t>
  </si>
  <si>
    <t>PoolHashrate</t>
  </si>
  <si>
    <t>PoolSharesAccepted</t>
  </si>
  <si>
    <t>Uptime</t>
  </si>
  <si>
    <t>Diff</t>
  </si>
  <si>
    <t>AvgTime</t>
  </si>
  <si>
    <t>24/01/2022, 13:49:22</t>
  </si>
  <si>
    <t>24/01/2022, 13:50:25</t>
  </si>
  <si>
    <t>24/01/2022, 13:51:28</t>
  </si>
  <si>
    <t>24/01/2022, 13:52:31</t>
  </si>
  <si>
    <t>24/01/2022, 13:53:33</t>
  </si>
  <si>
    <t>24/01/2022, 13:54:39</t>
  </si>
  <si>
    <t>24/01/2022, 13:55:41</t>
  </si>
  <si>
    <t>24/01/2022, 13:56:44</t>
  </si>
  <si>
    <t>24/01/2022, 13:57:46</t>
  </si>
  <si>
    <t>24/01/2022, 13:58:49</t>
  </si>
  <si>
    <t>24/01/2022, 13:59:52</t>
  </si>
  <si>
    <t>24/01/2022, 14:00:54</t>
  </si>
  <si>
    <t>24/01/2022, 14:01:57</t>
  </si>
  <si>
    <t>24/01/2022, 14:02:59</t>
  </si>
  <si>
    <t>24/01/2022, 14:04:03</t>
  </si>
  <si>
    <t>24/01/2022, 14:05:07</t>
  </si>
  <si>
    <t>24/01/2022, 14:06:10</t>
  </si>
  <si>
    <t>24/01/2022, 14:07:12</t>
  </si>
  <si>
    <t>24/01/2022, 14:08:13</t>
  </si>
  <si>
    <t>24/01/2022, 14:09:16</t>
  </si>
  <si>
    <t>24/01/2022, 14:10:18</t>
  </si>
  <si>
    <t>24/01/2022, 14:11:21</t>
  </si>
  <si>
    <t>24/01/2022, 14:12:24</t>
  </si>
  <si>
    <t>24/01/2022, 14:13:26</t>
  </si>
  <si>
    <t>24/01/2022, 14:14:29</t>
  </si>
  <si>
    <t>24/01/2022, 14:15:31</t>
  </si>
  <si>
    <t>24/01/2022, 14:16:34</t>
  </si>
  <si>
    <t>24/01/2022, 14:17:36</t>
  </si>
  <si>
    <t>24/01/2022, 14:18:38</t>
  </si>
  <si>
    <t>24/01/2022, 14:19:39</t>
  </si>
  <si>
    <t>24/01/2022, 14:20:41</t>
  </si>
  <si>
    <t>24/01/2022, 14:21:44</t>
  </si>
  <si>
    <t>24/01/2022, 14:22:47</t>
  </si>
  <si>
    <t>24/01/2022, 14:23:50</t>
  </si>
  <si>
    <t>24/01/2022, 14:24:52</t>
  </si>
  <si>
    <t>24/01/2022, 14:25:54</t>
  </si>
  <si>
    <t>24/01/2022, 14:26:57</t>
  </si>
  <si>
    <t>24/01/2022, 14:28:01</t>
  </si>
  <si>
    <t>24/01/2022, 14:29:03</t>
  </si>
  <si>
    <t>24/01/2022, 14:30:04</t>
  </si>
  <si>
    <t>24/01/2022, 14:31:06</t>
  </si>
  <si>
    <t>24/01/2022, 14:32:10</t>
  </si>
  <si>
    <t>24/01/2022, 14:33:13</t>
  </si>
  <si>
    <t>24/01/2022, 14:34:15</t>
  </si>
  <si>
    <t>24/01/2022, 14:35:19</t>
  </si>
  <si>
    <t>24/01/2022, 14:36:22</t>
  </si>
  <si>
    <t>24/01/2022, 14:37:24</t>
  </si>
  <si>
    <t>24/01/2022, 14:38:25</t>
  </si>
  <si>
    <t>24/01/2022, 14:39:27</t>
  </si>
  <si>
    <t>24/01/2022, 14:40:29</t>
  </si>
  <si>
    <t>24/01/2022, 14:41:32</t>
  </si>
  <si>
    <t>24/01/2022, 14:42:34</t>
  </si>
  <si>
    <t>24/01/2022, 14:43:37</t>
  </si>
  <si>
    <t>24/01/2022, 14:44:38</t>
  </si>
  <si>
    <t>24/01/2022, 14:45:41</t>
  </si>
  <si>
    <t>24/01/2022, 14:46:43</t>
  </si>
  <si>
    <t>24/01/2022, 14:47:46</t>
  </si>
  <si>
    <t>24/01/2022, 14:48:47</t>
  </si>
  <si>
    <t>24/01/2022, 14:49:48</t>
  </si>
  <si>
    <t>24/01/2022, 14:50:51</t>
  </si>
  <si>
    <t>24/01/2022, 14:51:52</t>
  </si>
  <si>
    <t>24/01/2022, 14:52:53</t>
  </si>
  <si>
    <t>24/01/2022, 14:53:55</t>
  </si>
  <si>
    <t>24/01/2022, 14:54:57</t>
  </si>
  <si>
    <t>24/01/2022, 14:55:58</t>
  </si>
  <si>
    <t>24/01/2022, 14:57:02</t>
  </si>
  <si>
    <t>24/01/2022, 14:58:03</t>
  </si>
  <si>
    <t>24/01/2022, 14:59:05</t>
  </si>
  <si>
    <t>24/01/2022, 15:00:07</t>
  </si>
  <si>
    <t>24/01/2022, 15:01:09</t>
  </si>
  <si>
    <t>24/01/2022, 15:02:11</t>
  </si>
  <si>
    <t>24/01/2022, 15:03:14</t>
  </si>
  <si>
    <t>24/01/2022, 15:04:16</t>
  </si>
  <si>
    <t>24/01/2022, 15:05:19</t>
  </si>
  <si>
    <t>24/01/2022, 15:06:20</t>
  </si>
  <si>
    <t>24/01/2022, 15:07:22</t>
  </si>
  <si>
    <t>24/01/2022, 15:08:24</t>
  </si>
  <si>
    <t>24/01/2022, 15:09:25</t>
  </si>
  <si>
    <t>24/01/2022, 15:10:26</t>
  </si>
  <si>
    <t>24/01/2022, 15:11:28</t>
  </si>
  <si>
    <t>24/01/2022, 15:12:43</t>
  </si>
  <si>
    <t>24/01/2022, 15:13:46</t>
  </si>
  <si>
    <t>24/01/2022, 15:14:49</t>
  </si>
  <si>
    <t>24/01/2022, 15:15:50</t>
  </si>
  <si>
    <t>24/01/2022, 15:16:52</t>
  </si>
  <si>
    <t>24/01/2022, 15:17:55</t>
  </si>
  <si>
    <t>24/01/2022, 15:18:57</t>
  </si>
  <si>
    <t>24/01/2022, 15:19:59</t>
  </si>
  <si>
    <t>24/01/2022, 15:21:00</t>
  </si>
  <si>
    <t>24/01/2022, 15:22:03</t>
  </si>
  <si>
    <t>24/01/2022, 15:23:04</t>
  </si>
  <si>
    <t>24/01/2022, 15:24:07</t>
  </si>
  <si>
    <t>24/01/2022, 15:25:10</t>
  </si>
  <si>
    <t>24/01/2022, 15:26:12</t>
  </si>
  <si>
    <t>24/01/2022, 15:27:15</t>
  </si>
  <si>
    <t>24/01/2022, 15:28:17</t>
  </si>
  <si>
    <t>24/01/2022, 15:29:20</t>
  </si>
  <si>
    <t>24/01/2022, 15:30:23</t>
  </si>
  <si>
    <t>24/01/2022, 15:31:26</t>
  </si>
  <si>
    <t>24/01/2022, 15:32:28</t>
  </si>
  <si>
    <t>24/01/2022, 15:33:30</t>
  </si>
  <si>
    <t>24/01/2022, 15:34:33</t>
  </si>
  <si>
    <t>24/01/2022, 15:35:35</t>
  </si>
  <si>
    <t>24/01/2022, 15:36:38</t>
  </si>
  <si>
    <t>24/01/2022, 15:37:40</t>
  </si>
  <si>
    <t>24/01/2022, 15:38:44</t>
  </si>
  <si>
    <t>24/01/2022, 15:39:46</t>
  </si>
  <si>
    <t>24/01/2022, 15:40:48</t>
  </si>
  <si>
    <t>24/01/2022, 15:41:52</t>
  </si>
  <si>
    <t>24/01/2022, 15:42:54</t>
  </si>
  <si>
    <t>24/01/2022, 15:43:57</t>
  </si>
  <si>
    <t>24/01/2022, 15:45:01</t>
  </si>
  <si>
    <t>24/01/2022, 15:46:04</t>
  </si>
  <si>
    <t>24/01/2022, 15:47:06</t>
  </si>
  <si>
    <t>24/01/2022, 15:48:08</t>
  </si>
  <si>
    <t>24/01/2022, 15:49:11</t>
  </si>
  <si>
    <t>24/01/2022, 15:50:13</t>
  </si>
  <si>
    <t>64310994</t>
  </si>
  <si>
    <t>64398496</t>
  </si>
  <si>
    <t>64468496</t>
  </si>
  <si>
    <t>64503496</t>
  </si>
  <si>
    <t>64538496</t>
  </si>
  <si>
    <t>64573496</t>
  </si>
  <si>
    <t>64608496</t>
  </si>
  <si>
    <t>64643496</t>
  </si>
  <si>
    <t>64713496</t>
  </si>
  <si>
    <t>64783496</t>
  </si>
  <si>
    <t>64853496</t>
  </si>
  <si>
    <t>64888496</t>
  </si>
  <si>
    <t>64958496</t>
  </si>
  <si>
    <t>64993496</t>
  </si>
  <si>
    <t>65063496</t>
  </si>
  <si>
    <t>65133496</t>
  </si>
  <si>
    <t>65168496</t>
  </si>
  <si>
    <t>65238496</t>
  </si>
  <si>
    <t>65308496</t>
  </si>
  <si>
    <t>65343496</t>
  </si>
  <si>
    <t>65378496</t>
  </si>
  <si>
    <t>65413496</t>
  </si>
  <si>
    <t>65448496</t>
  </si>
  <si>
    <t>65483496</t>
  </si>
  <si>
    <t>65518496</t>
  </si>
  <si>
    <t>65658496</t>
  </si>
  <si>
    <t>65728496</t>
  </si>
  <si>
    <t>65763496</t>
  </si>
  <si>
    <t>65798496</t>
  </si>
  <si>
    <t>65833496</t>
  </si>
  <si>
    <t>65868496</t>
  </si>
  <si>
    <t>65903496</t>
  </si>
  <si>
    <t>66008496</t>
  </si>
  <si>
    <t>66113496</t>
  </si>
  <si>
    <t>66148496</t>
  </si>
  <si>
    <t>66183496</t>
  </si>
  <si>
    <t>66253496</t>
  </si>
  <si>
    <t>66288496</t>
  </si>
  <si>
    <t>66323496</t>
  </si>
  <si>
    <t>66358496</t>
  </si>
  <si>
    <t>66393496</t>
  </si>
  <si>
    <t>66428496</t>
  </si>
  <si>
    <t>66498496</t>
  </si>
  <si>
    <t>66533496</t>
  </si>
  <si>
    <t>66673496</t>
  </si>
  <si>
    <t>66708496</t>
  </si>
  <si>
    <t>66743496</t>
  </si>
  <si>
    <t>66813496</t>
  </si>
  <si>
    <t>66883496</t>
  </si>
  <si>
    <t>66918496</t>
  </si>
  <si>
    <t>66988496</t>
  </si>
  <si>
    <t>67023496</t>
  </si>
  <si>
    <t>67058496</t>
  </si>
  <si>
    <t>Shares/s</t>
  </si>
  <si>
    <t>Hashrate estimada</t>
  </si>
  <si>
    <t>Software</t>
  </si>
  <si>
    <t xml:space="preserve">Estimado </t>
  </si>
  <si>
    <t xml:space="preserve">Inst Hashrate </t>
  </si>
  <si>
    <t>10min avg hashrate</t>
  </si>
  <si>
    <t>Diff Uptime</t>
  </si>
  <si>
    <t>Diff 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</si>
</sst>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18"/>
  <sheetViews>
    <sheetView tabSelected="1" workbookViewId="0">
      <selection activeCell="E2" sqref="E2"/>
    </sheetView>
  </sheetViews>
  <sheetFormatPr defaultRowHeight="14.5" x14ac:dyDescent="0.35"/>
  <cols>
    <col min="2" max="2" width="18.6328125" bestFit="1" customWidth="1"/>
  </cols>
  <sheetData>
    <row r="1" spans="1:35" x14ac:dyDescent="0.35">
      <c r="B1" s="1" t="s">
        <v>0</v>
      </c>
      <c r="C1" s="1" t="s">
        <v>1</v>
      </c>
      <c r="D1" s="1" t="s">
        <v>2</v>
      </c>
      <c r="E1" s="1" t="s">
        <v>186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185</v>
      </c>
      <c r="K1" s="1" t="s">
        <v>7</v>
      </c>
      <c r="L1" s="1" t="s">
        <v>8</v>
      </c>
      <c r="M1" s="2" t="s">
        <v>179</v>
      </c>
      <c r="N1" s="2" t="s">
        <v>180</v>
      </c>
      <c r="O1" s="2" t="s">
        <v>183</v>
      </c>
      <c r="P1" s="2" t="s">
        <v>184</v>
      </c>
    </row>
    <row r="2" spans="1:35" x14ac:dyDescent="0.35">
      <c r="A2" s="1">
        <v>0</v>
      </c>
      <c r="B2" t="s">
        <v>9</v>
      </c>
      <c r="D2">
        <v>0</v>
      </c>
      <c r="E2">
        <v>0</v>
      </c>
      <c r="F2">
        <v>0</v>
      </c>
      <c r="G2">
        <v>0</v>
      </c>
      <c r="H2" t="s">
        <v>126</v>
      </c>
      <c r="I2">
        <v>24</v>
      </c>
      <c r="J2">
        <v>0</v>
      </c>
      <c r="K2">
        <v>175004</v>
      </c>
      <c r="L2">
        <v>0</v>
      </c>
      <c r="M2">
        <f>D2/I2</f>
        <v>0</v>
      </c>
      <c r="N2">
        <f>M2*K2</f>
        <v>0</v>
      </c>
      <c r="O2">
        <v>0</v>
      </c>
    </row>
    <row r="3" spans="1:35" x14ac:dyDescent="0.35">
      <c r="A3" s="1">
        <v>1</v>
      </c>
      <c r="B3" t="s">
        <v>10</v>
      </c>
      <c r="C3">
        <v>434.7</v>
      </c>
      <c r="D3">
        <v>0</v>
      </c>
      <c r="E3">
        <f>D3-D2</f>
        <v>0</v>
      </c>
      <c r="F3">
        <v>0</v>
      </c>
      <c r="G3">
        <v>0</v>
      </c>
      <c r="H3" t="s">
        <v>126</v>
      </c>
      <c r="I3">
        <v>87</v>
      </c>
      <c r="J3">
        <f>I3-I2</f>
        <v>63</v>
      </c>
      <c r="K3">
        <v>43751</v>
      </c>
      <c r="L3">
        <v>0</v>
      </c>
      <c r="M3">
        <f t="shared" ref="M3:M66" si="0">D3/I3</f>
        <v>0</v>
      </c>
      <c r="N3">
        <f t="shared" ref="N3:N66" si="1">M3*K3</f>
        <v>0</v>
      </c>
      <c r="O3">
        <f>(E3*K3)/J3</f>
        <v>0</v>
      </c>
      <c r="AG3" t="s">
        <v>181</v>
      </c>
      <c r="AH3">
        <f>_xlfn.VAR.P(C3:C118)</f>
        <v>13.965134363852556</v>
      </c>
      <c r="AI3">
        <f>_xlfn.STDEV.P(C3:C118)</f>
        <v>3.7369953657788439</v>
      </c>
    </row>
    <row r="4" spans="1:35" x14ac:dyDescent="0.35">
      <c r="A4" s="1">
        <v>2</v>
      </c>
      <c r="B4" t="s">
        <v>11</v>
      </c>
      <c r="C4">
        <v>434.5</v>
      </c>
      <c r="D4">
        <v>0</v>
      </c>
      <c r="E4">
        <f t="shared" ref="E4:E67" si="2">D4-D3</f>
        <v>0</v>
      </c>
      <c r="F4">
        <v>0</v>
      </c>
      <c r="G4">
        <v>0</v>
      </c>
      <c r="H4" t="s">
        <v>126</v>
      </c>
      <c r="I4">
        <v>150</v>
      </c>
      <c r="J4">
        <f t="shared" ref="J4:J67" si="3">I4-I3</f>
        <v>63</v>
      </c>
      <c r="K4">
        <v>43751</v>
      </c>
      <c r="L4">
        <v>0</v>
      </c>
      <c r="M4">
        <f t="shared" si="0"/>
        <v>0</v>
      </c>
      <c r="N4">
        <f t="shared" si="1"/>
        <v>0</v>
      </c>
      <c r="O4">
        <f t="shared" ref="O4:O67" si="4">(E4*K4)/J4</f>
        <v>0</v>
      </c>
      <c r="AG4" t="s">
        <v>182</v>
      </c>
      <c r="AH4">
        <f>_xlfn.VAR.P(N5:N118)</f>
        <v>1584.7623095242893</v>
      </c>
      <c r="AI4">
        <f>AVEDEV(N5:N118)</f>
        <v>34.826708399443483</v>
      </c>
    </row>
    <row r="5" spans="1:35" x14ac:dyDescent="0.35">
      <c r="A5" s="1">
        <v>3</v>
      </c>
      <c r="B5" t="s">
        <v>12</v>
      </c>
      <c r="C5">
        <v>430.85</v>
      </c>
      <c r="D5">
        <v>2</v>
      </c>
      <c r="E5">
        <f t="shared" si="2"/>
        <v>2</v>
      </c>
      <c r="F5">
        <v>0</v>
      </c>
      <c r="G5">
        <v>145.61993566242239</v>
      </c>
      <c r="H5" t="s">
        <v>127</v>
      </c>
      <c r="I5">
        <v>213</v>
      </c>
      <c r="J5">
        <f t="shared" si="3"/>
        <v>63</v>
      </c>
      <c r="K5">
        <v>35000</v>
      </c>
      <c r="L5">
        <v>106</v>
      </c>
      <c r="M5">
        <f t="shared" si="0"/>
        <v>9.3896713615023476E-3</v>
      </c>
      <c r="N5">
        <f t="shared" si="1"/>
        <v>328.63849765258215</v>
      </c>
      <c r="O5">
        <f t="shared" si="4"/>
        <v>1111.1111111111111</v>
      </c>
    </row>
    <row r="6" spans="1:35" x14ac:dyDescent="0.35">
      <c r="A6" s="1">
        <v>4</v>
      </c>
      <c r="B6" t="s">
        <v>13</v>
      </c>
      <c r="C6">
        <v>434.87</v>
      </c>
      <c r="D6">
        <v>2</v>
      </c>
      <c r="E6">
        <f t="shared" si="2"/>
        <v>0</v>
      </c>
      <c r="F6">
        <v>0</v>
      </c>
      <c r="G6">
        <v>138.89140210443441</v>
      </c>
      <c r="H6" t="s">
        <v>127</v>
      </c>
      <c r="I6">
        <v>276</v>
      </c>
      <c r="J6">
        <f t="shared" si="3"/>
        <v>63</v>
      </c>
      <c r="K6">
        <v>35000</v>
      </c>
      <c r="L6">
        <v>138</v>
      </c>
      <c r="M6">
        <f t="shared" si="0"/>
        <v>7.246376811594203E-3</v>
      </c>
      <c r="N6">
        <f t="shared" si="1"/>
        <v>253.62318840579709</v>
      </c>
      <c r="O6">
        <f t="shared" si="4"/>
        <v>0</v>
      </c>
    </row>
    <row r="7" spans="1:35" x14ac:dyDescent="0.35">
      <c r="A7" s="1">
        <v>5</v>
      </c>
      <c r="B7" t="s">
        <v>14</v>
      </c>
      <c r="C7">
        <v>434.75</v>
      </c>
      <c r="D7">
        <v>2</v>
      </c>
      <c r="E7">
        <f t="shared" si="2"/>
        <v>0</v>
      </c>
      <c r="F7">
        <v>0</v>
      </c>
      <c r="G7">
        <v>139.29003502069401</v>
      </c>
      <c r="H7" t="s">
        <v>127</v>
      </c>
      <c r="I7">
        <v>341</v>
      </c>
      <c r="J7">
        <f t="shared" si="3"/>
        <v>65</v>
      </c>
      <c r="K7">
        <v>35000</v>
      </c>
      <c r="L7">
        <v>170</v>
      </c>
      <c r="M7">
        <f t="shared" si="0"/>
        <v>5.8651026392961877E-3</v>
      </c>
      <c r="N7">
        <f t="shared" si="1"/>
        <v>205.27859237536657</v>
      </c>
      <c r="O7">
        <f t="shared" si="4"/>
        <v>0</v>
      </c>
    </row>
    <row r="8" spans="1:35" x14ac:dyDescent="0.35">
      <c r="A8" s="1">
        <v>6</v>
      </c>
      <c r="B8" t="s">
        <v>15</v>
      </c>
      <c r="C8">
        <v>434.86</v>
      </c>
      <c r="D8">
        <v>3</v>
      </c>
      <c r="E8">
        <f t="shared" si="2"/>
        <v>1</v>
      </c>
      <c r="F8">
        <v>0</v>
      </c>
      <c r="G8">
        <v>139.96960729424941</v>
      </c>
      <c r="H8" t="s">
        <v>127</v>
      </c>
      <c r="I8">
        <v>403</v>
      </c>
      <c r="J8">
        <f t="shared" si="3"/>
        <v>62</v>
      </c>
      <c r="K8">
        <v>35000</v>
      </c>
      <c r="L8">
        <v>134</v>
      </c>
      <c r="M8">
        <f t="shared" si="0"/>
        <v>7.4441687344913151E-3</v>
      </c>
      <c r="N8">
        <f t="shared" si="1"/>
        <v>260.54590570719603</v>
      </c>
      <c r="O8">
        <f t="shared" si="4"/>
        <v>564.51612903225805</v>
      </c>
    </row>
    <row r="9" spans="1:35" x14ac:dyDescent="0.35">
      <c r="A9" s="1">
        <v>7</v>
      </c>
      <c r="B9" t="s">
        <v>16</v>
      </c>
      <c r="C9">
        <v>430.9</v>
      </c>
      <c r="D9">
        <v>4</v>
      </c>
      <c r="E9">
        <f t="shared" si="2"/>
        <v>1</v>
      </c>
      <c r="F9">
        <v>0</v>
      </c>
      <c r="G9">
        <v>196.44071275544891</v>
      </c>
      <c r="H9" t="s">
        <v>128</v>
      </c>
      <c r="I9">
        <v>466</v>
      </c>
      <c r="J9">
        <f t="shared" si="3"/>
        <v>63</v>
      </c>
      <c r="K9">
        <v>35000</v>
      </c>
      <c r="L9">
        <v>116</v>
      </c>
      <c r="M9">
        <f t="shared" si="0"/>
        <v>8.5836909871244635E-3</v>
      </c>
      <c r="N9">
        <f t="shared" si="1"/>
        <v>300.42918454935625</v>
      </c>
      <c r="O9">
        <f t="shared" si="4"/>
        <v>555.55555555555554</v>
      </c>
    </row>
    <row r="10" spans="1:35" x14ac:dyDescent="0.35">
      <c r="A10" s="1">
        <v>8</v>
      </c>
      <c r="B10" t="s">
        <v>17</v>
      </c>
      <c r="C10">
        <v>433.93</v>
      </c>
      <c r="D10">
        <v>5</v>
      </c>
      <c r="E10">
        <f t="shared" si="2"/>
        <v>1</v>
      </c>
      <c r="F10">
        <v>0</v>
      </c>
      <c r="G10">
        <v>255.27687058842599</v>
      </c>
      <c r="H10" t="s">
        <v>128</v>
      </c>
      <c r="I10">
        <v>528</v>
      </c>
      <c r="J10">
        <f t="shared" si="3"/>
        <v>62</v>
      </c>
      <c r="K10">
        <v>35000</v>
      </c>
      <c r="L10">
        <v>105</v>
      </c>
      <c r="M10">
        <f t="shared" si="0"/>
        <v>9.46969696969697E-3</v>
      </c>
      <c r="N10">
        <f t="shared" si="1"/>
        <v>331.43939393939394</v>
      </c>
      <c r="O10">
        <f t="shared" si="4"/>
        <v>564.51612903225805</v>
      </c>
    </row>
    <row r="11" spans="1:35" x14ac:dyDescent="0.35">
      <c r="A11" s="1">
        <v>9</v>
      </c>
      <c r="B11" t="s">
        <v>18</v>
      </c>
      <c r="C11">
        <v>434.61</v>
      </c>
      <c r="D11">
        <v>5</v>
      </c>
      <c r="E11">
        <f t="shared" si="2"/>
        <v>0</v>
      </c>
      <c r="F11">
        <v>0</v>
      </c>
      <c r="G11">
        <v>311.9249702661624</v>
      </c>
      <c r="H11" t="s">
        <v>129</v>
      </c>
      <c r="I11">
        <v>591</v>
      </c>
      <c r="J11">
        <f t="shared" si="3"/>
        <v>63</v>
      </c>
      <c r="K11">
        <v>35000</v>
      </c>
      <c r="L11">
        <v>118</v>
      </c>
      <c r="M11">
        <f t="shared" si="0"/>
        <v>8.4602368866328256E-3</v>
      </c>
      <c r="N11">
        <f t="shared" si="1"/>
        <v>296.10829103214888</v>
      </c>
      <c r="O11">
        <f t="shared" si="4"/>
        <v>0</v>
      </c>
    </row>
    <row r="12" spans="1:35" x14ac:dyDescent="0.35">
      <c r="A12" s="1">
        <v>10</v>
      </c>
      <c r="B12" t="s">
        <v>19</v>
      </c>
      <c r="C12">
        <v>434.21</v>
      </c>
      <c r="D12">
        <v>5</v>
      </c>
      <c r="E12">
        <f t="shared" si="2"/>
        <v>0</v>
      </c>
      <c r="F12">
        <v>0</v>
      </c>
      <c r="G12">
        <v>312.01091783743829</v>
      </c>
      <c r="H12" t="s">
        <v>129</v>
      </c>
      <c r="I12">
        <v>653</v>
      </c>
      <c r="J12">
        <f t="shared" si="3"/>
        <v>62</v>
      </c>
      <c r="K12">
        <v>35000</v>
      </c>
      <c r="L12">
        <v>130</v>
      </c>
      <c r="M12">
        <f t="shared" si="0"/>
        <v>7.656967840735069E-3</v>
      </c>
      <c r="N12">
        <f t="shared" si="1"/>
        <v>267.99387442572743</v>
      </c>
      <c r="O12">
        <f t="shared" si="4"/>
        <v>0</v>
      </c>
      <c r="P12">
        <f>AVERAGE(O3:O12)</f>
        <v>279.56989247311827</v>
      </c>
    </row>
    <row r="13" spans="1:35" x14ac:dyDescent="0.35">
      <c r="A13" s="1">
        <v>11</v>
      </c>
      <c r="B13" t="s">
        <v>20</v>
      </c>
      <c r="C13">
        <v>434.48</v>
      </c>
      <c r="D13">
        <v>6</v>
      </c>
      <c r="E13">
        <f t="shared" si="2"/>
        <v>1</v>
      </c>
      <c r="F13">
        <v>0</v>
      </c>
      <c r="G13">
        <v>314.11666416463783</v>
      </c>
      <c r="H13" t="s">
        <v>129</v>
      </c>
      <c r="I13">
        <v>716</v>
      </c>
      <c r="J13">
        <f t="shared" si="3"/>
        <v>63</v>
      </c>
      <c r="K13">
        <v>35000</v>
      </c>
      <c r="L13">
        <v>119</v>
      </c>
      <c r="M13">
        <f t="shared" si="0"/>
        <v>8.3798882681564244E-3</v>
      </c>
      <c r="N13">
        <f t="shared" si="1"/>
        <v>293.29608938547483</v>
      </c>
      <c r="O13">
        <f t="shared" si="4"/>
        <v>555.55555555555554</v>
      </c>
      <c r="P13">
        <f t="shared" ref="P13:P76" si="5">AVERAGE(O4:O13)</f>
        <v>335.12544802867382</v>
      </c>
    </row>
    <row r="14" spans="1:35" x14ac:dyDescent="0.35">
      <c r="A14" s="1">
        <v>12</v>
      </c>
      <c r="B14" t="s">
        <v>21</v>
      </c>
      <c r="C14">
        <v>434.87</v>
      </c>
      <c r="D14">
        <v>6</v>
      </c>
      <c r="E14">
        <f t="shared" si="2"/>
        <v>0</v>
      </c>
      <c r="F14">
        <v>0</v>
      </c>
      <c r="G14">
        <v>372.09827233428689</v>
      </c>
      <c r="H14" t="s">
        <v>130</v>
      </c>
      <c r="I14">
        <v>779</v>
      </c>
      <c r="J14">
        <f t="shared" si="3"/>
        <v>63</v>
      </c>
      <c r="K14">
        <v>35000</v>
      </c>
      <c r="L14">
        <v>129</v>
      </c>
      <c r="M14">
        <f t="shared" si="0"/>
        <v>7.7021822849807449E-3</v>
      </c>
      <c r="N14">
        <f t="shared" si="1"/>
        <v>269.57637997432607</v>
      </c>
      <c r="O14">
        <f t="shared" si="4"/>
        <v>0</v>
      </c>
      <c r="P14">
        <f t="shared" si="5"/>
        <v>335.12544802867382</v>
      </c>
    </row>
    <row r="15" spans="1:35" x14ac:dyDescent="0.35">
      <c r="A15" s="1">
        <v>13</v>
      </c>
      <c r="B15" t="s">
        <v>22</v>
      </c>
      <c r="C15">
        <v>434.71</v>
      </c>
      <c r="D15">
        <v>7</v>
      </c>
      <c r="E15">
        <f t="shared" si="2"/>
        <v>1</v>
      </c>
      <c r="F15">
        <v>0</v>
      </c>
      <c r="G15">
        <v>287.21530808355169</v>
      </c>
      <c r="H15" t="s">
        <v>131</v>
      </c>
      <c r="I15">
        <v>841</v>
      </c>
      <c r="J15">
        <f t="shared" si="3"/>
        <v>62</v>
      </c>
      <c r="K15">
        <v>35000</v>
      </c>
      <c r="L15">
        <v>120</v>
      </c>
      <c r="M15">
        <f t="shared" si="0"/>
        <v>8.3234244946492272E-3</v>
      </c>
      <c r="N15">
        <f t="shared" si="1"/>
        <v>291.31985731272295</v>
      </c>
      <c r="O15">
        <f t="shared" si="4"/>
        <v>564.51612903225805</v>
      </c>
      <c r="P15">
        <f t="shared" si="5"/>
        <v>280.46594982078852</v>
      </c>
    </row>
    <row r="16" spans="1:35" x14ac:dyDescent="0.35">
      <c r="A16" s="1">
        <v>14</v>
      </c>
      <c r="B16" t="s">
        <v>23</v>
      </c>
      <c r="C16">
        <v>435.23</v>
      </c>
      <c r="D16">
        <v>7</v>
      </c>
      <c r="E16">
        <f t="shared" si="2"/>
        <v>0</v>
      </c>
      <c r="F16">
        <v>0</v>
      </c>
      <c r="G16">
        <v>288.32925553386218</v>
      </c>
      <c r="H16" t="s">
        <v>131</v>
      </c>
      <c r="I16">
        <v>906</v>
      </c>
      <c r="J16">
        <f t="shared" si="3"/>
        <v>65</v>
      </c>
      <c r="K16">
        <v>35000</v>
      </c>
      <c r="L16">
        <v>129</v>
      </c>
      <c r="M16">
        <f t="shared" si="0"/>
        <v>7.7262693156732896E-3</v>
      </c>
      <c r="N16">
        <f t="shared" si="1"/>
        <v>270.41942604856513</v>
      </c>
      <c r="O16">
        <f t="shared" si="4"/>
        <v>0</v>
      </c>
      <c r="P16">
        <f t="shared" si="5"/>
        <v>280.46594982078852</v>
      </c>
    </row>
    <row r="17" spans="1:16" x14ac:dyDescent="0.35">
      <c r="A17" s="1">
        <v>15</v>
      </c>
      <c r="B17" t="s">
        <v>24</v>
      </c>
      <c r="C17">
        <v>435.12</v>
      </c>
      <c r="D17">
        <v>8</v>
      </c>
      <c r="E17">
        <f t="shared" si="2"/>
        <v>1</v>
      </c>
      <c r="F17">
        <v>0</v>
      </c>
      <c r="G17">
        <v>347.35431794498572</v>
      </c>
      <c r="H17" t="s">
        <v>132</v>
      </c>
      <c r="I17">
        <v>969</v>
      </c>
      <c r="J17">
        <f t="shared" si="3"/>
        <v>63</v>
      </c>
      <c r="K17">
        <v>35000</v>
      </c>
      <c r="L17">
        <v>121</v>
      </c>
      <c r="M17">
        <f t="shared" si="0"/>
        <v>8.2559339525283791E-3</v>
      </c>
      <c r="N17">
        <f t="shared" si="1"/>
        <v>288.95768833849326</v>
      </c>
      <c r="O17">
        <f t="shared" si="4"/>
        <v>555.55555555555554</v>
      </c>
      <c r="P17">
        <f t="shared" si="5"/>
        <v>336.02150537634412</v>
      </c>
    </row>
    <row r="18" spans="1:16" x14ac:dyDescent="0.35">
      <c r="A18" s="1">
        <v>16</v>
      </c>
      <c r="B18" t="s">
        <v>25</v>
      </c>
      <c r="C18">
        <v>434.91</v>
      </c>
      <c r="D18">
        <v>8</v>
      </c>
      <c r="E18">
        <f t="shared" si="2"/>
        <v>0</v>
      </c>
      <c r="F18">
        <v>0</v>
      </c>
      <c r="G18">
        <v>290.18382730911708</v>
      </c>
      <c r="H18" t="s">
        <v>132</v>
      </c>
      <c r="I18">
        <v>1031</v>
      </c>
      <c r="J18">
        <f t="shared" si="3"/>
        <v>62</v>
      </c>
      <c r="K18">
        <v>35000</v>
      </c>
      <c r="L18">
        <v>128</v>
      </c>
      <c r="M18">
        <f t="shared" si="0"/>
        <v>7.7594568380213386E-3</v>
      </c>
      <c r="N18">
        <f t="shared" si="1"/>
        <v>271.58098933074683</v>
      </c>
      <c r="O18">
        <f t="shared" si="4"/>
        <v>0</v>
      </c>
      <c r="P18">
        <f t="shared" si="5"/>
        <v>279.56989247311833</v>
      </c>
    </row>
    <row r="19" spans="1:16" x14ac:dyDescent="0.35">
      <c r="A19" s="1">
        <v>17</v>
      </c>
      <c r="B19" t="s">
        <v>26</v>
      </c>
      <c r="C19">
        <v>434.81</v>
      </c>
      <c r="D19">
        <v>9</v>
      </c>
      <c r="E19">
        <f t="shared" si="2"/>
        <v>1</v>
      </c>
      <c r="F19">
        <v>0</v>
      </c>
      <c r="G19">
        <v>232.94121562037239</v>
      </c>
      <c r="H19" t="s">
        <v>133</v>
      </c>
      <c r="I19">
        <v>1093</v>
      </c>
      <c r="J19">
        <f t="shared" si="3"/>
        <v>62</v>
      </c>
      <c r="K19">
        <v>35000</v>
      </c>
      <c r="L19">
        <v>121</v>
      </c>
      <c r="M19">
        <f t="shared" si="0"/>
        <v>8.2342177493138144E-3</v>
      </c>
      <c r="N19">
        <f t="shared" si="1"/>
        <v>288.19762122598348</v>
      </c>
      <c r="O19">
        <f t="shared" si="4"/>
        <v>564.51612903225805</v>
      </c>
      <c r="P19">
        <f t="shared" si="5"/>
        <v>280.46594982078852</v>
      </c>
    </row>
    <row r="20" spans="1:16" x14ac:dyDescent="0.35">
      <c r="A20" s="1">
        <v>18</v>
      </c>
      <c r="B20" t="s">
        <v>27</v>
      </c>
      <c r="C20">
        <v>434.66</v>
      </c>
      <c r="D20">
        <v>9</v>
      </c>
      <c r="E20">
        <f t="shared" si="2"/>
        <v>0</v>
      </c>
      <c r="F20">
        <v>0</v>
      </c>
      <c r="G20">
        <v>277.98428038606448</v>
      </c>
      <c r="H20" t="s">
        <v>133</v>
      </c>
      <c r="I20">
        <v>1155</v>
      </c>
      <c r="J20">
        <f t="shared" si="3"/>
        <v>62</v>
      </c>
      <c r="K20">
        <v>35000</v>
      </c>
      <c r="L20">
        <v>128</v>
      </c>
      <c r="M20">
        <f t="shared" si="0"/>
        <v>7.7922077922077922E-3</v>
      </c>
      <c r="N20">
        <f t="shared" si="1"/>
        <v>272.72727272727275</v>
      </c>
      <c r="O20">
        <f t="shared" si="4"/>
        <v>0</v>
      </c>
      <c r="P20">
        <f t="shared" si="5"/>
        <v>224.01433691756273</v>
      </c>
    </row>
    <row r="21" spans="1:16" x14ac:dyDescent="0.35">
      <c r="A21" s="1">
        <v>19</v>
      </c>
      <c r="B21" t="s">
        <v>28</v>
      </c>
      <c r="C21">
        <v>434.6</v>
      </c>
      <c r="D21">
        <v>9</v>
      </c>
      <c r="E21">
        <f t="shared" si="2"/>
        <v>0</v>
      </c>
      <c r="F21">
        <v>0</v>
      </c>
      <c r="G21">
        <v>222.83767866806741</v>
      </c>
      <c r="H21" t="s">
        <v>133</v>
      </c>
      <c r="I21">
        <v>1218</v>
      </c>
      <c r="J21">
        <f t="shared" si="3"/>
        <v>63</v>
      </c>
      <c r="K21">
        <v>35000</v>
      </c>
      <c r="L21">
        <v>135</v>
      </c>
      <c r="M21">
        <f t="shared" si="0"/>
        <v>7.3891625615763543E-3</v>
      </c>
      <c r="N21">
        <f t="shared" si="1"/>
        <v>258.62068965517238</v>
      </c>
      <c r="O21">
        <f t="shared" si="4"/>
        <v>0</v>
      </c>
      <c r="P21">
        <f t="shared" si="5"/>
        <v>224.01433691756273</v>
      </c>
    </row>
    <row r="22" spans="1:16" x14ac:dyDescent="0.35">
      <c r="A22" s="1">
        <v>20</v>
      </c>
      <c r="B22" t="s">
        <v>29</v>
      </c>
      <c r="C22">
        <v>434.82</v>
      </c>
      <c r="D22">
        <v>11</v>
      </c>
      <c r="E22">
        <f t="shared" si="2"/>
        <v>2</v>
      </c>
      <c r="F22">
        <v>0</v>
      </c>
      <c r="G22">
        <v>279.40007216504722</v>
      </c>
      <c r="H22" t="s">
        <v>134</v>
      </c>
      <c r="I22">
        <v>1280</v>
      </c>
      <c r="J22">
        <f t="shared" si="3"/>
        <v>62</v>
      </c>
      <c r="K22">
        <v>35000</v>
      </c>
      <c r="L22">
        <v>116</v>
      </c>
      <c r="M22">
        <f t="shared" si="0"/>
        <v>8.5937500000000007E-3</v>
      </c>
      <c r="N22">
        <f t="shared" si="1"/>
        <v>300.78125</v>
      </c>
      <c r="O22">
        <f t="shared" si="4"/>
        <v>1129.0322580645161</v>
      </c>
      <c r="P22">
        <f t="shared" si="5"/>
        <v>336.91756272401437</v>
      </c>
    </row>
    <row r="23" spans="1:16" x14ac:dyDescent="0.35">
      <c r="A23" s="1">
        <v>21</v>
      </c>
      <c r="B23" t="s">
        <v>30</v>
      </c>
      <c r="C23">
        <v>434.87</v>
      </c>
      <c r="D23">
        <v>11</v>
      </c>
      <c r="E23">
        <f t="shared" si="2"/>
        <v>0</v>
      </c>
      <c r="F23">
        <v>0</v>
      </c>
      <c r="G23">
        <v>337.02455464612422</v>
      </c>
      <c r="H23" t="s">
        <v>134</v>
      </c>
      <c r="I23">
        <v>1343</v>
      </c>
      <c r="J23">
        <f t="shared" si="3"/>
        <v>63</v>
      </c>
      <c r="K23">
        <v>35000</v>
      </c>
      <c r="L23">
        <v>122</v>
      </c>
      <c r="M23">
        <f t="shared" si="0"/>
        <v>8.1906180193596426E-3</v>
      </c>
      <c r="N23">
        <f t="shared" si="1"/>
        <v>286.67163067758747</v>
      </c>
      <c r="O23">
        <f t="shared" si="4"/>
        <v>0</v>
      </c>
      <c r="P23">
        <f t="shared" si="5"/>
        <v>281.36200716845877</v>
      </c>
    </row>
    <row r="24" spans="1:16" x14ac:dyDescent="0.35">
      <c r="A24" s="1">
        <v>22</v>
      </c>
      <c r="B24" t="s">
        <v>31</v>
      </c>
      <c r="C24">
        <v>434.66</v>
      </c>
      <c r="D24">
        <v>11</v>
      </c>
      <c r="E24">
        <f t="shared" si="2"/>
        <v>0</v>
      </c>
      <c r="F24">
        <v>0</v>
      </c>
      <c r="G24">
        <v>282.31589373952397</v>
      </c>
      <c r="H24" t="s">
        <v>134</v>
      </c>
      <c r="I24">
        <v>1405</v>
      </c>
      <c r="J24">
        <f t="shared" si="3"/>
        <v>62</v>
      </c>
      <c r="K24">
        <v>35000</v>
      </c>
      <c r="L24">
        <v>127</v>
      </c>
      <c r="M24">
        <f t="shared" si="0"/>
        <v>7.8291814946619218E-3</v>
      </c>
      <c r="N24">
        <f t="shared" si="1"/>
        <v>274.02135231316726</v>
      </c>
      <c r="O24">
        <f t="shared" si="4"/>
        <v>0</v>
      </c>
      <c r="P24">
        <f t="shared" si="5"/>
        <v>281.36200716845877</v>
      </c>
    </row>
    <row r="25" spans="1:16" x14ac:dyDescent="0.35">
      <c r="A25" s="1">
        <v>23</v>
      </c>
      <c r="B25" t="s">
        <v>32</v>
      </c>
      <c r="C25">
        <v>434.21</v>
      </c>
      <c r="D25">
        <v>11</v>
      </c>
      <c r="E25">
        <f t="shared" si="2"/>
        <v>0</v>
      </c>
      <c r="F25">
        <v>0</v>
      </c>
      <c r="G25">
        <v>226.73570228954469</v>
      </c>
      <c r="H25" t="s">
        <v>134</v>
      </c>
      <c r="I25">
        <v>1468</v>
      </c>
      <c r="J25">
        <f t="shared" si="3"/>
        <v>63</v>
      </c>
      <c r="K25">
        <v>35000</v>
      </c>
      <c r="L25">
        <v>133</v>
      </c>
      <c r="M25">
        <f t="shared" si="0"/>
        <v>7.4931880108991822E-3</v>
      </c>
      <c r="N25">
        <f t="shared" si="1"/>
        <v>262.26158038147139</v>
      </c>
      <c r="O25">
        <f t="shared" si="4"/>
        <v>0</v>
      </c>
      <c r="P25">
        <f t="shared" si="5"/>
        <v>224.91039426523298</v>
      </c>
    </row>
    <row r="26" spans="1:16" x14ac:dyDescent="0.35">
      <c r="A26" s="1">
        <v>24</v>
      </c>
      <c r="B26" t="s">
        <v>33</v>
      </c>
      <c r="C26">
        <v>434.2</v>
      </c>
      <c r="D26">
        <v>11</v>
      </c>
      <c r="E26">
        <f t="shared" si="2"/>
        <v>0</v>
      </c>
      <c r="F26">
        <v>0</v>
      </c>
      <c r="G26">
        <v>227.35687884476721</v>
      </c>
      <c r="H26" t="s">
        <v>134</v>
      </c>
      <c r="I26">
        <v>1531</v>
      </c>
      <c r="J26">
        <f t="shared" si="3"/>
        <v>63</v>
      </c>
      <c r="K26">
        <v>35000</v>
      </c>
      <c r="L26">
        <v>139</v>
      </c>
      <c r="M26">
        <f t="shared" si="0"/>
        <v>7.1848465055519267E-3</v>
      </c>
      <c r="N26">
        <f t="shared" si="1"/>
        <v>251.46962769431744</v>
      </c>
      <c r="O26">
        <f t="shared" si="4"/>
        <v>0</v>
      </c>
      <c r="P26">
        <f t="shared" si="5"/>
        <v>224.91039426523298</v>
      </c>
    </row>
    <row r="27" spans="1:16" x14ac:dyDescent="0.35">
      <c r="A27" s="1">
        <v>25</v>
      </c>
      <c r="B27" t="s">
        <v>34</v>
      </c>
      <c r="C27">
        <v>434.58</v>
      </c>
      <c r="D27">
        <v>11</v>
      </c>
      <c r="E27">
        <f t="shared" si="2"/>
        <v>0</v>
      </c>
      <c r="F27">
        <v>0</v>
      </c>
      <c r="G27">
        <v>171.23231822466329</v>
      </c>
      <c r="H27" t="s">
        <v>134</v>
      </c>
      <c r="I27">
        <v>1593</v>
      </c>
      <c r="J27">
        <f t="shared" si="3"/>
        <v>62</v>
      </c>
      <c r="K27">
        <v>35000</v>
      </c>
      <c r="L27">
        <v>144</v>
      </c>
      <c r="M27">
        <f t="shared" si="0"/>
        <v>6.9052102950408036E-3</v>
      </c>
      <c r="N27">
        <f t="shared" si="1"/>
        <v>241.68236032642812</v>
      </c>
      <c r="O27">
        <f t="shared" si="4"/>
        <v>0</v>
      </c>
      <c r="P27">
        <f t="shared" si="5"/>
        <v>169.35483870967741</v>
      </c>
    </row>
    <row r="28" spans="1:16" x14ac:dyDescent="0.35">
      <c r="A28" s="1">
        <v>26</v>
      </c>
      <c r="B28" t="s">
        <v>35</v>
      </c>
      <c r="C28">
        <v>434.74</v>
      </c>
      <c r="D28">
        <v>13</v>
      </c>
      <c r="E28">
        <f t="shared" si="2"/>
        <v>2</v>
      </c>
      <c r="F28">
        <v>0</v>
      </c>
      <c r="G28">
        <v>286.41805579423732</v>
      </c>
      <c r="H28" t="s">
        <v>135</v>
      </c>
      <c r="I28">
        <v>1656</v>
      </c>
      <c r="J28">
        <f t="shared" si="3"/>
        <v>63</v>
      </c>
      <c r="K28">
        <v>35000</v>
      </c>
      <c r="L28">
        <v>127</v>
      </c>
      <c r="M28">
        <f t="shared" si="0"/>
        <v>7.85024154589372E-3</v>
      </c>
      <c r="N28">
        <f t="shared" si="1"/>
        <v>274.75845410628023</v>
      </c>
      <c r="O28">
        <f t="shared" si="4"/>
        <v>1111.1111111111111</v>
      </c>
      <c r="P28">
        <f t="shared" si="5"/>
        <v>280.46594982078852</v>
      </c>
    </row>
    <row r="29" spans="1:16" x14ac:dyDescent="0.35">
      <c r="A29" s="1">
        <v>27</v>
      </c>
      <c r="B29" t="s">
        <v>36</v>
      </c>
      <c r="C29">
        <v>434.48</v>
      </c>
      <c r="D29">
        <v>15</v>
      </c>
      <c r="E29">
        <f t="shared" si="2"/>
        <v>2</v>
      </c>
      <c r="F29">
        <v>0</v>
      </c>
      <c r="G29">
        <v>345.81847823402029</v>
      </c>
      <c r="H29" t="s">
        <v>136</v>
      </c>
      <c r="I29">
        <v>1718</v>
      </c>
      <c r="J29">
        <f t="shared" si="3"/>
        <v>62</v>
      </c>
      <c r="K29">
        <v>35000</v>
      </c>
      <c r="L29">
        <v>114</v>
      </c>
      <c r="M29">
        <f t="shared" si="0"/>
        <v>8.7310826542491265E-3</v>
      </c>
      <c r="N29">
        <f t="shared" si="1"/>
        <v>305.58789289871942</v>
      </c>
      <c r="O29">
        <f t="shared" si="4"/>
        <v>1129.0322580645161</v>
      </c>
      <c r="P29">
        <f t="shared" si="5"/>
        <v>336.91756272401437</v>
      </c>
    </row>
    <row r="30" spans="1:16" x14ac:dyDescent="0.35">
      <c r="A30" s="1">
        <v>28</v>
      </c>
      <c r="B30" t="s">
        <v>37</v>
      </c>
      <c r="C30">
        <v>434.81</v>
      </c>
      <c r="D30">
        <v>15</v>
      </c>
      <c r="E30">
        <f t="shared" si="2"/>
        <v>0</v>
      </c>
      <c r="F30">
        <v>0</v>
      </c>
      <c r="G30">
        <v>347.38534629356383</v>
      </c>
      <c r="H30" t="s">
        <v>136</v>
      </c>
      <c r="I30">
        <v>1779</v>
      </c>
      <c r="J30">
        <f t="shared" si="3"/>
        <v>61</v>
      </c>
      <c r="K30">
        <v>35000</v>
      </c>
      <c r="L30">
        <v>118</v>
      </c>
      <c r="M30">
        <f t="shared" si="0"/>
        <v>8.4317032040472171E-3</v>
      </c>
      <c r="N30">
        <f t="shared" si="1"/>
        <v>295.10961214165258</v>
      </c>
      <c r="O30">
        <f t="shared" si="4"/>
        <v>0</v>
      </c>
      <c r="P30">
        <f t="shared" si="5"/>
        <v>336.91756272401437</v>
      </c>
    </row>
    <row r="31" spans="1:16" x14ac:dyDescent="0.35">
      <c r="A31" s="1">
        <v>29</v>
      </c>
      <c r="B31" t="s">
        <v>38</v>
      </c>
      <c r="C31">
        <v>434.64</v>
      </c>
      <c r="D31">
        <v>16</v>
      </c>
      <c r="E31">
        <f t="shared" si="2"/>
        <v>1</v>
      </c>
      <c r="F31">
        <v>0</v>
      </c>
      <c r="G31">
        <v>405.86567005937229</v>
      </c>
      <c r="H31" t="s">
        <v>137</v>
      </c>
      <c r="I31">
        <v>1840</v>
      </c>
      <c r="J31">
        <f t="shared" si="3"/>
        <v>61</v>
      </c>
      <c r="K31">
        <v>35000</v>
      </c>
      <c r="L31">
        <v>115</v>
      </c>
      <c r="M31">
        <f t="shared" si="0"/>
        <v>8.6956521739130436E-3</v>
      </c>
      <c r="N31">
        <f t="shared" si="1"/>
        <v>304.3478260869565</v>
      </c>
      <c r="O31">
        <f t="shared" si="4"/>
        <v>573.77049180327867</v>
      </c>
      <c r="P31">
        <f t="shared" si="5"/>
        <v>394.29461190434222</v>
      </c>
    </row>
    <row r="32" spans="1:16" x14ac:dyDescent="0.35">
      <c r="A32" s="1">
        <v>30</v>
      </c>
      <c r="B32" t="s">
        <v>39</v>
      </c>
      <c r="C32">
        <v>434.59</v>
      </c>
      <c r="D32">
        <v>16</v>
      </c>
      <c r="E32">
        <f t="shared" si="2"/>
        <v>0</v>
      </c>
      <c r="F32">
        <v>0</v>
      </c>
      <c r="G32">
        <v>290.40292991664609</v>
      </c>
      <c r="H32" t="s">
        <v>137</v>
      </c>
      <c r="I32">
        <v>1903</v>
      </c>
      <c r="J32">
        <f t="shared" si="3"/>
        <v>63</v>
      </c>
      <c r="K32">
        <v>35000</v>
      </c>
      <c r="L32">
        <v>118</v>
      </c>
      <c r="M32">
        <f t="shared" si="0"/>
        <v>8.4077771939043613E-3</v>
      </c>
      <c r="N32">
        <f t="shared" si="1"/>
        <v>294.27220178665266</v>
      </c>
      <c r="O32">
        <f t="shared" si="4"/>
        <v>0</v>
      </c>
      <c r="P32">
        <f t="shared" si="5"/>
        <v>281.39138609789063</v>
      </c>
    </row>
    <row r="33" spans="1:16" x14ac:dyDescent="0.35">
      <c r="A33" s="1">
        <v>31</v>
      </c>
      <c r="B33" t="s">
        <v>40</v>
      </c>
      <c r="C33">
        <v>434.05</v>
      </c>
      <c r="D33">
        <v>16</v>
      </c>
      <c r="E33">
        <f t="shared" si="2"/>
        <v>0</v>
      </c>
      <c r="F33">
        <v>0</v>
      </c>
      <c r="G33">
        <v>291.12323662496681</v>
      </c>
      <c r="H33" t="s">
        <v>137</v>
      </c>
      <c r="I33">
        <v>1966</v>
      </c>
      <c r="J33">
        <f t="shared" si="3"/>
        <v>63</v>
      </c>
      <c r="K33">
        <v>35000</v>
      </c>
      <c r="L33">
        <v>122</v>
      </c>
      <c r="M33">
        <f t="shared" si="0"/>
        <v>8.1383519837232958E-3</v>
      </c>
      <c r="N33">
        <f t="shared" si="1"/>
        <v>284.84231943031534</v>
      </c>
      <c r="O33">
        <f t="shared" si="4"/>
        <v>0</v>
      </c>
      <c r="P33">
        <f t="shared" si="5"/>
        <v>281.39138609789063</v>
      </c>
    </row>
    <row r="34" spans="1:16" x14ac:dyDescent="0.35">
      <c r="A34" s="1">
        <v>32</v>
      </c>
      <c r="B34" t="s">
        <v>41</v>
      </c>
      <c r="C34">
        <v>427.51</v>
      </c>
      <c r="D34">
        <v>16</v>
      </c>
      <c r="E34">
        <f t="shared" si="2"/>
        <v>0</v>
      </c>
      <c r="F34">
        <v>0</v>
      </c>
      <c r="G34">
        <v>279.42728583495273</v>
      </c>
      <c r="H34" t="s">
        <v>137</v>
      </c>
      <c r="I34">
        <v>2029</v>
      </c>
      <c r="J34">
        <f t="shared" si="3"/>
        <v>63</v>
      </c>
      <c r="K34">
        <v>35000</v>
      </c>
      <c r="L34">
        <v>126</v>
      </c>
      <c r="M34">
        <f t="shared" si="0"/>
        <v>7.8856579595860034E-3</v>
      </c>
      <c r="N34">
        <f t="shared" si="1"/>
        <v>275.9980285855101</v>
      </c>
      <c r="O34">
        <f t="shared" si="4"/>
        <v>0</v>
      </c>
      <c r="P34">
        <f t="shared" si="5"/>
        <v>281.39138609789063</v>
      </c>
    </row>
    <row r="35" spans="1:16" x14ac:dyDescent="0.35">
      <c r="A35" s="1">
        <v>33</v>
      </c>
      <c r="B35" t="s">
        <v>42</v>
      </c>
      <c r="C35">
        <v>432.1</v>
      </c>
      <c r="D35">
        <v>17</v>
      </c>
      <c r="E35">
        <f t="shared" si="2"/>
        <v>1</v>
      </c>
      <c r="F35">
        <v>0</v>
      </c>
      <c r="G35">
        <v>282.21527703864251</v>
      </c>
      <c r="H35" t="s">
        <v>137</v>
      </c>
      <c r="I35">
        <v>2092</v>
      </c>
      <c r="J35">
        <f t="shared" si="3"/>
        <v>63</v>
      </c>
      <c r="K35">
        <v>35000</v>
      </c>
      <c r="L35">
        <v>123</v>
      </c>
      <c r="M35">
        <f t="shared" si="0"/>
        <v>8.126195028680689E-3</v>
      </c>
      <c r="N35">
        <f t="shared" si="1"/>
        <v>284.4168260038241</v>
      </c>
      <c r="O35">
        <f t="shared" si="4"/>
        <v>555.55555555555554</v>
      </c>
      <c r="P35">
        <f t="shared" si="5"/>
        <v>336.94694165344617</v>
      </c>
    </row>
    <row r="36" spans="1:16" x14ac:dyDescent="0.35">
      <c r="A36" s="1">
        <v>34</v>
      </c>
      <c r="B36" t="s">
        <v>43</v>
      </c>
      <c r="C36">
        <v>434.41</v>
      </c>
      <c r="D36">
        <v>18</v>
      </c>
      <c r="E36">
        <f t="shared" si="2"/>
        <v>1</v>
      </c>
      <c r="F36">
        <v>0</v>
      </c>
      <c r="G36">
        <v>394.0851835230572</v>
      </c>
      <c r="H36" t="s">
        <v>138</v>
      </c>
      <c r="I36">
        <v>2155</v>
      </c>
      <c r="J36">
        <f t="shared" si="3"/>
        <v>63</v>
      </c>
      <c r="K36">
        <v>35000</v>
      </c>
      <c r="L36">
        <v>119</v>
      </c>
      <c r="M36">
        <f t="shared" si="0"/>
        <v>8.3526682134570773E-3</v>
      </c>
      <c r="N36">
        <f t="shared" si="1"/>
        <v>292.3433874709977</v>
      </c>
      <c r="O36">
        <f t="shared" si="4"/>
        <v>555.55555555555554</v>
      </c>
      <c r="P36">
        <f t="shared" si="5"/>
        <v>392.50249720900172</v>
      </c>
    </row>
    <row r="37" spans="1:16" x14ac:dyDescent="0.35">
      <c r="A37" s="1">
        <v>35</v>
      </c>
      <c r="B37" t="s">
        <v>44</v>
      </c>
      <c r="C37">
        <v>434.54</v>
      </c>
      <c r="D37">
        <v>18</v>
      </c>
      <c r="E37">
        <f t="shared" si="2"/>
        <v>0</v>
      </c>
      <c r="F37">
        <v>0</v>
      </c>
      <c r="G37">
        <v>396.89932527114712</v>
      </c>
      <c r="H37" t="s">
        <v>138</v>
      </c>
      <c r="I37">
        <v>2216</v>
      </c>
      <c r="J37">
        <f t="shared" si="3"/>
        <v>61</v>
      </c>
      <c r="K37">
        <v>35000</v>
      </c>
      <c r="L37">
        <v>123</v>
      </c>
      <c r="M37">
        <f t="shared" si="0"/>
        <v>8.1227436823104685E-3</v>
      </c>
      <c r="N37">
        <f t="shared" si="1"/>
        <v>284.2960288808664</v>
      </c>
      <c r="O37">
        <f t="shared" si="4"/>
        <v>0</v>
      </c>
      <c r="P37">
        <f t="shared" si="5"/>
        <v>392.50249720900172</v>
      </c>
    </row>
    <row r="38" spans="1:16" x14ac:dyDescent="0.35">
      <c r="A38" s="1">
        <v>36</v>
      </c>
      <c r="B38" t="s">
        <v>45</v>
      </c>
      <c r="C38">
        <v>434.25</v>
      </c>
      <c r="D38">
        <v>18</v>
      </c>
      <c r="E38">
        <f t="shared" si="2"/>
        <v>0</v>
      </c>
      <c r="F38">
        <v>0</v>
      </c>
      <c r="G38">
        <v>283.51834930756718</v>
      </c>
      <c r="H38" t="s">
        <v>138</v>
      </c>
      <c r="I38">
        <v>2279</v>
      </c>
      <c r="J38">
        <f t="shared" si="3"/>
        <v>63</v>
      </c>
      <c r="K38">
        <v>35000</v>
      </c>
      <c r="L38">
        <v>126</v>
      </c>
      <c r="M38">
        <f t="shared" si="0"/>
        <v>7.8982009653356736E-3</v>
      </c>
      <c r="N38">
        <f t="shared" si="1"/>
        <v>276.4370337867486</v>
      </c>
      <c r="O38">
        <f t="shared" si="4"/>
        <v>0</v>
      </c>
      <c r="P38">
        <f t="shared" si="5"/>
        <v>281.39138609789063</v>
      </c>
    </row>
    <row r="39" spans="1:16" x14ac:dyDescent="0.35">
      <c r="A39" s="1">
        <v>37</v>
      </c>
      <c r="B39" t="s">
        <v>46</v>
      </c>
      <c r="C39">
        <v>434.66</v>
      </c>
      <c r="D39">
        <v>19</v>
      </c>
      <c r="E39">
        <f t="shared" si="2"/>
        <v>1</v>
      </c>
      <c r="F39">
        <v>0</v>
      </c>
      <c r="G39">
        <v>226.95918463291781</v>
      </c>
      <c r="H39" t="s">
        <v>139</v>
      </c>
      <c r="I39">
        <v>2343</v>
      </c>
      <c r="J39">
        <f t="shared" si="3"/>
        <v>64</v>
      </c>
      <c r="K39">
        <v>35000</v>
      </c>
      <c r="L39">
        <v>123</v>
      </c>
      <c r="M39">
        <f t="shared" si="0"/>
        <v>8.1092616303883903E-3</v>
      </c>
      <c r="N39">
        <f t="shared" si="1"/>
        <v>283.82415706359365</v>
      </c>
      <c r="O39">
        <f t="shared" si="4"/>
        <v>546.875</v>
      </c>
      <c r="P39">
        <f t="shared" si="5"/>
        <v>223.17566029143899</v>
      </c>
    </row>
    <row r="40" spans="1:16" x14ac:dyDescent="0.35">
      <c r="A40" s="1">
        <v>38</v>
      </c>
      <c r="B40" t="s">
        <v>47</v>
      </c>
      <c r="C40">
        <v>434.58</v>
      </c>
      <c r="D40">
        <v>19</v>
      </c>
      <c r="E40">
        <f t="shared" si="2"/>
        <v>0</v>
      </c>
      <c r="F40">
        <v>0</v>
      </c>
      <c r="G40">
        <v>229.08832664068149</v>
      </c>
      <c r="H40" t="s">
        <v>139</v>
      </c>
      <c r="I40">
        <v>2405</v>
      </c>
      <c r="J40">
        <f t="shared" si="3"/>
        <v>62</v>
      </c>
      <c r="K40">
        <v>35000</v>
      </c>
      <c r="L40">
        <v>126</v>
      </c>
      <c r="M40">
        <f t="shared" si="0"/>
        <v>7.9002079002079006E-3</v>
      </c>
      <c r="N40">
        <f t="shared" si="1"/>
        <v>276.50727650727652</v>
      </c>
      <c r="O40">
        <f t="shared" si="4"/>
        <v>0</v>
      </c>
      <c r="P40">
        <f t="shared" si="5"/>
        <v>223.17566029143899</v>
      </c>
    </row>
    <row r="41" spans="1:16" x14ac:dyDescent="0.35">
      <c r="A41" s="1">
        <v>39</v>
      </c>
      <c r="B41" t="s">
        <v>48</v>
      </c>
      <c r="C41">
        <v>435.23</v>
      </c>
      <c r="D41">
        <v>21</v>
      </c>
      <c r="E41">
        <f t="shared" si="2"/>
        <v>2</v>
      </c>
      <c r="F41">
        <v>0</v>
      </c>
      <c r="G41">
        <v>229.39988988805291</v>
      </c>
      <c r="H41" t="s">
        <v>140</v>
      </c>
      <c r="I41">
        <v>2466</v>
      </c>
      <c r="J41">
        <f t="shared" si="3"/>
        <v>61</v>
      </c>
      <c r="K41">
        <v>35000</v>
      </c>
      <c r="L41">
        <v>117</v>
      </c>
      <c r="M41">
        <f t="shared" si="0"/>
        <v>8.5158150851581509E-3</v>
      </c>
      <c r="N41">
        <f t="shared" si="1"/>
        <v>298.05352798053531</v>
      </c>
      <c r="O41">
        <f t="shared" si="4"/>
        <v>1147.5409836065573</v>
      </c>
      <c r="P41">
        <f t="shared" si="5"/>
        <v>280.55270947176689</v>
      </c>
    </row>
    <row r="42" spans="1:16" x14ac:dyDescent="0.35">
      <c r="A42" s="1">
        <v>40</v>
      </c>
      <c r="B42" t="s">
        <v>49</v>
      </c>
      <c r="C42">
        <v>434.87</v>
      </c>
      <c r="D42">
        <v>23</v>
      </c>
      <c r="E42">
        <f t="shared" si="2"/>
        <v>2</v>
      </c>
      <c r="F42">
        <v>0</v>
      </c>
      <c r="G42">
        <v>286.52544509681292</v>
      </c>
      <c r="H42" t="s">
        <v>141</v>
      </c>
      <c r="I42">
        <v>2528</v>
      </c>
      <c r="J42">
        <f t="shared" si="3"/>
        <v>62</v>
      </c>
      <c r="K42">
        <v>35000</v>
      </c>
      <c r="L42">
        <v>109</v>
      </c>
      <c r="M42">
        <f t="shared" si="0"/>
        <v>9.0981012658227847E-3</v>
      </c>
      <c r="N42">
        <f t="shared" si="1"/>
        <v>318.43354430379748</v>
      </c>
      <c r="O42">
        <f t="shared" si="4"/>
        <v>1129.0322580645161</v>
      </c>
      <c r="P42">
        <f t="shared" si="5"/>
        <v>393.45593527821848</v>
      </c>
    </row>
    <row r="43" spans="1:16" x14ac:dyDescent="0.35">
      <c r="A43" s="1">
        <v>41</v>
      </c>
      <c r="B43" t="s">
        <v>50</v>
      </c>
      <c r="C43">
        <v>434.05</v>
      </c>
      <c r="D43">
        <v>23</v>
      </c>
      <c r="E43">
        <f t="shared" si="2"/>
        <v>0</v>
      </c>
      <c r="F43">
        <v>0</v>
      </c>
      <c r="G43">
        <v>402.70287595600843</v>
      </c>
      <c r="H43" t="s">
        <v>141</v>
      </c>
      <c r="I43">
        <v>2592</v>
      </c>
      <c r="J43">
        <f t="shared" si="3"/>
        <v>64</v>
      </c>
      <c r="K43">
        <v>35000</v>
      </c>
      <c r="L43">
        <v>112</v>
      </c>
      <c r="M43">
        <f t="shared" si="0"/>
        <v>8.8734567901234563E-3</v>
      </c>
      <c r="N43">
        <f t="shared" si="1"/>
        <v>310.57098765432096</v>
      </c>
      <c r="O43">
        <f t="shared" si="4"/>
        <v>0</v>
      </c>
      <c r="P43">
        <f t="shared" si="5"/>
        <v>393.45593527821848</v>
      </c>
    </row>
    <row r="44" spans="1:16" x14ac:dyDescent="0.35">
      <c r="A44" s="1">
        <v>42</v>
      </c>
      <c r="B44" t="s">
        <v>51</v>
      </c>
      <c r="C44">
        <v>434.14</v>
      </c>
      <c r="D44">
        <v>23</v>
      </c>
      <c r="E44">
        <f t="shared" si="2"/>
        <v>0</v>
      </c>
      <c r="F44">
        <v>0</v>
      </c>
      <c r="G44">
        <v>404.96871823268339</v>
      </c>
      <c r="H44" t="s">
        <v>141</v>
      </c>
      <c r="I44">
        <v>2654</v>
      </c>
      <c r="J44">
        <f t="shared" si="3"/>
        <v>62</v>
      </c>
      <c r="K44">
        <v>35000</v>
      </c>
      <c r="L44">
        <v>115</v>
      </c>
      <c r="M44">
        <f t="shared" si="0"/>
        <v>8.6661642803315744E-3</v>
      </c>
      <c r="N44">
        <f t="shared" si="1"/>
        <v>303.31574981160509</v>
      </c>
      <c r="O44">
        <f t="shared" si="4"/>
        <v>0</v>
      </c>
      <c r="P44">
        <f t="shared" si="5"/>
        <v>393.45593527821848</v>
      </c>
    </row>
    <row r="45" spans="1:16" x14ac:dyDescent="0.35">
      <c r="A45" s="1">
        <v>43</v>
      </c>
      <c r="B45" t="s">
        <v>52</v>
      </c>
      <c r="C45">
        <v>434.59</v>
      </c>
      <c r="D45">
        <v>23</v>
      </c>
      <c r="E45">
        <f t="shared" si="2"/>
        <v>0</v>
      </c>
      <c r="F45">
        <v>0</v>
      </c>
      <c r="G45">
        <v>406.19606503779278</v>
      </c>
      <c r="H45" t="s">
        <v>141</v>
      </c>
      <c r="I45">
        <v>2717</v>
      </c>
      <c r="J45">
        <f t="shared" si="3"/>
        <v>63</v>
      </c>
      <c r="K45">
        <v>35000</v>
      </c>
      <c r="L45">
        <v>118</v>
      </c>
      <c r="M45">
        <f t="shared" si="0"/>
        <v>8.4652189915347814E-3</v>
      </c>
      <c r="N45">
        <f t="shared" si="1"/>
        <v>296.28266470371733</v>
      </c>
      <c r="O45">
        <f t="shared" si="4"/>
        <v>0</v>
      </c>
      <c r="P45">
        <f t="shared" si="5"/>
        <v>337.90037972266293</v>
      </c>
    </row>
    <row r="46" spans="1:16" x14ac:dyDescent="0.35">
      <c r="A46" s="1">
        <v>44</v>
      </c>
      <c r="B46" t="s">
        <v>53</v>
      </c>
      <c r="C46">
        <v>434.76</v>
      </c>
      <c r="D46">
        <v>23</v>
      </c>
      <c r="E46">
        <f t="shared" si="2"/>
        <v>0</v>
      </c>
      <c r="F46">
        <v>0</v>
      </c>
      <c r="G46">
        <v>290.8479297444361</v>
      </c>
      <c r="H46" t="s">
        <v>141</v>
      </c>
      <c r="I46">
        <v>2781</v>
      </c>
      <c r="J46">
        <f t="shared" si="3"/>
        <v>64</v>
      </c>
      <c r="K46">
        <v>35000</v>
      </c>
      <c r="L46">
        <v>120</v>
      </c>
      <c r="M46">
        <f t="shared" si="0"/>
        <v>8.2704063286587557E-3</v>
      </c>
      <c r="N46">
        <f t="shared" si="1"/>
        <v>289.46422150305642</v>
      </c>
      <c r="O46">
        <f t="shared" si="4"/>
        <v>0</v>
      </c>
      <c r="P46">
        <f t="shared" si="5"/>
        <v>282.34482416710733</v>
      </c>
    </row>
    <row r="47" spans="1:16" x14ac:dyDescent="0.35">
      <c r="A47" s="1">
        <v>45</v>
      </c>
      <c r="B47" t="s">
        <v>54</v>
      </c>
      <c r="C47">
        <v>434.97</v>
      </c>
      <c r="D47">
        <v>23</v>
      </c>
      <c r="E47">
        <f t="shared" si="2"/>
        <v>0</v>
      </c>
      <c r="F47">
        <v>0</v>
      </c>
      <c r="G47">
        <v>277.50423788614722</v>
      </c>
      <c r="H47" t="s">
        <v>141</v>
      </c>
      <c r="I47">
        <v>2844</v>
      </c>
      <c r="J47">
        <f t="shared" si="3"/>
        <v>63</v>
      </c>
      <c r="K47">
        <v>35000</v>
      </c>
      <c r="L47">
        <v>123</v>
      </c>
      <c r="M47">
        <f t="shared" si="0"/>
        <v>8.0872011251758094E-3</v>
      </c>
      <c r="N47">
        <f t="shared" si="1"/>
        <v>283.05203938115335</v>
      </c>
      <c r="O47">
        <f t="shared" si="4"/>
        <v>0</v>
      </c>
      <c r="P47">
        <f t="shared" si="5"/>
        <v>282.34482416710733</v>
      </c>
    </row>
    <row r="48" spans="1:16" x14ac:dyDescent="0.35">
      <c r="A48" s="1">
        <v>46</v>
      </c>
      <c r="B48" t="s">
        <v>55</v>
      </c>
      <c r="C48">
        <v>434.66</v>
      </c>
      <c r="D48">
        <v>23</v>
      </c>
      <c r="E48">
        <f t="shared" si="2"/>
        <v>0</v>
      </c>
      <c r="F48">
        <v>0</v>
      </c>
      <c r="G48">
        <v>279.10997411454349</v>
      </c>
      <c r="H48" t="s">
        <v>141</v>
      </c>
      <c r="I48">
        <v>2905</v>
      </c>
      <c r="J48">
        <f t="shared" si="3"/>
        <v>61</v>
      </c>
      <c r="K48">
        <v>35000</v>
      </c>
      <c r="L48">
        <v>126</v>
      </c>
      <c r="M48">
        <f t="shared" si="0"/>
        <v>7.9173838209982781E-3</v>
      </c>
      <c r="N48">
        <f t="shared" si="1"/>
        <v>277.10843373493975</v>
      </c>
      <c r="O48">
        <f t="shared" si="4"/>
        <v>0</v>
      </c>
      <c r="P48">
        <f t="shared" si="5"/>
        <v>282.34482416710733</v>
      </c>
    </row>
    <row r="49" spans="1:16" x14ac:dyDescent="0.35">
      <c r="A49" s="1">
        <v>47</v>
      </c>
      <c r="B49" t="s">
        <v>56</v>
      </c>
      <c r="C49">
        <v>434.37</v>
      </c>
      <c r="D49">
        <v>23</v>
      </c>
      <c r="E49">
        <f t="shared" si="2"/>
        <v>0</v>
      </c>
      <c r="F49">
        <v>0</v>
      </c>
      <c r="G49">
        <v>224.42838890874901</v>
      </c>
      <c r="H49" t="s">
        <v>141</v>
      </c>
      <c r="I49">
        <v>2966</v>
      </c>
      <c r="J49">
        <f t="shared" si="3"/>
        <v>61</v>
      </c>
      <c r="K49">
        <v>35000</v>
      </c>
      <c r="L49">
        <v>128</v>
      </c>
      <c r="M49">
        <f t="shared" si="0"/>
        <v>7.7545515846257585E-3</v>
      </c>
      <c r="N49">
        <f t="shared" si="1"/>
        <v>271.40930546190157</v>
      </c>
      <c r="O49">
        <f t="shared" si="4"/>
        <v>0</v>
      </c>
      <c r="P49">
        <f t="shared" si="5"/>
        <v>227.65732416710733</v>
      </c>
    </row>
    <row r="50" spans="1:16" x14ac:dyDescent="0.35">
      <c r="A50" s="1">
        <v>48</v>
      </c>
      <c r="B50" t="s">
        <v>57</v>
      </c>
      <c r="C50">
        <v>434.92</v>
      </c>
      <c r="D50">
        <v>24</v>
      </c>
      <c r="E50">
        <f t="shared" si="2"/>
        <v>1</v>
      </c>
      <c r="F50">
        <v>0</v>
      </c>
      <c r="G50">
        <v>281.62169034166351</v>
      </c>
      <c r="H50" t="s">
        <v>142</v>
      </c>
      <c r="I50">
        <v>3028</v>
      </c>
      <c r="J50">
        <f t="shared" si="3"/>
        <v>62</v>
      </c>
      <c r="K50">
        <v>35000</v>
      </c>
      <c r="L50">
        <v>126</v>
      </c>
      <c r="M50">
        <f t="shared" si="0"/>
        <v>7.9260237780713338E-3</v>
      </c>
      <c r="N50">
        <f t="shared" si="1"/>
        <v>277.41083223249666</v>
      </c>
      <c r="O50">
        <f t="shared" si="4"/>
        <v>564.51612903225805</v>
      </c>
      <c r="P50">
        <f t="shared" si="5"/>
        <v>284.10893707033313</v>
      </c>
    </row>
    <row r="51" spans="1:16" x14ac:dyDescent="0.35">
      <c r="A51" s="1">
        <v>49</v>
      </c>
      <c r="B51" t="s">
        <v>58</v>
      </c>
      <c r="C51">
        <v>434.97</v>
      </c>
      <c r="D51">
        <v>24</v>
      </c>
      <c r="E51">
        <f t="shared" si="2"/>
        <v>0</v>
      </c>
      <c r="F51">
        <v>0</v>
      </c>
      <c r="G51">
        <v>170.1473962587018</v>
      </c>
      <c r="H51" t="s">
        <v>142</v>
      </c>
      <c r="I51">
        <v>3090</v>
      </c>
      <c r="J51">
        <f t="shared" si="3"/>
        <v>62</v>
      </c>
      <c r="K51">
        <v>35000</v>
      </c>
      <c r="L51">
        <v>128</v>
      </c>
      <c r="M51">
        <f t="shared" si="0"/>
        <v>7.7669902912621356E-3</v>
      </c>
      <c r="N51">
        <f t="shared" si="1"/>
        <v>271.84466019417476</v>
      </c>
      <c r="O51">
        <f t="shared" si="4"/>
        <v>0</v>
      </c>
      <c r="P51">
        <f t="shared" si="5"/>
        <v>169.35483870967741</v>
      </c>
    </row>
    <row r="52" spans="1:16" x14ac:dyDescent="0.35">
      <c r="A52" s="1">
        <v>50</v>
      </c>
      <c r="B52" t="s">
        <v>59</v>
      </c>
      <c r="C52">
        <v>434.65</v>
      </c>
      <c r="D52">
        <v>25</v>
      </c>
      <c r="E52">
        <f t="shared" si="2"/>
        <v>1</v>
      </c>
      <c r="F52">
        <v>0</v>
      </c>
      <c r="G52">
        <v>56.750192139936239</v>
      </c>
      <c r="H52" t="s">
        <v>142</v>
      </c>
      <c r="I52">
        <v>3154</v>
      </c>
      <c r="J52">
        <f t="shared" si="3"/>
        <v>64</v>
      </c>
      <c r="K52">
        <v>35000</v>
      </c>
      <c r="L52">
        <v>126</v>
      </c>
      <c r="M52">
        <f t="shared" si="0"/>
        <v>7.9264426125554843E-3</v>
      </c>
      <c r="N52">
        <f t="shared" si="1"/>
        <v>277.42549143944194</v>
      </c>
      <c r="O52">
        <f t="shared" si="4"/>
        <v>546.875</v>
      </c>
      <c r="P52">
        <f t="shared" si="5"/>
        <v>111.13911290322581</v>
      </c>
    </row>
    <row r="53" spans="1:16" x14ac:dyDescent="0.35">
      <c r="A53" s="1">
        <v>51</v>
      </c>
      <c r="B53" t="s">
        <v>60</v>
      </c>
      <c r="C53">
        <v>434.59</v>
      </c>
      <c r="D53">
        <v>27</v>
      </c>
      <c r="E53">
        <f t="shared" si="2"/>
        <v>2</v>
      </c>
      <c r="F53">
        <v>0</v>
      </c>
      <c r="G53">
        <v>170.3143678822787</v>
      </c>
      <c r="H53" t="s">
        <v>143</v>
      </c>
      <c r="I53">
        <v>3216</v>
      </c>
      <c r="J53">
        <f t="shared" si="3"/>
        <v>62</v>
      </c>
      <c r="K53">
        <v>35000</v>
      </c>
      <c r="L53">
        <v>119</v>
      </c>
      <c r="M53">
        <f t="shared" si="0"/>
        <v>8.3955223880597014E-3</v>
      </c>
      <c r="N53">
        <f t="shared" si="1"/>
        <v>293.84328358208955</v>
      </c>
      <c r="O53">
        <f t="shared" si="4"/>
        <v>1129.0322580645161</v>
      </c>
      <c r="P53">
        <f t="shared" si="5"/>
        <v>224.04233870967741</v>
      </c>
    </row>
    <row r="54" spans="1:16" x14ac:dyDescent="0.35">
      <c r="A54" s="1">
        <v>52</v>
      </c>
      <c r="B54" t="s">
        <v>61</v>
      </c>
      <c r="C54">
        <v>435.13</v>
      </c>
      <c r="D54">
        <v>28</v>
      </c>
      <c r="E54">
        <f t="shared" si="2"/>
        <v>1</v>
      </c>
      <c r="F54">
        <v>0</v>
      </c>
      <c r="G54">
        <v>285.22672264716482</v>
      </c>
      <c r="H54" t="s">
        <v>144</v>
      </c>
      <c r="I54">
        <v>3278</v>
      </c>
      <c r="J54">
        <f t="shared" si="3"/>
        <v>62</v>
      </c>
      <c r="K54">
        <v>35000</v>
      </c>
      <c r="L54">
        <v>117</v>
      </c>
      <c r="M54">
        <f t="shared" si="0"/>
        <v>8.5417937766931063E-3</v>
      </c>
      <c r="N54">
        <f t="shared" si="1"/>
        <v>298.96278218425874</v>
      </c>
      <c r="O54">
        <f t="shared" si="4"/>
        <v>564.51612903225805</v>
      </c>
      <c r="P54">
        <f t="shared" si="5"/>
        <v>280.49395161290323</v>
      </c>
    </row>
    <row r="55" spans="1:16" x14ac:dyDescent="0.35">
      <c r="A55" s="1">
        <v>53</v>
      </c>
      <c r="B55" t="s">
        <v>62</v>
      </c>
      <c r="C55">
        <v>434.65</v>
      </c>
      <c r="D55">
        <v>29</v>
      </c>
      <c r="E55">
        <f t="shared" si="2"/>
        <v>1</v>
      </c>
      <c r="F55">
        <v>0</v>
      </c>
      <c r="G55">
        <v>342.82188117793601</v>
      </c>
      <c r="H55" t="s">
        <v>145</v>
      </c>
      <c r="I55">
        <v>3339</v>
      </c>
      <c r="J55">
        <f t="shared" si="3"/>
        <v>61</v>
      </c>
      <c r="K55">
        <v>35000</v>
      </c>
      <c r="L55">
        <v>115</v>
      </c>
      <c r="M55">
        <f t="shared" si="0"/>
        <v>8.6852351003294404E-3</v>
      </c>
      <c r="N55">
        <f t="shared" si="1"/>
        <v>303.9832285115304</v>
      </c>
      <c r="O55">
        <f t="shared" si="4"/>
        <v>573.77049180327867</v>
      </c>
      <c r="P55">
        <f t="shared" si="5"/>
        <v>337.87100079323108</v>
      </c>
    </row>
    <row r="56" spans="1:16" x14ac:dyDescent="0.35">
      <c r="A56" s="1">
        <v>54</v>
      </c>
      <c r="B56" t="s">
        <v>63</v>
      </c>
      <c r="C56">
        <v>434.77</v>
      </c>
      <c r="D56">
        <v>29</v>
      </c>
      <c r="E56">
        <f t="shared" si="2"/>
        <v>0</v>
      </c>
      <c r="F56">
        <v>0</v>
      </c>
      <c r="G56">
        <v>345.5464817609049</v>
      </c>
      <c r="H56" t="s">
        <v>145</v>
      </c>
      <c r="I56">
        <v>3402</v>
      </c>
      <c r="J56">
        <f t="shared" si="3"/>
        <v>63</v>
      </c>
      <c r="K56">
        <v>35000</v>
      </c>
      <c r="L56">
        <v>117</v>
      </c>
      <c r="M56">
        <f t="shared" si="0"/>
        <v>8.5243974132863023E-3</v>
      </c>
      <c r="N56">
        <f t="shared" si="1"/>
        <v>298.35390946502059</v>
      </c>
      <c r="O56">
        <f t="shared" si="4"/>
        <v>0</v>
      </c>
      <c r="P56">
        <f t="shared" si="5"/>
        <v>337.87100079323108</v>
      </c>
    </row>
    <row r="57" spans="1:16" x14ac:dyDescent="0.35">
      <c r="A57" s="1">
        <v>55</v>
      </c>
      <c r="B57" t="s">
        <v>64</v>
      </c>
      <c r="C57">
        <v>434.45</v>
      </c>
      <c r="D57">
        <v>30</v>
      </c>
      <c r="E57">
        <f t="shared" si="2"/>
        <v>1</v>
      </c>
      <c r="F57">
        <v>0</v>
      </c>
      <c r="G57">
        <v>345.46235200639597</v>
      </c>
      <c r="H57" t="s">
        <v>146</v>
      </c>
      <c r="I57">
        <v>3465</v>
      </c>
      <c r="J57">
        <f t="shared" si="3"/>
        <v>63</v>
      </c>
      <c r="K57">
        <v>35000</v>
      </c>
      <c r="L57">
        <v>115</v>
      </c>
      <c r="M57">
        <f t="shared" si="0"/>
        <v>8.658008658008658E-3</v>
      </c>
      <c r="N57">
        <f t="shared" si="1"/>
        <v>303.030303030303</v>
      </c>
      <c r="O57">
        <f t="shared" si="4"/>
        <v>555.55555555555554</v>
      </c>
      <c r="P57">
        <f t="shared" si="5"/>
        <v>393.42655634878668</v>
      </c>
    </row>
    <row r="58" spans="1:16" x14ac:dyDescent="0.35">
      <c r="A58" s="1">
        <v>56</v>
      </c>
      <c r="B58" t="s">
        <v>65</v>
      </c>
      <c r="C58">
        <v>434.91</v>
      </c>
      <c r="D58">
        <v>30</v>
      </c>
      <c r="E58">
        <f t="shared" si="2"/>
        <v>0</v>
      </c>
      <c r="F58">
        <v>0</v>
      </c>
      <c r="G58">
        <v>404.19905070965808</v>
      </c>
      <c r="H58" t="s">
        <v>146</v>
      </c>
      <c r="I58">
        <v>3527</v>
      </c>
      <c r="J58">
        <f t="shared" si="3"/>
        <v>62</v>
      </c>
      <c r="K58">
        <v>35000</v>
      </c>
      <c r="L58">
        <v>117</v>
      </c>
      <c r="M58">
        <f t="shared" si="0"/>
        <v>8.505812305075135E-3</v>
      </c>
      <c r="N58">
        <f t="shared" si="1"/>
        <v>297.70343067762974</v>
      </c>
      <c r="O58">
        <f t="shared" si="4"/>
        <v>0</v>
      </c>
      <c r="P58">
        <f t="shared" si="5"/>
        <v>393.42655634878668</v>
      </c>
    </row>
    <row r="59" spans="1:16" x14ac:dyDescent="0.35">
      <c r="A59" s="1">
        <v>57</v>
      </c>
      <c r="B59" t="s">
        <v>66</v>
      </c>
      <c r="C59">
        <v>434.48</v>
      </c>
      <c r="D59">
        <v>30</v>
      </c>
      <c r="E59">
        <f t="shared" si="2"/>
        <v>0</v>
      </c>
      <c r="F59">
        <v>0</v>
      </c>
      <c r="G59">
        <v>406.14960230494052</v>
      </c>
      <c r="H59" t="s">
        <v>146</v>
      </c>
      <c r="I59">
        <v>3588</v>
      </c>
      <c r="J59">
        <f t="shared" si="3"/>
        <v>61</v>
      </c>
      <c r="K59">
        <v>35000</v>
      </c>
      <c r="L59">
        <v>119</v>
      </c>
      <c r="M59">
        <f t="shared" si="0"/>
        <v>8.3612040133779261E-3</v>
      </c>
      <c r="N59">
        <f t="shared" si="1"/>
        <v>292.64214046822741</v>
      </c>
      <c r="O59">
        <f t="shared" si="4"/>
        <v>0</v>
      </c>
      <c r="P59">
        <f t="shared" si="5"/>
        <v>393.42655634878668</v>
      </c>
    </row>
    <row r="60" spans="1:16" x14ac:dyDescent="0.35">
      <c r="A60" s="1">
        <v>58</v>
      </c>
      <c r="B60" t="s">
        <v>67</v>
      </c>
      <c r="C60">
        <v>434.58</v>
      </c>
      <c r="D60">
        <v>30</v>
      </c>
      <c r="E60">
        <f t="shared" si="2"/>
        <v>0</v>
      </c>
      <c r="F60">
        <v>0</v>
      </c>
      <c r="G60">
        <v>348.93574597477692</v>
      </c>
      <c r="H60" t="s">
        <v>146</v>
      </c>
      <c r="I60">
        <v>3650</v>
      </c>
      <c r="J60">
        <f t="shared" si="3"/>
        <v>62</v>
      </c>
      <c r="K60">
        <v>35000</v>
      </c>
      <c r="L60">
        <v>121</v>
      </c>
      <c r="M60">
        <f t="shared" si="0"/>
        <v>8.21917808219178E-3</v>
      </c>
      <c r="N60">
        <f t="shared" si="1"/>
        <v>287.67123287671228</v>
      </c>
      <c r="O60">
        <f t="shared" si="4"/>
        <v>0</v>
      </c>
      <c r="P60">
        <f t="shared" si="5"/>
        <v>336.97494344556083</v>
      </c>
    </row>
    <row r="61" spans="1:16" x14ac:dyDescent="0.35">
      <c r="A61" s="1">
        <v>59</v>
      </c>
      <c r="B61" t="s">
        <v>68</v>
      </c>
      <c r="C61">
        <v>430.55</v>
      </c>
      <c r="D61">
        <v>31</v>
      </c>
      <c r="E61">
        <f t="shared" si="2"/>
        <v>1</v>
      </c>
      <c r="F61">
        <v>0</v>
      </c>
      <c r="G61">
        <v>333.97265241080538</v>
      </c>
      <c r="H61" t="s">
        <v>147</v>
      </c>
      <c r="I61">
        <v>3713</v>
      </c>
      <c r="J61">
        <f t="shared" si="3"/>
        <v>63</v>
      </c>
      <c r="K61">
        <v>35000</v>
      </c>
      <c r="L61">
        <v>119</v>
      </c>
      <c r="M61">
        <f t="shared" si="0"/>
        <v>8.349043899811474E-3</v>
      </c>
      <c r="N61">
        <f t="shared" si="1"/>
        <v>292.21653649340158</v>
      </c>
      <c r="O61">
        <f t="shared" si="4"/>
        <v>555.55555555555554</v>
      </c>
      <c r="P61">
        <f t="shared" si="5"/>
        <v>392.53049900111643</v>
      </c>
    </row>
    <row r="62" spans="1:16" x14ac:dyDescent="0.35">
      <c r="A62" s="1">
        <v>60</v>
      </c>
      <c r="B62" t="s">
        <v>69</v>
      </c>
      <c r="C62">
        <v>435.01</v>
      </c>
      <c r="D62">
        <v>32</v>
      </c>
      <c r="E62">
        <f t="shared" si="2"/>
        <v>1</v>
      </c>
      <c r="F62">
        <v>0</v>
      </c>
      <c r="G62">
        <v>446.32681005446778</v>
      </c>
      <c r="H62" t="s">
        <v>148</v>
      </c>
      <c r="I62">
        <v>3774</v>
      </c>
      <c r="J62">
        <f t="shared" si="3"/>
        <v>61</v>
      </c>
      <c r="K62">
        <v>35000</v>
      </c>
      <c r="L62">
        <v>117</v>
      </c>
      <c r="M62">
        <f t="shared" si="0"/>
        <v>8.4790673025967149E-3</v>
      </c>
      <c r="N62">
        <f t="shared" si="1"/>
        <v>296.76735559088502</v>
      </c>
      <c r="O62">
        <f t="shared" si="4"/>
        <v>573.77049180327867</v>
      </c>
      <c r="P62">
        <f t="shared" si="5"/>
        <v>395.22004818144427</v>
      </c>
    </row>
    <row r="63" spans="1:16" x14ac:dyDescent="0.35">
      <c r="A63" s="1">
        <v>61</v>
      </c>
      <c r="B63" t="s">
        <v>70</v>
      </c>
      <c r="C63">
        <v>434.15</v>
      </c>
      <c r="D63">
        <v>33</v>
      </c>
      <c r="E63">
        <f t="shared" si="2"/>
        <v>1</v>
      </c>
      <c r="F63">
        <v>0</v>
      </c>
      <c r="G63">
        <v>393.68307387744079</v>
      </c>
      <c r="H63" t="s">
        <v>149</v>
      </c>
      <c r="I63">
        <v>3835</v>
      </c>
      <c r="J63">
        <f t="shared" si="3"/>
        <v>61</v>
      </c>
      <c r="K63">
        <v>35000</v>
      </c>
      <c r="L63">
        <v>116</v>
      </c>
      <c r="M63">
        <f t="shared" si="0"/>
        <v>8.6049543676662323E-3</v>
      </c>
      <c r="N63">
        <f t="shared" si="1"/>
        <v>301.17340286831814</v>
      </c>
      <c r="O63">
        <f t="shared" si="4"/>
        <v>573.77049180327867</v>
      </c>
      <c r="P63">
        <f t="shared" si="5"/>
        <v>339.69387155532053</v>
      </c>
    </row>
    <row r="64" spans="1:16" x14ac:dyDescent="0.35">
      <c r="A64" s="1">
        <v>62</v>
      </c>
      <c r="B64" t="s">
        <v>71</v>
      </c>
      <c r="C64">
        <v>434.3</v>
      </c>
      <c r="D64">
        <v>34</v>
      </c>
      <c r="E64">
        <f t="shared" si="2"/>
        <v>1</v>
      </c>
      <c r="F64">
        <v>0</v>
      </c>
      <c r="G64">
        <v>338.69328903440157</v>
      </c>
      <c r="H64" t="s">
        <v>150</v>
      </c>
      <c r="I64">
        <v>3897</v>
      </c>
      <c r="J64">
        <f t="shared" si="3"/>
        <v>62</v>
      </c>
      <c r="K64">
        <v>35000</v>
      </c>
      <c r="L64">
        <v>114</v>
      </c>
      <c r="M64">
        <f t="shared" si="0"/>
        <v>8.724659994867847E-3</v>
      </c>
      <c r="N64">
        <f t="shared" si="1"/>
        <v>305.36309982037466</v>
      </c>
      <c r="O64">
        <f t="shared" si="4"/>
        <v>564.51612903225805</v>
      </c>
      <c r="P64">
        <f t="shared" si="5"/>
        <v>339.69387155532053</v>
      </c>
    </row>
    <row r="65" spans="1:16" x14ac:dyDescent="0.35">
      <c r="A65" s="1">
        <v>63</v>
      </c>
      <c r="B65" t="s">
        <v>72</v>
      </c>
      <c r="C65">
        <v>433.79</v>
      </c>
      <c r="D65">
        <v>34</v>
      </c>
      <c r="E65">
        <f t="shared" si="2"/>
        <v>0</v>
      </c>
      <c r="F65">
        <v>0</v>
      </c>
      <c r="G65">
        <v>283.29712526265689</v>
      </c>
      <c r="H65" t="s">
        <v>150</v>
      </c>
      <c r="I65">
        <v>3959</v>
      </c>
      <c r="J65">
        <f t="shared" si="3"/>
        <v>62</v>
      </c>
      <c r="K65">
        <v>35000</v>
      </c>
      <c r="L65">
        <v>116</v>
      </c>
      <c r="M65">
        <f t="shared" si="0"/>
        <v>8.5880272796160645E-3</v>
      </c>
      <c r="N65">
        <f t="shared" si="1"/>
        <v>300.58095478656224</v>
      </c>
      <c r="O65">
        <f t="shared" si="4"/>
        <v>0</v>
      </c>
      <c r="P65">
        <f t="shared" si="5"/>
        <v>282.31682237499268</v>
      </c>
    </row>
    <row r="66" spans="1:16" x14ac:dyDescent="0.35">
      <c r="A66" s="1">
        <v>64</v>
      </c>
      <c r="B66" t="s">
        <v>73</v>
      </c>
      <c r="C66">
        <v>434.1</v>
      </c>
      <c r="D66">
        <v>34</v>
      </c>
      <c r="E66">
        <f t="shared" si="2"/>
        <v>0</v>
      </c>
      <c r="F66">
        <v>0</v>
      </c>
      <c r="G66">
        <v>283.06617278359192</v>
      </c>
      <c r="H66" t="s">
        <v>150</v>
      </c>
      <c r="I66">
        <v>4020</v>
      </c>
      <c r="J66">
        <f t="shared" si="3"/>
        <v>61</v>
      </c>
      <c r="K66">
        <v>35000</v>
      </c>
      <c r="L66">
        <v>118</v>
      </c>
      <c r="M66">
        <f t="shared" si="0"/>
        <v>8.4577114427860697E-3</v>
      </c>
      <c r="N66">
        <f t="shared" si="1"/>
        <v>296.01990049751242</v>
      </c>
      <c r="O66">
        <f t="shared" si="4"/>
        <v>0</v>
      </c>
      <c r="P66">
        <f t="shared" si="5"/>
        <v>282.31682237499268</v>
      </c>
    </row>
    <row r="67" spans="1:16" x14ac:dyDescent="0.35">
      <c r="A67" s="1">
        <v>65</v>
      </c>
      <c r="B67" t="s">
        <v>74</v>
      </c>
      <c r="C67">
        <v>434.05</v>
      </c>
      <c r="D67">
        <v>34</v>
      </c>
      <c r="E67">
        <f t="shared" si="2"/>
        <v>0</v>
      </c>
      <c r="F67">
        <v>0</v>
      </c>
      <c r="G67">
        <v>284.40486251056359</v>
      </c>
      <c r="H67" t="s">
        <v>150</v>
      </c>
      <c r="I67">
        <v>4083</v>
      </c>
      <c r="J67">
        <f t="shared" si="3"/>
        <v>63</v>
      </c>
      <c r="K67">
        <v>35000</v>
      </c>
      <c r="L67">
        <v>120</v>
      </c>
      <c r="M67">
        <f t="shared" ref="M67:M118" si="6">D67/I67</f>
        <v>8.3272103845211855E-3</v>
      </c>
      <c r="N67">
        <f t="shared" ref="N67:N118" si="7">M67*K67</f>
        <v>291.45236345824151</v>
      </c>
      <c r="O67">
        <f t="shared" si="4"/>
        <v>0</v>
      </c>
      <c r="P67">
        <f t="shared" si="5"/>
        <v>226.76126681943711</v>
      </c>
    </row>
    <row r="68" spans="1:16" x14ac:dyDescent="0.35">
      <c r="A68" s="1">
        <v>66</v>
      </c>
      <c r="B68" t="s">
        <v>75</v>
      </c>
      <c r="C68">
        <v>434.37</v>
      </c>
      <c r="D68">
        <v>34</v>
      </c>
      <c r="E68">
        <f t="shared" ref="E68:E118" si="8">D68-D67</f>
        <v>0</v>
      </c>
      <c r="F68">
        <v>0</v>
      </c>
      <c r="G68">
        <v>228.2803478340272</v>
      </c>
      <c r="H68" t="s">
        <v>150</v>
      </c>
      <c r="I68">
        <v>4146</v>
      </c>
      <c r="J68">
        <f t="shared" ref="J68:J118" si="9">I68-I67</f>
        <v>63</v>
      </c>
      <c r="K68">
        <v>35000</v>
      </c>
      <c r="L68">
        <v>121</v>
      </c>
      <c r="M68">
        <f t="shared" si="6"/>
        <v>8.2006753497346832E-3</v>
      </c>
      <c r="N68">
        <f t="shared" si="7"/>
        <v>287.02363724071392</v>
      </c>
      <c r="O68">
        <f t="shared" ref="O68:O118" si="10">(E68*K68)/J68</f>
        <v>0</v>
      </c>
      <c r="P68">
        <f t="shared" si="5"/>
        <v>226.76126681943711</v>
      </c>
    </row>
    <row r="69" spans="1:16" x14ac:dyDescent="0.35">
      <c r="A69" s="1">
        <v>67</v>
      </c>
      <c r="B69" t="s">
        <v>76</v>
      </c>
      <c r="C69">
        <v>434.65</v>
      </c>
      <c r="D69">
        <v>38</v>
      </c>
      <c r="E69">
        <f t="shared" si="8"/>
        <v>4</v>
      </c>
      <c r="F69">
        <v>0</v>
      </c>
      <c r="G69">
        <v>402.96649128029861</v>
      </c>
      <c r="H69" t="s">
        <v>151</v>
      </c>
      <c r="I69">
        <v>4208</v>
      </c>
      <c r="J69">
        <f t="shared" si="9"/>
        <v>62</v>
      </c>
      <c r="K69">
        <v>35000</v>
      </c>
      <c r="L69">
        <v>107</v>
      </c>
      <c r="M69">
        <f t="shared" si="6"/>
        <v>9.0304182509505695E-3</v>
      </c>
      <c r="N69">
        <f t="shared" si="7"/>
        <v>316.06463878326991</v>
      </c>
      <c r="O69">
        <f t="shared" si="10"/>
        <v>2258.0645161290322</v>
      </c>
      <c r="P69">
        <f t="shared" si="5"/>
        <v>452.56771843234037</v>
      </c>
    </row>
    <row r="70" spans="1:16" x14ac:dyDescent="0.35">
      <c r="A70" s="1">
        <v>68</v>
      </c>
      <c r="B70" t="s">
        <v>77</v>
      </c>
      <c r="C70">
        <v>434.59</v>
      </c>
      <c r="D70">
        <v>40</v>
      </c>
      <c r="E70">
        <f t="shared" si="8"/>
        <v>2</v>
      </c>
      <c r="F70">
        <v>0</v>
      </c>
      <c r="G70">
        <v>575.31157231008967</v>
      </c>
      <c r="H70" t="s">
        <v>152</v>
      </c>
      <c r="I70">
        <v>4269</v>
      </c>
      <c r="J70">
        <f t="shared" si="9"/>
        <v>61</v>
      </c>
      <c r="K70">
        <v>35000</v>
      </c>
      <c r="L70">
        <v>106</v>
      </c>
      <c r="M70">
        <f t="shared" si="6"/>
        <v>9.3698758491449988E-3</v>
      </c>
      <c r="N70">
        <f t="shared" si="7"/>
        <v>327.94565472007497</v>
      </c>
      <c r="O70">
        <f t="shared" si="10"/>
        <v>1147.5409836065573</v>
      </c>
      <c r="P70">
        <f t="shared" si="5"/>
        <v>567.32181679299606</v>
      </c>
    </row>
    <row r="71" spans="1:16" x14ac:dyDescent="0.35">
      <c r="A71" s="1">
        <v>69</v>
      </c>
      <c r="B71" t="s">
        <v>78</v>
      </c>
      <c r="C71">
        <v>434.66</v>
      </c>
      <c r="D71">
        <v>41</v>
      </c>
      <c r="E71">
        <f t="shared" si="8"/>
        <v>1</v>
      </c>
      <c r="F71">
        <v>0</v>
      </c>
      <c r="G71">
        <v>577.23389517432463</v>
      </c>
      <c r="H71" t="s">
        <v>153</v>
      </c>
      <c r="I71">
        <v>4330</v>
      </c>
      <c r="J71">
        <f t="shared" si="9"/>
        <v>61</v>
      </c>
      <c r="K71">
        <v>35000</v>
      </c>
      <c r="L71">
        <v>105</v>
      </c>
      <c r="M71">
        <f t="shared" si="6"/>
        <v>9.4688221709006929E-3</v>
      </c>
      <c r="N71">
        <f t="shared" si="7"/>
        <v>331.40877598152423</v>
      </c>
      <c r="O71">
        <f t="shared" si="10"/>
        <v>573.77049180327867</v>
      </c>
      <c r="P71">
        <f t="shared" si="5"/>
        <v>569.14331041776836</v>
      </c>
    </row>
    <row r="72" spans="1:16" x14ac:dyDescent="0.35">
      <c r="A72" s="1">
        <v>70</v>
      </c>
      <c r="B72" t="s">
        <v>79</v>
      </c>
      <c r="C72">
        <v>433.78</v>
      </c>
      <c r="D72">
        <v>42</v>
      </c>
      <c r="E72">
        <f t="shared" si="8"/>
        <v>1</v>
      </c>
      <c r="F72">
        <v>0</v>
      </c>
      <c r="G72">
        <v>579.09053004983491</v>
      </c>
      <c r="H72" t="s">
        <v>154</v>
      </c>
      <c r="I72">
        <v>4393</v>
      </c>
      <c r="J72">
        <f t="shared" si="9"/>
        <v>63</v>
      </c>
      <c r="K72">
        <v>35000</v>
      </c>
      <c r="L72">
        <v>104</v>
      </c>
      <c r="M72">
        <f t="shared" si="6"/>
        <v>9.560664693831095E-3</v>
      </c>
      <c r="N72">
        <f t="shared" si="7"/>
        <v>334.62326428408835</v>
      </c>
      <c r="O72">
        <f t="shared" si="10"/>
        <v>555.55555555555554</v>
      </c>
      <c r="P72">
        <f t="shared" si="5"/>
        <v>567.32181679299606</v>
      </c>
    </row>
    <row r="73" spans="1:16" x14ac:dyDescent="0.35">
      <c r="A73" s="1">
        <v>71</v>
      </c>
      <c r="B73" t="s">
        <v>80</v>
      </c>
      <c r="C73">
        <v>434.66</v>
      </c>
      <c r="D73">
        <v>42</v>
      </c>
      <c r="E73">
        <f t="shared" si="8"/>
        <v>0</v>
      </c>
      <c r="F73">
        <v>0</v>
      </c>
      <c r="G73">
        <v>524.11163078581797</v>
      </c>
      <c r="H73" t="s">
        <v>154</v>
      </c>
      <c r="I73">
        <v>4455</v>
      </c>
      <c r="J73">
        <f t="shared" si="9"/>
        <v>62</v>
      </c>
      <c r="K73">
        <v>35000</v>
      </c>
      <c r="L73">
        <v>106</v>
      </c>
      <c r="M73">
        <f t="shared" si="6"/>
        <v>9.427609427609427E-3</v>
      </c>
      <c r="N73">
        <f t="shared" si="7"/>
        <v>329.96632996632997</v>
      </c>
      <c r="O73">
        <f t="shared" si="10"/>
        <v>0</v>
      </c>
      <c r="P73">
        <f t="shared" si="5"/>
        <v>509.94476761266822</v>
      </c>
    </row>
    <row r="74" spans="1:16" x14ac:dyDescent="0.35">
      <c r="A74" s="1">
        <v>72</v>
      </c>
      <c r="B74" t="s">
        <v>81</v>
      </c>
      <c r="C74">
        <v>434.51</v>
      </c>
      <c r="D74">
        <v>43</v>
      </c>
      <c r="E74">
        <f t="shared" si="8"/>
        <v>1</v>
      </c>
      <c r="F74">
        <v>0</v>
      </c>
      <c r="G74">
        <v>466.66666666666669</v>
      </c>
      <c r="H74" t="s">
        <v>155</v>
      </c>
      <c r="I74">
        <v>4518</v>
      </c>
      <c r="J74">
        <f t="shared" si="9"/>
        <v>63</v>
      </c>
      <c r="K74">
        <v>35000</v>
      </c>
      <c r="L74">
        <v>105</v>
      </c>
      <c r="M74">
        <f t="shared" si="6"/>
        <v>9.5174856131031438E-3</v>
      </c>
      <c r="N74">
        <f t="shared" si="7"/>
        <v>333.11199645861001</v>
      </c>
      <c r="O74">
        <f t="shared" si="10"/>
        <v>555.55555555555554</v>
      </c>
      <c r="P74">
        <f t="shared" si="5"/>
        <v>509.04871026499796</v>
      </c>
    </row>
    <row r="75" spans="1:16" x14ac:dyDescent="0.35">
      <c r="A75" s="1">
        <v>73</v>
      </c>
      <c r="B75" t="s">
        <v>82</v>
      </c>
      <c r="C75">
        <v>434.97</v>
      </c>
      <c r="D75">
        <v>43</v>
      </c>
      <c r="E75">
        <f t="shared" si="8"/>
        <v>0</v>
      </c>
      <c r="F75">
        <v>0</v>
      </c>
      <c r="G75">
        <v>500.87613571676172</v>
      </c>
      <c r="H75" t="s">
        <v>155</v>
      </c>
      <c r="I75">
        <v>4581</v>
      </c>
      <c r="J75">
        <f t="shared" si="9"/>
        <v>63</v>
      </c>
      <c r="K75">
        <v>35000</v>
      </c>
      <c r="L75">
        <v>106</v>
      </c>
      <c r="M75">
        <f t="shared" si="6"/>
        <v>9.386596812922943E-3</v>
      </c>
      <c r="N75">
        <f t="shared" si="7"/>
        <v>328.53088845230303</v>
      </c>
      <c r="O75">
        <f t="shared" si="10"/>
        <v>0</v>
      </c>
      <c r="P75">
        <f t="shared" si="5"/>
        <v>509.04871026499796</v>
      </c>
    </row>
    <row r="76" spans="1:16" x14ac:dyDescent="0.35">
      <c r="A76" s="1">
        <v>74</v>
      </c>
      <c r="B76" t="s">
        <v>83</v>
      </c>
      <c r="C76">
        <v>434.09</v>
      </c>
      <c r="D76">
        <v>43</v>
      </c>
      <c r="E76">
        <f t="shared" si="8"/>
        <v>0</v>
      </c>
      <c r="F76">
        <v>0</v>
      </c>
      <c r="G76">
        <v>501.94163773198869</v>
      </c>
      <c r="H76" t="s">
        <v>155</v>
      </c>
      <c r="I76">
        <v>4642</v>
      </c>
      <c r="J76">
        <f t="shared" si="9"/>
        <v>61</v>
      </c>
      <c r="K76">
        <v>35000</v>
      </c>
      <c r="L76">
        <v>107</v>
      </c>
      <c r="M76">
        <f t="shared" si="6"/>
        <v>9.2632485997414908E-3</v>
      </c>
      <c r="N76">
        <f t="shared" si="7"/>
        <v>324.21370099095219</v>
      </c>
      <c r="O76">
        <f t="shared" si="10"/>
        <v>0</v>
      </c>
      <c r="P76">
        <f t="shared" si="5"/>
        <v>509.04871026499796</v>
      </c>
    </row>
    <row r="77" spans="1:16" x14ac:dyDescent="0.35">
      <c r="A77" s="1">
        <v>75</v>
      </c>
      <c r="B77" t="s">
        <v>84</v>
      </c>
      <c r="C77">
        <v>434.3</v>
      </c>
      <c r="D77">
        <v>44</v>
      </c>
      <c r="E77">
        <f t="shared" si="8"/>
        <v>1</v>
      </c>
      <c r="F77">
        <v>0</v>
      </c>
      <c r="G77">
        <v>560.34786395394269</v>
      </c>
      <c r="H77" t="s">
        <v>156</v>
      </c>
      <c r="I77">
        <v>4704</v>
      </c>
      <c r="J77">
        <f t="shared" si="9"/>
        <v>62</v>
      </c>
      <c r="K77">
        <v>35000</v>
      </c>
      <c r="L77">
        <v>106</v>
      </c>
      <c r="M77">
        <f t="shared" si="6"/>
        <v>9.3537414965986394E-3</v>
      </c>
      <c r="N77">
        <f t="shared" si="7"/>
        <v>327.38095238095241</v>
      </c>
      <c r="O77">
        <f t="shared" si="10"/>
        <v>564.51612903225805</v>
      </c>
      <c r="P77">
        <f t="shared" ref="P77:P118" si="11">AVERAGE(O68:O77)</f>
        <v>565.50032316822376</v>
      </c>
    </row>
    <row r="78" spans="1:16" x14ac:dyDescent="0.35">
      <c r="A78" s="1">
        <v>76</v>
      </c>
      <c r="B78" t="s">
        <v>85</v>
      </c>
      <c r="C78">
        <v>434.26</v>
      </c>
      <c r="D78">
        <v>44</v>
      </c>
      <c r="E78">
        <f t="shared" si="8"/>
        <v>0</v>
      </c>
      <c r="F78">
        <v>0</v>
      </c>
      <c r="G78">
        <v>562.40348754436968</v>
      </c>
      <c r="H78" t="s">
        <v>156</v>
      </c>
      <c r="I78">
        <v>4765</v>
      </c>
      <c r="J78">
        <f t="shared" si="9"/>
        <v>61</v>
      </c>
      <c r="K78">
        <v>35000</v>
      </c>
      <c r="L78">
        <v>108</v>
      </c>
      <c r="M78">
        <f t="shared" si="6"/>
        <v>9.2339979013641126E-3</v>
      </c>
      <c r="N78">
        <f t="shared" si="7"/>
        <v>323.18992654774394</v>
      </c>
      <c r="O78">
        <f t="shared" si="10"/>
        <v>0</v>
      </c>
      <c r="P78">
        <f t="shared" si="11"/>
        <v>565.50032316822376</v>
      </c>
    </row>
    <row r="79" spans="1:16" x14ac:dyDescent="0.35">
      <c r="A79" s="1">
        <v>77</v>
      </c>
      <c r="B79" t="s">
        <v>86</v>
      </c>
      <c r="C79">
        <v>435.23</v>
      </c>
      <c r="D79">
        <v>45</v>
      </c>
      <c r="E79">
        <f t="shared" si="8"/>
        <v>1</v>
      </c>
      <c r="F79">
        <v>0</v>
      </c>
      <c r="G79">
        <v>451.84319750066157</v>
      </c>
      <c r="H79" t="s">
        <v>157</v>
      </c>
      <c r="I79">
        <v>4827</v>
      </c>
      <c r="J79">
        <f t="shared" si="9"/>
        <v>62</v>
      </c>
      <c r="K79">
        <v>35000</v>
      </c>
      <c r="L79">
        <v>107</v>
      </c>
      <c r="M79">
        <f t="shared" si="6"/>
        <v>9.322560596643879E-3</v>
      </c>
      <c r="N79">
        <f t="shared" si="7"/>
        <v>326.28962088253576</v>
      </c>
      <c r="O79">
        <f t="shared" si="10"/>
        <v>564.51612903225805</v>
      </c>
      <c r="P79">
        <f t="shared" si="11"/>
        <v>396.14548445854632</v>
      </c>
    </row>
    <row r="80" spans="1:16" x14ac:dyDescent="0.35">
      <c r="A80" s="1">
        <v>78</v>
      </c>
      <c r="B80" t="s">
        <v>87</v>
      </c>
      <c r="C80">
        <v>434.25</v>
      </c>
      <c r="D80">
        <v>45</v>
      </c>
      <c r="E80">
        <f t="shared" si="8"/>
        <v>0</v>
      </c>
      <c r="F80">
        <v>0</v>
      </c>
      <c r="G80">
        <v>283.86280505113592</v>
      </c>
      <c r="H80" t="s">
        <v>157</v>
      </c>
      <c r="I80">
        <v>4888</v>
      </c>
      <c r="J80">
        <f t="shared" si="9"/>
        <v>61</v>
      </c>
      <c r="K80">
        <v>35000</v>
      </c>
      <c r="L80">
        <v>108</v>
      </c>
      <c r="M80">
        <f t="shared" si="6"/>
        <v>9.2062193126022911E-3</v>
      </c>
      <c r="N80">
        <f t="shared" si="7"/>
        <v>322.21767594108019</v>
      </c>
      <c r="O80">
        <f t="shared" si="10"/>
        <v>0</v>
      </c>
      <c r="P80">
        <f t="shared" si="11"/>
        <v>281.39138609789063</v>
      </c>
    </row>
    <row r="81" spans="1:16" x14ac:dyDescent="0.35">
      <c r="A81" s="1">
        <v>79</v>
      </c>
      <c r="B81" t="s">
        <v>88</v>
      </c>
      <c r="C81">
        <v>434.19</v>
      </c>
      <c r="D81">
        <v>46</v>
      </c>
      <c r="E81">
        <f t="shared" si="8"/>
        <v>1</v>
      </c>
      <c r="F81">
        <v>0</v>
      </c>
      <c r="G81">
        <v>228.94933514748419</v>
      </c>
      <c r="H81" t="s">
        <v>157</v>
      </c>
      <c r="I81">
        <v>4950</v>
      </c>
      <c r="J81">
        <f t="shared" si="9"/>
        <v>62</v>
      </c>
      <c r="K81">
        <v>35000</v>
      </c>
      <c r="L81">
        <v>107</v>
      </c>
      <c r="M81">
        <f t="shared" si="6"/>
        <v>9.2929292929292938E-3</v>
      </c>
      <c r="N81">
        <f t="shared" si="7"/>
        <v>325.25252525252529</v>
      </c>
      <c r="O81">
        <f t="shared" si="10"/>
        <v>564.51612903225805</v>
      </c>
      <c r="P81">
        <f t="shared" si="11"/>
        <v>280.46594982078852</v>
      </c>
    </row>
    <row r="82" spans="1:16" x14ac:dyDescent="0.35">
      <c r="A82" s="1">
        <v>80</v>
      </c>
      <c r="B82" t="s">
        <v>89</v>
      </c>
      <c r="C82">
        <v>434.81</v>
      </c>
      <c r="D82">
        <v>49</v>
      </c>
      <c r="E82">
        <f t="shared" si="8"/>
        <v>3</v>
      </c>
      <c r="F82">
        <v>0</v>
      </c>
      <c r="G82">
        <v>286.75221167884399</v>
      </c>
      <c r="H82" t="s">
        <v>158</v>
      </c>
      <c r="I82">
        <v>5025</v>
      </c>
      <c r="J82">
        <f t="shared" si="9"/>
        <v>75</v>
      </c>
      <c r="K82">
        <v>35000</v>
      </c>
      <c r="L82">
        <v>102</v>
      </c>
      <c r="M82">
        <f t="shared" si="6"/>
        <v>9.7512437810945273E-3</v>
      </c>
      <c r="N82">
        <f t="shared" si="7"/>
        <v>341.29353233830847</v>
      </c>
      <c r="O82">
        <f t="shared" si="10"/>
        <v>1400</v>
      </c>
      <c r="P82">
        <f t="shared" si="11"/>
        <v>364.91039426523298</v>
      </c>
    </row>
    <row r="83" spans="1:16" x14ac:dyDescent="0.35">
      <c r="A83" s="1">
        <v>81</v>
      </c>
      <c r="B83" t="s">
        <v>90</v>
      </c>
      <c r="C83">
        <v>434.76</v>
      </c>
      <c r="D83">
        <v>51</v>
      </c>
      <c r="E83">
        <f t="shared" si="8"/>
        <v>2</v>
      </c>
      <c r="F83">
        <v>0</v>
      </c>
      <c r="G83">
        <v>459.75501625562379</v>
      </c>
      <c r="H83" t="s">
        <v>159</v>
      </c>
      <c r="I83">
        <v>5088</v>
      </c>
      <c r="J83">
        <f t="shared" si="9"/>
        <v>63</v>
      </c>
      <c r="K83">
        <v>35000</v>
      </c>
      <c r="L83">
        <v>99</v>
      </c>
      <c r="M83">
        <f t="shared" si="6"/>
        <v>1.0023584905660377E-2</v>
      </c>
      <c r="N83">
        <f t="shared" si="7"/>
        <v>350.82547169811318</v>
      </c>
      <c r="O83">
        <f t="shared" si="10"/>
        <v>1111.1111111111111</v>
      </c>
      <c r="P83">
        <f t="shared" si="11"/>
        <v>476.02150537634407</v>
      </c>
    </row>
    <row r="84" spans="1:16" x14ac:dyDescent="0.35">
      <c r="A84" s="1">
        <v>82</v>
      </c>
      <c r="B84" t="s">
        <v>91</v>
      </c>
      <c r="C84">
        <v>434.36</v>
      </c>
      <c r="D84">
        <v>53</v>
      </c>
      <c r="E84">
        <f t="shared" si="8"/>
        <v>2</v>
      </c>
      <c r="F84">
        <v>0</v>
      </c>
      <c r="G84">
        <v>461.88462122161877</v>
      </c>
      <c r="H84" t="s">
        <v>160</v>
      </c>
      <c r="I84">
        <v>5150</v>
      </c>
      <c r="J84">
        <f t="shared" si="9"/>
        <v>62</v>
      </c>
      <c r="K84">
        <v>35000</v>
      </c>
      <c r="L84">
        <v>97</v>
      </c>
      <c r="M84">
        <f t="shared" si="6"/>
        <v>1.029126213592233E-2</v>
      </c>
      <c r="N84">
        <f t="shared" si="7"/>
        <v>360.19417475728153</v>
      </c>
      <c r="O84">
        <f t="shared" si="10"/>
        <v>1129.0322580645161</v>
      </c>
      <c r="P84">
        <f t="shared" si="11"/>
        <v>533.36917562724011</v>
      </c>
    </row>
    <row r="85" spans="1:16" x14ac:dyDescent="0.35">
      <c r="A85" s="1">
        <v>83</v>
      </c>
      <c r="B85" t="s">
        <v>92</v>
      </c>
      <c r="C85">
        <v>434.92</v>
      </c>
      <c r="D85">
        <v>53</v>
      </c>
      <c r="E85">
        <f t="shared" si="8"/>
        <v>0</v>
      </c>
      <c r="F85">
        <v>0</v>
      </c>
      <c r="G85">
        <v>577.29292502779253</v>
      </c>
      <c r="H85" t="s">
        <v>161</v>
      </c>
      <c r="I85">
        <v>5211</v>
      </c>
      <c r="J85">
        <f t="shared" si="9"/>
        <v>61</v>
      </c>
      <c r="K85">
        <v>35000</v>
      </c>
      <c r="L85">
        <v>98</v>
      </c>
      <c r="M85">
        <f t="shared" si="6"/>
        <v>1.0170792554212243E-2</v>
      </c>
      <c r="N85">
        <f t="shared" si="7"/>
        <v>355.97773939742854</v>
      </c>
      <c r="O85">
        <f t="shared" si="10"/>
        <v>0</v>
      </c>
      <c r="P85">
        <f t="shared" si="11"/>
        <v>533.36917562724011</v>
      </c>
    </row>
    <row r="86" spans="1:16" x14ac:dyDescent="0.35">
      <c r="A86" s="1">
        <v>84</v>
      </c>
      <c r="B86" t="s">
        <v>93</v>
      </c>
      <c r="C86">
        <v>434.65</v>
      </c>
      <c r="D86">
        <v>55</v>
      </c>
      <c r="E86">
        <f t="shared" si="8"/>
        <v>2</v>
      </c>
      <c r="F86">
        <v>0</v>
      </c>
      <c r="G86">
        <v>640.07182104589401</v>
      </c>
      <c r="H86" t="s">
        <v>162</v>
      </c>
      <c r="I86">
        <v>5275</v>
      </c>
      <c r="J86">
        <f t="shared" si="9"/>
        <v>64</v>
      </c>
      <c r="K86">
        <v>35000</v>
      </c>
      <c r="L86">
        <v>95</v>
      </c>
      <c r="M86">
        <f t="shared" si="6"/>
        <v>1.042654028436019E-2</v>
      </c>
      <c r="N86">
        <f t="shared" si="7"/>
        <v>364.92890995260666</v>
      </c>
      <c r="O86">
        <f t="shared" si="10"/>
        <v>1093.75</v>
      </c>
      <c r="P86">
        <f t="shared" si="11"/>
        <v>642.74417562724011</v>
      </c>
    </row>
    <row r="87" spans="1:16" x14ac:dyDescent="0.35">
      <c r="A87" s="1">
        <v>85</v>
      </c>
      <c r="B87" t="s">
        <v>94</v>
      </c>
      <c r="C87">
        <v>434.61</v>
      </c>
      <c r="D87">
        <v>55</v>
      </c>
      <c r="E87">
        <f t="shared" si="8"/>
        <v>0</v>
      </c>
      <c r="F87">
        <v>0</v>
      </c>
      <c r="G87">
        <v>641.66666666666663</v>
      </c>
      <c r="H87" t="s">
        <v>162</v>
      </c>
      <c r="I87">
        <v>5337</v>
      </c>
      <c r="J87">
        <f t="shared" si="9"/>
        <v>62</v>
      </c>
      <c r="K87">
        <v>35000</v>
      </c>
      <c r="L87">
        <v>97</v>
      </c>
      <c r="M87">
        <f t="shared" si="6"/>
        <v>1.0305415027168821E-2</v>
      </c>
      <c r="N87">
        <f t="shared" si="7"/>
        <v>360.68952595090872</v>
      </c>
      <c r="O87">
        <f t="shared" si="10"/>
        <v>0</v>
      </c>
      <c r="P87">
        <f t="shared" si="11"/>
        <v>586.29256272401437</v>
      </c>
    </row>
    <row r="88" spans="1:16" x14ac:dyDescent="0.35">
      <c r="A88" s="1">
        <v>86</v>
      </c>
      <c r="B88" t="s">
        <v>95</v>
      </c>
      <c r="C88">
        <v>434.2</v>
      </c>
      <c r="D88">
        <v>55</v>
      </c>
      <c r="E88">
        <f t="shared" si="8"/>
        <v>0</v>
      </c>
      <c r="F88">
        <v>0</v>
      </c>
      <c r="G88">
        <v>612.55499073212252</v>
      </c>
      <c r="H88" t="s">
        <v>162</v>
      </c>
      <c r="I88">
        <v>5399</v>
      </c>
      <c r="J88">
        <f t="shared" si="9"/>
        <v>62</v>
      </c>
      <c r="K88">
        <v>35000</v>
      </c>
      <c r="L88">
        <v>98</v>
      </c>
      <c r="M88">
        <f t="shared" si="6"/>
        <v>1.0187071679940729E-2</v>
      </c>
      <c r="N88">
        <f t="shared" si="7"/>
        <v>356.5475087979255</v>
      </c>
      <c r="O88">
        <f t="shared" si="10"/>
        <v>0</v>
      </c>
      <c r="P88">
        <f t="shared" si="11"/>
        <v>586.29256272401437</v>
      </c>
    </row>
    <row r="89" spans="1:16" x14ac:dyDescent="0.35">
      <c r="A89" s="1">
        <v>87</v>
      </c>
      <c r="B89" t="s">
        <v>96</v>
      </c>
      <c r="C89">
        <v>434.46</v>
      </c>
      <c r="D89">
        <v>56</v>
      </c>
      <c r="E89">
        <f t="shared" si="8"/>
        <v>1</v>
      </c>
      <c r="F89">
        <v>0</v>
      </c>
      <c r="G89">
        <v>614.36529681822606</v>
      </c>
      <c r="H89" t="s">
        <v>163</v>
      </c>
      <c r="I89">
        <v>5461</v>
      </c>
      <c r="J89">
        <f t="shared" si="9"/>
        <v>62</v>
      </c>
      <c r="K89">
        <v>35000</v>
      </c>
      <c r="L89">
        <v>97</v>
      </c>
      <c r="M89">
        <f t="shared" si="6"/>
        <v>1.0254532136971251E-2</v>
      </c>
      <c r="N89">
        <f t="shared" si="7"/>
        <v>358.90862479399379</v>
      </c>
      <c r="O89">
        <f t="shared" si="10"/>
        <v>564.51612903225805</v>
      </c>
      <c r="P89">
        <f t="shared" si="11"/>
        <v>586.29256272401437</v>
      </c>
    </row>
    <row r="90" spans="1:16" x14ac:dyDescent="0.35">
      <c r="A90" s="1">
        <v>88</v>
      </c>
      <c r="B90" t="s">
        <v>97</v>
      </c>
      <c r="C90">
        <v>433.94</v>
      </c>
      <c r="D90">
        <v>57</v>
      </c>
      <c r="E90">
        <f t="shared" si="8"/>
        <v>1</v>
      </c>
      <c r="F90">
        <v>0</v>
      </c>
      <c r="G90">
        <v>672.17853061773212</v>
      </c>
      <c r="H90" t="s">
        <v>164</v>
      </c>
      <c r="I90">
        <v>5522</v>
      </c>
      <c r="J90">
        <f t="shared" si="9"/>
        <v>61</v>
      </c>
      <c r="K90">
        <v>35000</v>
      </c>
      <c r="L90">
        <v>96</v>
      </c>
      <c r="M90">
        <f t="shared" si="6"/>
        <v>1.0322346975733429E-2</v>
      </c>
      <c r="N90">
        <f t="shared" si="7"/>
        <v>361.28214415067004</v>
      </c>
      <c r="O90">
        <f t="shared" si="10"/>
        <v>573.77049180327867</v>
      </c>
      <c r="P90">
        <f t="shared" si="11"/>
        <v>643.66961190434222</v>
      </c>
    </row>
    <row r="91" spans="1:16" x14ac:dyDescent="0.35">
      <c r="A91" s="1">
        <v>89</v>
      </c>
      <c r="B91" t="s">
        <v>98</v>
      </c>
      <c r="C91">
        <v>433.53</v>
      </c>
      <c r="D91">
        <v>58</v>
      </c>
      <c r="E91">
        <f t="shared" si="8"/>
        <v>1</v>
      </c>
      <c r="F91">
        <v>0</v>
      </c>
      <c r="G91">
        <v>730.75465273896475</v>
      </c>
      <c r="H91" t="s">
        <v>165</v>
      </c>
      <c r="I91">
        <v>5584</v>
      </c>
      <c r="J91">
        <f t="shared" si="9"/>
        <v>62</v>
      </c>
      <c r="K91">
        <v>35000</v>
      </c>
      <c r="L91">
        <v>96</v>
      </c>
      <c r="M91">
        <f t="shared" si="6"/>
        <v>1.0386819484240688E-2</v>
      </c>
      <c r="N91">
        <f t="shared" si="7"/>
        <v>363.53868194842408</v>
      </c>
      <c r="O91">
        <f t="shared" si="10"/>
        <v>564.51612903225805</v>
      </c>
      <c r="P91">
        <f t="shared" si="11"/>
        <v>643.66961190434233</v>
      </c>
    </row>
    <row r="92" spans="1:16" x14ac:dyDescent="0.35">
      <c r="A92" s="1">
        <v>90</v>
      </c>
      <c r="B92" t="s">
        <v>99</v>
      </c>
      <c r="C92">
        <v>434.64</v>
      </c>
      <c r="D92">
        <v>58</v>
      </c>
      <c r="E92">
        <f t="shared" si="8"/>
        <v>0</v>
      </c>
      <c r="F92">
        <v>0</v>
      </c>
      <c r="G92">
        <v>564.09487753500207</v>
      </c>
      <c r="H92" t="s">
        <v>165</v>
      </c>
      <c r="I92">
        <v>5646</v>
      </c>
      <c r="J92">
        <f t="shared" si="9"/>
        <v>62</v>
      </c>
      <c r="K92">
        <v>35000</v>
      </c>
      <c r="L92">
        <v>97</v>
      </c>
      <c r="M92">
        <f t="shared" si="6"/>
        <v>1.0272759475735034E-2</v>
      </c>
      <c r="N92">
        <f t="shared" si="7"/>
        <v>359.54658165072618</v>
      </c>
      <c r="O92">
        <f t="shared" si="10"/>
        <v>0</v>
      </c>
      <c r="P92">
        <f t="shared" si="11"/>
        <v>503.6696119043421</v>
      </c>
    </row>
    <row r="93" spans="1:16" x14ac:dyDescent="0.35">
      <c r="A93" s="1">
        <v>91</v>
      </c>
      <c r="B93" t="s">
        <v>100</v>
      </c>
      <c r="C93">
        <v>434.45</v>
      </c>
      <c r="D93">
        <v>58</v>
      </c>
      <c r="E93">
        <f t="shared" si="8"/>
        <v>0</v>
      </c>
      <c r="F93">
        <v>0</v>
      </c>
      <c r="G93">
        <v>397.069143513754</v>
      </c>
      <c r="H93" t="s">
        <v>165</v>
      </c>
      <c r="I93">
        <v>5709</v>
      </c>
      <c r="J93">
        <f t="shared" si="9"/>
        <v>63</v>
      </c>
      <c r="K93">
        <v>35000</v>
      </c>
      <c r="L93">
        <v>98</v>
      </c>
      <c r="M93">
        <f t="shared" si="6"/>
        <v>1.0159397442634437E-2</v>
      </c>
      <c r="N93">
        <f t="shared" si="7"/>
        <v>355.5789104922053</v>
      </c>
      <c r="O93">
        <f t="shared" si="10"/>
        <v>0</v>
      </c>
      <c r="P93">
        <f t="shared" si="11"/>
        <v>392.55850079323108</v>
      </c>
    </row>
    <row r="94" spans="1:16" x14ac:dyDescent="0.35">
      <c r="A94" s="1">
        <v>92</v>
      </c>
      <c r="B94" t="s">
        <v>101</v>
      </c>
      <c r="C94">
        <v>434.4</v>
      </c>
      <c r="D94">
        <v>58</v>
      </c>
      <c r="E94">
        <f t="shared" si="8"/>
        <v>0</v>
      </c>
      <c r="F94">
        <v>0</v>
      </c>
      <c r="G94">
        <v>342.72117347729801</v>
      </c>
      <c r="H94" t="s">
        <v>165</v>
      </c>
      <c r="I94">
        <v>5771</v>
      </c>
      <c r="J94">
        <f t="shared" si="9"/>
        <v>62</v>
      </c>
      <c r="K94">
        <v>35000</v>
      </c>
      <c r="L94">
        <v>99</v>
      </c>
      <c r="M94">
        <f t="shared" si="6"/>
        <v>1.0050251256281407E-2</v>
      </c>
      <c r="N94">
        <f t="shared" si="7"/>
        <v>351.75879396984925</v>
      </c>
      <c r="O94">
        <f t="shared" si="10"/>
        <v>0</v>
      </c>
      <c r="P94">
        <f t="shared" si="11"/>
        <v>279.65527498677949</v>
      </c>
    </row>
    <row r="95" spans="1:16" x14ac:dyDescent="0.35">
      <c r="A95" s="1">
        <v>93</v>
      </c>
      <c r="B95" t="s">
        <v>102</v>
      </c>
      <c r="C95">
        <v>434.56</v>
      </c>
      <c r="D95">
        <v>60</v>
      </c>
      <c r="E95">
        <f t="shared" si="8"/>
        <v>2</v>
      </c>
      <c r="F95">
        <v>0</v>
      </c>
      <c r="G95">
        <v>344.33793653031978</v>
      </c>
      <c r="H95" t="s">
        <v>166</v>
      </c>
      <c r="I95">
        <v>5834</v>
      </c>
      <c r="J95">
        <f t="shared" si="9"/>
        <v>63</v>
      </c>
      <c r="K95">
        <v>35000</v>
      </c>
      <c r="L95">
        <v>97</v>
      </c>
      <c r="M95">
        <f t="shared" si="6"/>
        <v>1.0284538909838875E-2</v>
      </c>
      <c r="N95">
        <f t="shared" si="7"/>
        <v>359.95886184436063</v>
      </c>
      <c r="O95">
        <f t="shared" si="10"/>
        <v>1111.1111111111111</v>
      </c>
      <c r="P95">
        <f t="shared" si="11"/>
        <v>390.76638609789063</v>
      </c>
    </row>
    <row r="96" spans="1:16" x14ac:dyDescent="0.35">
      <c r="A96" s="1">
        <v>94</v>
      </c>
      <c r="B96" t="s">
        <v>103</v>
      </c>
      <c r="C96">
        <v>432.96</v>
      </c>
      <c r="D96">
        <v>60</v>
      </c>
      <c r="E96">
        <f t="shared" si="8"/>
        <v>0</v>
      </c>
      <c r="F96">
        <v>0</v>
      </c>
      <c r="G96">
        <v>287.15168500608758</v>
      </c>
      <c r="H96" t="s">
        <v>167</v>
      </c>
      <c r="I96">
        <v>5897</v>
      </c>
      <c r="J96">
        <f t="shared" si="9"/>
        <v>63</v>
      </c>
      <c r="K96">
        <v>35000</v>
      </c>
      <c r="L96">
        <v>98</v>
      </c>
      <c r="M96">
        <f t="shared" si="6"/>
        <v>1.0174665083940987E-2</v>
      </c>
      <c r="N96">
        <f t="shared" si="7"/>
        <v>356.11327793793453</v>
      </c>
      <c r="O96">
        <f t="shared" si="10"/>
        <v>0</v>
      </c>
      <c r="P96">
        <f t="shared" si="11"/>
        <v>281.39138609789063</v>
      </c>
    </row>
    <row r="97" spans="1:16" x14ac:dyDescent="0.35">
      <c r="A97" s="1">
        <v>95</v>
      </c>
      <c r="B97" t="s">
        <v>104</v>
      </c>
      <c r="C97">
        <v>433.62</v>
      </c>
      <c r="D97">
        <v>60</v>
      </c>
      <c r="E97">
        <f t="shared" si="8"/>
        <v>0</v>
      </c>
      <c r="F97">
        <v>0</v>
      </c>
      <c r="G97">
        <v>287.8095391593659</v>
      </c>
      <c r="H97" t="s">
        <v>167</v>
      </c>
      <c r="I97">
        <v>5959</v>
      </c>
      <c r="J97">
        <f t="shared" si="9"/>
        <v>62</v>
      </c>
      <c r="K97">
        <v>35000</v>
      </c>
      <c r="L97">
        <v>99</v>
      </c>
      <c r="M97">
        <f t="shared" si="6"/>
        <v>1.0068803490518544E-2</v>
      </c>
      <c r="N97">
        <f t="shared" si="7"/>
        <v>352.40812216814902</v>
      </c>
      <c r="O97">
        <f t="shared" si="10"/>
        <v>0</v>
      </c>
      <c r="P97">
        <f t="shared" si="11"/>
        <v>281.39138609789063</v>
      </c>
    </row>
    <row r="98" spans="1:16" x14ac:dyDescent="0.35">
      <c r="A98" s="1">
        <v>96</v>
      </c>
      <c r="B98" t="s">
        <v>105</v>
      </c>
      <c r="C98">
        <v>434.92</v>
      </c>
      <c r="D98">
        <v>62</v>
      </c>
      <c r="E98">
        <f t="shared" si="8"/>
        <v>2</v>
      </c>
      <c r="F98">
        <v>0</v>
      </c>
      <c r="G98">
        <v>346.90273673220929</v>
      </c>
      <c r="H98" t="s">
        <v>168</v>
      </c>
      <c r="I98">
        <v>6022</v>
      </c>
      <c r="J98">
        <f t="shared" si="9"/>
        <v>63</v>
      </c>
      <c r="K98">
        <v>35000</v>
      </c>
      <c r="L98">
        <v>97</v>
      </c>
      <c r="M98">
        <f t="shared" si="6"/>
        <v>1.0295582862836267E-2</v>
      </c>
      <c r="N98">
        <f t="shared" si="7"/>
        <v>360.34540019926936</v>
      </c>
      <c r="O98">
        <f t="shared" si="10"/>
        <v>1111.1111111111111</v>
      </c>
      <c r="P98">
        <f t="shared" si="11"/>
        <v>392.50249720900172</v>
      </c>
    </row>
    <row r="99" spans="1:16" x14ac:dyDescent="0.35">
      <c r="A99" s="1">
        <v>97</v>
      </c>
      <c r="B99" t="s">
        <v>106</v>
      </c>
      <c r="C99">
        <v>434.25</v>
      </c>
      <c r="D99">
        <v>62</v>
      </c>
      <c r="E99">
        <f t="shared" si="8"/>
        <v>0</v>
      </c>
      <c r="F99">
        <v>0</v>
      </c>
      <c r="G99">
        <v>289.98331353161558</v>
      </c>
      <c r="H99" t="s">
        <v>168</v>
      </c>
      <c r="I99">
        <v>6085</v>
      </c>
      <c r="J99">
        <f t="shared" si="9"/>
        <v>63</v>
      </c>
      <c r="K99">
        <v>35000</v>
      </c>
      <c r="L99">
        <v>98</v>
      </c>
      <c r="M99">
        <f t="shared" si="6"/>
        <v>1.018898931799507E-2</v>
      </c>
      <c r="N99">
        <f t="shared" si="7"/>
        <v>356.61462612982746</v>
      </c>
      <c r="O99">
        <f t="shared" si="10"/>
        <v>0</v>
      </c>
      <c r="P99">
        <f t="shared" si="11"/>
        <v>336.05088430577587</v>
      </c>
    </row>
    <row r="100" spans="1:16" x14ac:dyDescent="0.35">
      <c r="A100" s="1">
        <v>98</v>
      </c>
      <c r="B100" t="s">
        <v>107</v>
      </c>
      <c r="C100">
        <v>434.42</v>
      </c>
      <c r="D100">
        <v>62</v>
      </c>
      <c r="E100">
        <f t="shared" si="8"/>
        <v>0</v>
      </c>
      <c r="F100">
        <v>0</v>
      </c>
      <c r="G100">
        <v>291.17797296870089</v>
      </c>
      <c r="H100" t="s">
        <v>168</v>
      </c>
      <c r="I100">
        <v>6148</v>
      </c>
      <c r="J100">
        <f t="shared" si="9"/>
        <v>63</v>
      </c>
      <c r="K100">
        <v>35000</v>
      </c>
      <c r="L100">
        <v>99</v>
      </c>
      <c r="M100">
        <f t="shared" si="6"/>
        <v>1.0084580351333767E-2</v>
      </c>
      <c r="N100">
        <f t="shared" si="7"/>
        <v>352.96031229668182</v>
      </c>
      <c r="O100">
        <f t="shared" si="10"/>
        <v>0</v>
      </c>
      <c r="P100">
        <f t="shared" si="11"/>
        <v>278.67383512544802</v>
      </c>
    </row>
    <row r="101" spans="1:16" x14ac:dyDescent="0.35">
      <c r="A101" s="1">
        <v>99</v>
      </c>
      <c r="B101" t="s">
        <v>108</v>
      </c>
      <c r="C101">
        <v>433.98</v>
      </c>
      <c r="D101">
        <v>65</v>
      </c>
      <c r="E101">
        <f t="shared" si="8"/>
        <v>3</v>
      </c>
      <c r="F101">
        <v>0</v>
      </c>
      <c r="G101">
        <v>277.91673614585068</v>
      </c>
      <c r="H101" t="s">
        <v>169</v>
      </c>
      <c r="I101">
        <v>6210</v>
      </c>
      <c r="J101">
        <f t="shared" si="9"/>
        <v>62</v>
      </c>
      <c r="K101">
        <v>35000</v>
      </c>
      <c r="L101">
        <v>95</v>
      </c>
      <c r="M101">
        <f t="shared" si="6"/>
        <v>1.0466988727858293E-2</v>
      </c>
      <c r="N101">
        <f t="shared" si="7"/>
        <v>366.34460547504023</v>
      </c>
      <c r="O101">
        <f t="shared" si="10"/>
        <v>1693.5483870967741</v>
      </c>
      <c r="P101">
        <f t="shared" si="11"/>
        <v>391.57706093189961</v>
      </c>
    </row>
    <row r="102" spans="1:16" x14ac:dyDescent="0.35">
      <c r="A102" s="1">
        <v>100</v>
      </c>
      <c r="B102" t="s">
        <v>109</v>
      </c>
      <c r="C102">
        <v>433.99</v>
      </c>
      <c r="D102">
        <v>67</v>
      </c>
      <c r="E102">
        <f t="shared" si="8"/>
        <v>2</v>
      </c>
      <c r="F102">
        <v>0</v>
      </c>
      <c r="G102">
        <v>500.55299187674012</v>
      </c>
      <c r="H102" t="s">
        <v>170</v>
      </c>
      <c r="I102">
        <v>6272</v>
      </c>
      <c r="J102">
        <f t="shared" si="9"/>
        <v>62</v>
      </c>
      <c r="K102">
        <v>35000</v>
      </c>
      <c r="L102">
        <v>93</v>
      </c>
      <c r="M102">
        <f t="shared" si="6"/>
        <v>1.0682397959183673E-2</v>
      </c>
      <c r="N102">
        <f t="shared" si="7"/>
        <v>373.88392857142856</v>
      </c>
      <c r="O102">
        <f t="shared" si="10"/>
        <v>1129.0322580645161</v>
      </c>
      <c r="P102">
        <f t="shared" si="11"/>
        <v>504.48028673835125</v>
      </c>
    </row>
    <row r="103" spans="1:16" x14ac:dyDescent="0.35">
      <c r="A103" s="1">
        <v>101</v>
      </c>
      <c r="B103" t="s">
        <v>110</v>
      </c>
      <c r="C103">
        <v>434.41</v>
      </c>
      <c r="D103">
        <v>68</v>
      </c>
      <c r="E103">
        <f t="shared" si="8"/>
        <v>1</v>
      </c>
      <c r="F103">
        <v>0</v>
      </c>
      <c r="G103">
        <v>558.99470392446221</v>
      </c>
      <c r="H103" t="s">
        <v>171</v>
      </c>
      <c r="I103">
        <v>6334</v>
      </c>
      <c r="J103">
        <f t="shared" si="9"/>
        <v>62</v>
      </c>
      <c r="K103">
        <v>35000</v>
      </c>
      <c r="L103">
        <v>93</v>
      </c>
      <c r="M103">
        <f t="shared" si="6"/>
        <v>1.0735712030312599E-2</v>
      </c>
      <c r="N103">
        <f t="shared" si="7"/>
        <v>375.74992106094095</v>
      </c>
      <c r="O103">
        <f t="shared" si="10"/>
        <v>564.51612903225805</v>
      </c>
      <c r="P103">
        <f t="shared" si="11"/>
        <v>560.93189964157705</v>
      </c>
    </row>
    <row r="104" spans="1:16" x14ac:dyDescent="0.35">
      <c r="A104" s="1">
        <v>102</v>
      </c>
      <c r="B104" t="s">
        <v>111</v>
      </c>
      <c r="C104">
        <v>435.07</v>
      </c>
      <c r="D104">
        <v>68</v>
      </c>
      <c r="E104">
        <f t="shared" si="8"/>
        <v>0</v>
      </c>
      <c r="F104">
        <v>0</v>
      </c>
      <c r="G104">
        <v>561.359838071745</v>
      </c>
      <c r="H104" t="s">
        <v>171</v>
      </c>
      <c r="I104">
        <v>6397</v>
      </c>
      <c r="J104">
        <f t="shared" si="9"/>
        <v>63</v>
      </c>
      <c r="K104">
        <v>35000</v>
      </c>
      <c r="L104">
        <v>94</v>
      </c>
      <c r="M104">
        <f t="shared" si="6"/>
        <v>1.0629982804439581E-2</v>
      </c>
      <c r="N104">
        <f t="shared" si="7"/>
        <v>372.04939815538535</v>
      </c>
      <c r="O104">
        <f t="shared" si="10"/>
        <v>0</v>
      </c>
      <c r="P104">
        <f t="shared" si="11"/>
        <v>560.93189964157705</v>
      </c>
    </row>
    <row r="105" spans="1:16" x14ac:dyDescent="0.35">
      <c r="A105" s="1">
        <v>103</v>
      </c>
      <c r="B105" t="s">
        <v>112</v>
      </c>
      <c r="C105">
        <v>434.27</v>
      </c>
      <c r="D105">
        <v>69</v>
      </c>
      <c r="E105">
        <f t="shared" si="8"/>
        <v>1</v>
      </c>
      <c r="F105">
        <v>0</v>
      </c>
      <c r="G105">
        <v>564.11124273706776</v>
      </c>
      <c r="H105" t="s">
        <v>172</v>
      </c>
      <c r="I105">
        <v>6459</v>
      </c>
      <c r="J105">
        <f t="shared" si="9"/>
        <v>62</v>
      </c>
      <c r="K105">
        <v>35000</v>
      </c>
      <c r="L105">
        <v>93</v>
      </c>
      <c r="M105">
        <f t="shared" si="6"/>
        <v>1.0682768230376219E-2</v>
      </c>
      <c r="N105">
        <f t="shared" si="7"/>
        <v>373.89688806316764</v>
      </c>
      <c r="O105">
        <f t="shared" si="10"/>
        <v>564.51612903225805</v>
      </c>
      <c r="P105">
        <f t="shared" si="11"/>
        <v>506.27240143369164</v>
      </c>
    </row>
    <row r="106" spans="1:16" x14ac:dyDescent="0.35">
      <c r="A106" s="1">
        <v>104</v>
      </c>
      <c r="B106" t="s">
        <v>113</v>
      </c>
      <c r="C106">
        <v>434.85</v>
      </c>
      <c r="D106">
        <v>71</v>
      </c>
      <c r="E106">
        <f t="shared" si="8"/>
        <v>2</v>
      </c>
      <c r="F106">
        <v>0</v>
      </c>
      <c r="G106">
        <v>621.74492308934555</v>
      </c>
      <c r="H106" t="s">
        <v>173</v>
      </c>
      <c r="I106">
        <v>6522</v>
      </c>
      <c r="J106">
        <f t="shared" si="9"/>
        <v>63</v>
      </c>
      <c r="K106">
        <v>35000</v>
      </c>
      <c r="L106">
        <v>91</v>
      </c>
      <c r="M106">
        <f t="shared" si="6"/>
        <v>1.088623121741797E-2</v>
      </c>
      <c r="N106">
        <f t="shared" si="7"/>
        <v>381.01809260962898</v>
      </c>
      <c r="O106">
        <f t="shared" si="10"/>
        <v>1111.1111111111111</v>
      </c>
      <c r="P106">
        <f t="shared" si="11"/>
        <v>617.38351254480278</v>
      </c>
    </row>
    <row r="107" spans="1:16" x14ac:dyDescent="0.35">
      <c r="A107" s="1">
        <v>105</v>
      </c>
      <c r="B107" t="s">
        <v>114</v>
      </c>
      <c r="C107">
        <v>434.81</v>
      </c>
      <c r="D107">
        <v>71</v>
      </c>
      <c r="E107">
        <f t="shared" si="8"/>
        <v>0</v>
      </c>
      <c r="F107">
        <v>0</v>
      </c>
      <c r="G107">
        <v>622.70126190006374</v>
      </c>
      <c r="H107" t="s">
        <v>173</v>
      </c>
      <c r="I107">
        <v>6586</v>
      </c>
      <c r="J107">
        <f t="shared" si="9"/>
        <v>64</v>
      </c>
      <c r="K107">
        <v>35000</v>
      </c>
      <c r="L107">
        <v>92</v>
      </c>
      <c r="M107">
        <f t="shared" si="6"/>
        <v>1.0780443364713028E-2</v>
      </c>
      <c r="N107">
        <f t="shared" si="7"/>
        <v>377.31551776495598</v>
      </c>
      <c r="O107">
        <f t="shared" si="10"/>
        <v>0</v>
      </c>
      <c r="P107">
        <f t="shared" si="11"/>
        <v>617.38351254480278</v>
      </c>
    </row>
    <row r="108" spans="1:16" x14ac:dyDescent="0.35">
      <c r="A108" s="1">
        <v>106</v>
      </c>
      <c r="B108" t="s">
        <v>115</v>
      </c>
      <c r="C108">
        <v>434.51</v>
      </c>
      <c r="D108">
        <v>71</v>
      </c>
      <c r="E108">
        <f t="shared" si="8"/>
        <v>0</v>
      </c>
      <c r="F108">
        <v>0</v>
      </c>
      <c r="G108">
        <v>568.80510299435252</v>
      </c>
      <c r="H108" t="s">
        <v>173</v>
      </c>
      <c r="I108">
        <v>6648</v>
      </c>
      <c r="J108">
        <f t="shared" si="9"/>
        <v>62</v>
      </c>
      <c r="K108">
        <v>35000</v>
      </c>
      <c r="L108">
        <v>93</v>
      </c>
      <c r="M108">
        <f t="shared" si="6"/>
        <v>1.0679903730445247E-2</v>
      </c>
      <c r="N108">
        <f t="shared" si="7"/>
        <v>373.79663056558365</v>
      </c>
      <c r="O108">
        <f t="shared" si="10"/>
        <v>0</v>
      </c>
      <c r="P108">
        <f t="shared" si="11"/>
        <v>506.2724014336917</v>
      </c>
    </row>
    <row r="109" spans="1:16" x14ac:dyDescent="0.35">
      <c r="A109" s="1">
        <v>107</v>
      </c>
      <c r="B109" t="s">
        <v>116</v>
      </c>
      <c r="C109">
        <v>435.02</v>
      </c>
      <c r="D109">
        <v>71</v>
      </c>
      <c r="E109">
        <f t="shared" si="8"/>
        <v>0</v>
      </c>
      <c r="F109">
        <v>0</v>
      </c>
      <c r="G109">
        <v>513.5629530358907</v>
      </c>
      <c r="H109" t="s">
        <v>173</v>
      </c>
      <c r="I109">
        <v>6710</v>
      </c>
      <c r="J109">
        <f t="shared" si="9"/>
        <v>62</v>
      </c>
      <c r="K109">
        <v>35000</v>
      </c>
      <c r="L109">
        <v>94</v>
      </c>
      <c r="M109">
        <f t="shared" si="6"/>
        <v>1.0581222056631893E-2</v>
      </c>
      <c r="N109">
        <f t="shared" si="7"/>
        <v>370.34277198211623</v>
      </c>
      <c r="O109">
        <f t="shared" si="10"/>
        <v>0</v>
      </c>
      <c r="P109">
        <f t="shared" si="11"/>
        <v>506.2724014336917</v>
      </c>
    </row>
    <row r="110" spans="1:16" x14ac:dyDescent="0.35">
      <c r="A110" s="1">
        <v>108</v>
      </c>
      <c r="B110" t="s">
        <v>117</v>
      </c>
      <c r="C110">
        <v>434.37</v>
      </c>
      <c r="D110">
        <v>72</v>
      </c>
      <c r="E110">
        <f t="shared" si="8"/>
        <v>1</v>
      </c>
      <c r="F110">
        <v>0</v>
      </c>
      <c r="G110">
        <v>517.15815845725979</v>
      </c>
      <c r="H110" t="s">
        <v>173</v>
      </c>
      <c r="I110">
        <v>6774</v>
      </c>
      <c r="J110">
        <f t="shared" si="9"/>
        <v>64</v>
      </c>
      <c r="K110">
        <v>35000</v>
      </c>
      <c r="L110">
        <v>94</v>
      </c>
      <c r="M110">
        <f t="shared" si="6"/>
        <v>1.0628875110717449E-2</v>
      </c>
      <c r="N110">
        <f t="shared" si="7"/>
        <v>372.01062887511068</v>
      </c>
      <c r="O110">
        <f t="shared" si="10"/>
        <v>546.875</v>
      </c>
      <c r="P110">
        <f t="shared" si="11"/>
        <v>560.9599014336917</v>
      </c>
    </row>
    <row r="111" spans="1:16" x14ac:dyDescent="0.35">
      <c r="A111" s="1">
        <v>109</v>
      </c>
      <c r="B111" t="s">
        <v>118</v>
      </c>
      <c r="C111">
        <v>434.37</v>
      </c>
      <c r="D111">
        <v>73</v>
      </c>
      <c r="E111">
        <f t="shared" si="8"/>
        <v>1</v>
      </c>
      <c r="F111">
        <v>0</v>
      </c>
      <c r="G111">
        <v>345.87201747147788</v>
      </c>
      <c r="H111" t="s">
        <v>174</v>
      </c>
      <c r="I111">
        <v>6836</v>
      </c>
      <c r="J111">
        <f t="shared" si="9"/>
        <v>62</v>
      </c>
      <c r="K111">
        <v>35000</v>
      </c>
      <c r="L111">
        <v>93</v>
      </c>
      <c r="M111">
        <f t="shared" si="6"/>
        <v>1.0678759508484494E-2</v>
      </c>
      <c r="N111">
        <f t="shared" si="7"/>
        <v>373.75658279695728</v>
      </c>
      <c r="O111">
        <f t="shared" si="10"/>
        <v>564.51612903225805</v>
      </c>
      <c r="P111">
        <f t="shared" si="11"/>
        <v>448.05667562724011</v>
      </c>
    </row>
    <row r="112" spans="1:16" x14ac:dyDescent="0.35">
      <c r="A112" s="1">
        <v>110</v>
      </c>
      <c r="B112" t="s">
        <v>119</v>
      </c>
      <c r="C112">
        <v>434.09</v>
      </c>
      <c r="D112">
        <v>75</v>
      </c>
      <c r="E112">
        <f t="shared" si="8"/>
        <v>2</v>
      </c>
      <c r="F112">
        <v>0</v>
      </c>
      <c r="G112">
        <v>405.56803527945289</v>
      </c>
      <c r="H112" t="s">
        <v>175</v>
      </c>
      <c r="I112">
        <v>6898</v>
      </c>
      <c r="J112">
        <f t="shared" si="9"/>
        <v>62</v>
      </c>
      <c r="K112">
        <v>35000</v>
      </c>
      <c r="L112">
        <v>91</v>
      </c>
      <c r="M112">
        <f t="shared" si="6"/>
        <v>1.0872716729486807E-2</v>
      </c>
      <c r="N112">
        <f t="shared" si="7"/>
        <v>380.54508553203823</v>
      </c>
      <c r="O112">
        <f t="shared" si="10"/>
        <v>1129.0322580645161</v>
      </c>
      <c r="P112">
        <f t="shared" si="11"/>
        <v>448.05667562724011</v>
      </c>
    </row>
    <row r="113" spans="1:16" x14ac:dyDescent="0.35">
      <c r="A113" s="1">
        <v>111</v>
      </c>
      <c r="B113" t="s">
        <v>120</v>
      </c>
      <c r="C113">
        <v>433.39</v>
      </c>
      <c r="D113">
        <v>76</v>
      </c>
      <c r="E113">
        <f t="shared" si="8"/>
        <v>1</v>
      </c>
      <c r="F113">
        <v>0</v>
      </c>
      <c r="G113">
        <v>463.96484472090862</v>
      </c>
      <c r="H113" t="s">
        <v>176</v>
      </c>
      <c r="I113">
        <v>6962</v>
      </c>
      <c r="J113">
        <f t="shared" si="9"/>
        <v>64</v>
      </c>
      <c r="K113">
        <v>35000</v>
      </c>
      <c r="L113">
        <v>91</v>
      </c>
      <c r="M113">
        <f t="shared" si="6"/>
        <v>1.0916403332375754E-2</v>
      </c>
      <c r="N113">
        <f t="shared" si="7"/>
        <v>382.07411663315139</v>
      </c>
      <c r="O113">
        <f t="shared" si="10"/>
        <v>546.875</v>
      </c>
      <c r="P113">
        <f t="shared" si="11"/>
        <v>446.29256272401437</v>
      </c>
    </row>
    <row r="114" spans="1:16" x14ac:dyDescent="0.35">
      <c r="A114" s="1">
        <v>112</v>
      </c>
      <c r="B114" t="s">
        <v>121</v>
      </c>
      <c r="C114">
        <v>395.31</v>
      </c>
      <c r="D114">
        <v>76</v>
      </c>
      <c r="E114">
        <f t="shared" si="8"/>
        <v>0</v>
      </c>
      <c r="F114">
        <v>0</v>
      </c>
      <c r="G114">
        <v>465.93902522227779</v>
      </c>
      <c r="H114" t="s">
        <v>176</v>
      </c>
      <c r="I114">
        <v>7026</v>
      </c>
      <c r="J114">
        <f t="shared" si="9"/>
        <v>64</v>
      </c>
      <c r="K114">
        <v>35000</v>
      </c>
      <c r="L114">
        <v>92</v>
      </c>
      <c r="M114">
        <f t="shared" si="6"/>
        <v>1.0816965556504412E-2</v>
      </c>
      <c r="N114">
        <f t="shared" si="7"/>
        <v>378.5937944776544</v>
      </c>
      <c r="O114">
        <f t="shared" si="10"/>
        <v>0</v>
      </c>
      <c r="P114">
        <f t="shared" si="11"/>
        <v>446.29256272401437</v>
      </c>
    </row>
    <row r="115" spans="1:16" x14ac:dyDescent="0.35">
      <c r="A115" s="1">
        <v>113</v>
      </c>
      <c r="B115" t="s">
        <v>122</v>
      </c>
      <c r="C115">
        <v>434.71</v>
      </c>
      <c r="D115">
        <v>77</v>
      </c>
      <c r="E115">
        <f t="shared" si="8"/>
        <v>1</v>
      </c>
      <c r="F115">
        <v>0</v>
      </c>
      <c r="G115">
        <v>390.02118849803628</v>
      </c>
      <c r="H115" t="s">
        <v>177</v>
      </c>
      <c r="I115">
        <v>7088</v>
      </c>
      <c r="J115">
        <f t="shared" si="9"/>
        <v>62</v>
      </c>
      <c r="K115">
        <v>35000</v>
      </c>
      <c r="L115">
        <v>92</v>
      </c>
      <c r="M115">
        <f t="shared" si="6"/>
        <v>1.0863431151241535E-2</v>
      </c>
      <c r="N115">
        <f t="shared" si="7"/>
        <v>380.22009029345372</v>
      </c>
      <c r="O115">
        <f t="shared" si="10"/>
        <v>564.51612903225805</v>
      </c>
      <c r="P115">
        <f t="shared" si="11"/>
        <v>446.29256272401437</v>
      </c>
    </row>
    <row r="116" spans="1:16" x14ac:dyDescent="0.35">
      <c r="A116" s="1">
        <v>114</v>
      </c>
      <c r="B116" t="s">
        <v>123</v>
      </c>
      <c r="C116">
        <v>433.53</v>
      </c>
      <c r="D116">
        <v>77</v>
      </c>
      <c r="E116">
        <f t="shared" si="8"/>
        <v>0</v>
      </c>
      <c r="F116">
        <v>0</v>
      </c>
      <c r="G116">
        <v>334.07731821819073</v>
      </c>
      <c r="H116" t="s">
        <v>177</v>
      </c>
      <c r="I116">
        <v>7150</v>
      </c>
      <c r="J116">
        <f t="shared" si="9"/>
        <v>62</v>
      </c>
      <c r="K116">
        <v>35000</v>
      </c>
      <c r="L116">
        <v>92</v>
      </c>
      <c r="M116">
        <f t="shared" si="6"/>
        <v>1.0769230769230769E-2</v>
      </c>
      <c r="N116">
        <f t="shared" si="7"/>
        <v>376.92307692307691</v>
      </c>
      <c r="O116">
        <f t="shared" si="10"/>
        <v>0</v>
      </c>
      <c r="P116">
        <f t="shared" si="11"/>
        <v>335.18145161290323</v>
      </c>
    </row>
    <row r="117" spans="1:16" x14ac:dyDescent="0.35">
      <c r="A117" s="1">
        <v>115</v>
      </c>
      <c r="B117" t="s">
        <v>124</v>
      </c>
      <c r="C117">
        <v>434.87</v>
      </c>
      <c r="D117">
        <v>78</v>
      </c>
      <c r="E117">
        <f t="shared" si="8"/>
        <v>1</v>
      </c>
      <c r="F117">
        <v>0</v>
      </c>
      <c r="G117">
        <v>335.72765772405432</v>
      </c>
      <c r="H117" t="s">
        <v>178</v>
      </c>
      <c r="I117">
        <v>7213</v>
      </c>
      <c r="J117">
        <f t="shared" si="9"/>
        <v>63</v>
      </c>
      <c r="K117">
        <v>35000</v>
      </c>
      <c r="L117">
        <v>92</v>
      </c>
      <c r="M117">
        <f t="shared" si="6"/>
        <v>1.0813808401497297E-2</v>
      </c>
      <c r="N117">
        <f t="shared" si="7"/>
        <v>378.48329405240537</v>
      </c>
      <c r="O117">
        <f t="shared" si="10"/>
        <v>555.55555555555554</v>
      </c>
      <c r="P117">
        <f t="shared" si="11"/>
        <v>390.73700716845877</v>
      </c>
    </row>
    <row r="118" spans="1:16" x14ac:dyDescent="0.35">
      <c r="A118" s="1">
        <v>116</v>
      </c>
      <c r="B118" t="s">
        <v>125</v>
      </c>
      <c r="C118">
        <v>434.32</v>
      </c>
      <c r="D118">
        <v>79</v>
      </c>
      <c r="E118">
        <f t="shared" si="8"/>
        <v>1</v>
      </c>
      <c r="F118">
        <v>0</v>
      </c>
      <c r="G118">
        <v>393.75014062505022</v>
      </c>
      <c r="H118" t="s">
        <v>178</v>
      </c>
      <c r="I118">
        <v>7274</v>
      </c>
      <c r="J118">
        <f t="shared" si="9"/>
        <v>61</v>
      </c>
      <c r="K118">
        <v>35000</v>
      </c>
      <c r="L118">
        <v>92</v>
      </c>
      <c r="M118">
        <f t="shared" si="6"/>
        <v>1.0860599395105856E-2</v>
      </c>
      <c r="N118">
        <f t="shared" si="7"/>
        <v>380.12097882870495</v>
      </c>
      <c r="O118">
        <f t="shared" si="10"/>
        <v>573.77049180327867</v>
      </c>
      <c r="P118">
        <f t="shared" si="11"/>
        <v>448.11405634878668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carol</cp:lastModifiedBy>
  <dcterms:created xsi:type="dcterms:W3CDTF">2022-01-26T09:15:06Z</dcterms:created>
  <dcterms:modified xsi:type="dcterms:W3CDTF">2022-03-31T07:39:02Z</dcterms:modified>
</cp:coreProperties>
</file>