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esktop\Tese\Data\Monero\"/>
    </mc:Choice>
  </mc:AlternateContent>
  <xr:revisionPtr revIDLastSave="0" documentId="13_ncr:1_{2639FBF5-5F24-41E5-8F5D-D241821214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5" i="1" l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4" i="1"/>
  <c r="R13" i="1"/>
  <c r="R12" i="1"/>
  <c r="R11" i="1"/>
  <c r="R10" i="1"/>
  <c r="R9" i="1"/>
  <c r="R8" i="1"/>
  <c r="R6" i="1"/>
  <c r="R7" i="1"/>
  <c r="R5" i="1"/>
  <c r="R4" i="1"/>
  <c r="R3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2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3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4" i="1"/>
  <c r="O5" i="1"/>
  <c r="O3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4" i="1"/>
  <c r="N3" i="1"/>
  <c r="M97" i="1"/>
  <c r="L3" i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M56" i="1" s="1"/>
  <c r="L57" i="1"/>
  <c r="M57" i="1" s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M75" i="1" s="1"/>
  <c r="L76" i="1"/>
  <c r="M76" i="1" s="1"/>
  <c r="L77" i="1"/>
  <c r="M77" i="1" s="1"/>
  <c r="L78" i="1"/>
  <c r="M78" i="1" s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M91" i="1" s="1"/>
  <c r="L92" i="1"/>
  <c r="M92" i="1" s="1"/>
  <c r="L93" i="1"/>
  <c r="M93" i="1" s="1"/>
  <c r="L94" i="1"/>
  <c r="M94" i="1" s="1"/>
  <c r="L95" i="1"/>
  <c r="M95" i="1" s="1"/>
  <c r="L96" i="1"/>
  <c r="M96" i="1" s="1"/>
  <c r="L97" i="1"/>
  <c r="L98" i="1"/>
  <c r="M98" i="1" s="1"/>
  <c r="L99" i="1"/>
  <c r="M99" i="1" s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111" i="1"/>
  <c r="M111" i="1" s="1"/>
  <c r="L112" i="1"/>
  <c r="M112" i="1" s="1"/>
  <c r="L113" i="1"/>
  <c r="M113" i="1" s="1"/>
  <c r="L114" i="1"/>
  <c r="M114" i="1" s="1"/>
  <c r="L115" i="1"/>
  <c r="M115" i="1" s="1"/>
  <c r="L2" i="1"/>
  <c r="M2" i="1" s="1"/>
</calcChain>
</file>

<file path=xl/sharedStrings.xml><?xml version="1.0" encoding="utf-8"?>
<sst xmlns="http://schemas.openxmlformats.org/spreadsheetml/2006/main" count="245" uniqueCount="185">
  <si>
    <t>Datetime</t>
  </si>
  <si>
    <t>MinerHashrate</t>
  </si>
  <si>
    <t>MinerSharesAccepted</t>
  </si>
  <si>
    <t>MinerSharesRejected</t>
  </si>
  <si>
    <t>PoolHashrate</t>
  </si>
  <si>
    <t>PoolSharesAccepted</t>
  </si>
  <si>
    <t>Uptime</t>
  </si>
  <si>
    <t>Diff</t>
  </si>
  <si>
    <t>AvgTime</t>
  </si>
  <si>
    <t>53398336</t>
  </si>
  <si>
    <t>53485838</t>
  </si>
  <si>
    <t>53520838</t>
  </si>
  <si>
    <t>53590838</t>
  </si>
  <si>
    <t>53660838</t>
  </si>
  <si>
    <t>53730838</t>
  </si>
  <si>
    <t>53765838</t>
  </si>
  <si>
    <t>53835838</t>
  </si>
  <si>
    <t>53870838</t>
  </si>
  <si>
    <t>53905838</t>
  </si>
  <si>
    <t>53940838</t>
  </si>
  <si>
    <t>53975838</t>
  </si>
  <si>
    <t>54045838</t>
  </si>
  <si>
    <t>54150838</t>
  </si>
  <si>
    <t>54220838</t>
  </si>
  <si>
    <t>54255838</t>
  </si>
  <si>
    <t>54290838</t>
  </si>
  <si>
    <t>54360838</t>
  </si>
  <si>
    <t>54430838</t>
  </si>
  <si>
    <t>54500838</t>
  </si>
  <si>
    <t>54535838</t>
  </si>
  <si>
    <t>54570838</t>
  </si>
  <si>
    <t>54605838</t>
  </si>
  <si>
    <t>54640838</t>
  </si>
  <si>
    <t>54675838</t>
  </si>
  <si>
    <t>54745838</t>
  </si>
  <si>
    <t>54815838</t>
  </si>
  <si>
    <t>54885838</t>
  </si>
  <si>
    <t>54920838</t>
  </si>
  <si>
    <t>54955838</t>
  </si>
  <si>
    <t>55060838</t>
  </si>
  <si>
    <t>55095838</t>
  </si>
  <si>
    <t>55165838</t>
  </si>
  <si>
    <t>55200838</t>
  </si>
  <si>
    <t>55235838</t>
  </si>
  <si>
    <t>55305838</t>
  </si>
  <si>
    <t>55375838</t>
  </si>
  <si>
    <t>55410838</t>
  </si>
  <si>
    <t>55480838</t>
  </si>
  <si>
    <t>55515838</t>
  </si>
  <si>
    <t>55620838</t>
  </si>
  <si>
    <t>55655838</t>
  </si>
  <si>
    <t>55690838</t>
  </si>
  <si>
    <t>55725838</t>
  </si>
  <si>
    <t>55795838</t>
  </si>
  <si>
    <t>55865838</t>
  </si>
  <si>
    <t>55900838</t>
  </si>
  <si>
    <t>55970838</t>
  </si>
  <si>
    <t>56005838</t>
  </si>
  <si>
    <t>56040838</t>
  </si>
  <si>
    <t>56075838</t>
  </si>
  <si>
    <t>56180838</t>
  </si>
  <si>
    <t>56215838</t>
  </si>
  <si>
    <t>56250838</t>
  </si>
  <si>
    <t>Shares/s</t>
  </si>
  <si>
    <t>Time</t>
  </si>
  <si>
    <t xml:space="preserve"> 09:03:57</t>
  </si>
  <si>
    <t xml:space="preserve"> 09:05:04</t>
  </si>
  <si>
    <t xml:space="preserve"> 09:06:09</t>
  </si>
  <si>
    <t xml:space="preserve"> 09:07:12</t>
  </si>
  <si>
    <t xml:space="preserve"> 09:08:15</t>
  </si>
  <si>
    <t xml:space="preserve"> 09:09:19</t>
  </si>
  <si>
    <t xml:space="preserve"> 09:10:22</t>
  </si>
  <si>
    <t xml:space="preserve"> 09:11:25</t>
  </si>
  <si>
    <t xml:space="preserve"> 09:12:28</t>
  </si>
  <si>
    <t xml:space="preserve"> 09:13:31</t>
  </si>
  <si>
    <t xml:space="preserve"> 09:14:33</t>
  </si>
  <si>
    <t xml:space="preserve"> 09:15:36</t>
  </si>
  <si>
    <t xml:space="preserve"> 09:16:41</t>
  </si>
  <si>
    <t xml:space="preserve"> 09:17:44</t>
  </si>
  <si>
    <t xml:space="preserve"> 09:18:46</t>
  </si>
  <si>
    <t xml:space="preserve"> 09:19:49</t>
  </si>
  <si>
    <t xml:space="preserve"> 09:20:51</t>
  </si>
  <si>
    <t xml:space="preserve"> 09:21:57</t>
  </si>
  <si>
    <t xml:space="preserve"> 09:23:00</t>
  </si>
  <si>
    <t xml:space="preserve"> 09:24:05</t>
  </si>
  <si>
    <t xml:space="preserve"> 09:25:08</t>
  </si>
  <si>
    <t xml:space="preserve"> 09:26:12</t>
  </si>
  <si>
    <t xml:space="preserve"> 09:27:15</t>
  </si>
  <si>
    <t xml:space="preserve"> 09:28:18</t>
  </si>
  <si>
    <t xml:space="preserve"> 09:29:22</t>
  </si>
  <si>
    <t xml:space="preserve"> 09:30:25</t>
  </si>
  <si>
    <t xml:space="preserve"> 09:31:28</t>
  </si>
  <si>
    <t xml:space="preserve"> 09:32:31</t>
  </si>
  <si>
    <t xml:space="preserve"> 09:33:34</t>
  </si>
  <si>
    <t xml:space="preserve"> 09:34:37</t>
  </si>
  <si>
    <t xml:space="preserve"> 09:35:40</t>
  </si>
  <si>
    <t xml:space="preserve"> 09:36:42</t>
  </si>
  <si>
    <t xml:space="preserve"> 09:37:45</t>
  </si>
  <si>
    <t xml:space="preserve"> 09:38:48</t>
  </si>
  <si>
    <t xml:space="preserve"> 09:39:51</t>
  </si>
  <si>
    <t xml:space="preserve"> 09:40:56</t>
  </si>
  <si>
    <t xml:space="preserve"> 09:41:59</t>
  </si>
  <si>
    <t xml:space="preserve"> 09:43:02</t>
  </si>
  <si>
    <t xml:space="preserve"> 09:44:06</t>
  </si>
  <si>
    <t xml:space="preserve"> 09:45:09</t>
  </si>
  <si>
    <t xml:space="preserve"> 09:46:12</t>
  </si>
  <si>
    <t xml:space="preserve"> 09:47:15</t>
  </si>
  <si>
    <t xml:space="preserve"> 09:48:18</t>
  </si>
  <si>
    <t xml:space="preserve"> 09:49:23</t>
  </si>
  <si>
    <t xml:space="preserve"> 09:50:25</t>
  </si>
  <si>
    <t xml:space="preserve"> 09:51:30</t>
  </si>
  <si>
    <t xml:space="preserve"> 09:52:32</t>
  </si>
  <si>
    <t xml:space="preserve"> 09:53:33</t>
  </si>
  <si>
    <t xml:space="preserve"> 09:54:37</t>
  </si>
  <si>
    <t xml:space="preserve"> 09:55:40</t>
  </si>
  <si>
    <t xml:space="preserve"> 09:56:43</t>
  </si>
  <si>
    <t xml:space="preserve"> 09:57:48</t>
  </si>
  <si>
    <t xml:space="preserve"> 09:58:50</t>
  </si>
  <si>
    <t xml:space="preserve"> 09:59:53</t>
  </si>
  <si>
    <t xml:space="preserve"> 10:00:55</t>
  </si>
  <si>
    <t xml:space="preserve"> 10:01:57</t>
  </si>
  <si>
    <t xml:space="preserve"> 10:02:59</t>
  </si>
  <si>
    <t xml:space="preserve"> 10:04:02</t>
  </si>
  <si>
    <t xml:space="preserve"> 10:05:05</t>
  </si>
  <si>
    <t xml:space="preserve"> 10:06:08</t>
  </si>
  <si>
    <t xml:space="preserve"> 10:07:12</t>
  </si>
  <si>
    <t xml:space="preserve"> 10:08:14</t>
  </si>
  <si>
    <t xml:space="preserve"> 10:09:16</t>
  </si>
  <si>
    <t xml:space="preserve"> 10:10:18</t>
  </si>
  <si>
    <t xml:space="preserve"> 10:11:19</t>
  </si>
  <si>
    <t xml:space="preserve"> 10:12:22</t>
  </si>
  <si>
    <t xml:space="preserve"> 10:13:25</t>
  </si>
  <si>
    <t xml:space="preserve"> 10:14:29</t>
  </si>
  <si>
    <t xml:space="preserve"> 10:15:31</t>
  </si>
  <si>
    <t xml:space="preserve"> 10:16:35</t>
  </si>
  <si>
    <t xml:space="preserve"> 10:17:38</t>
  </si>
  <si>
    <t xml:space="preserve"> 10:18:42</t>
  </si>
  <si>
    <t xml:space="preserve"> 10:19:45</t>
  </si>
  <si>
    <t xml:space="preserve"> 10:20:48</t>
  </si>
  <si>
    <t xml:space="preserve"> 10:21:51</t>
  </si>
  <si>
    <t xml:space="preserve"> 10:22:55</t>
  </si>
  <si>
    <t xml:space="preserve"> 10:23:57</t>
  </si>
  <si>
    <t xml:space="preserve"> 10:24:59</t>
  </si>
  <si>
    <t xml:space="preserve"> 10:26:03</t>
  </si>
  <si>
    <t xml:space="preserve"> 10:27:06</t>
  </si>
  <si>
    <t xml:space="preserve"> 10:28:09</t>
  </si>
  <si>
    <t xml:space="preserve"> 10:29:14</t>
  </si>
  <si>
    <t xml:space="preserve"> 10:30:16</t>
  </si>
  <si>
    <t xml:space="preserve"> 10:31:21</t>
  </si>
  <si>
    <t xml:space="preserve"> 10:32:23</t>
  </si>
  <si>
    <t xml:space="preserve"> 10:33:25</t>
  </si>
  <si>
    <t xml:space="preserve"> 10:34:27</t>
  </si>
  <si>
    <t xml:space="preserve"> 10:35:30</t>
  </si>
  <si>
    <t xml:space="preserve"> 10:36:33</t>
  </si>
  <si>
    <t xml:space="preserve"> 10:37:35</t>
  </si>
  <si>
    <t xml:space="preserve"> 10:38:37</t>
  </si>
  <si>
    <t xml:space="preserve"> 10:39:40</t>
  </si>
  <si>
    <t xml:space="preserve"> 10:40:44</t>
  </si>
  <si>
    <t xml:space="preserve"> 10:41:47</t>
  </si>
  <si>
    <t xml:space="preserve"> 10:42:50</t>
  </si>
  <si>
    <t xml:space="preserve"> 10:43:52</t>
  </si>
  <si>
    <t xml:space="preserve"> 10:44:56</t>
  </si>
  <si>
    <t xml:space="preserve"> 10:45:59</t>
  </si>
  <si>
    <t xml:space="preserve"> 10:47:02</t>
  </si>
  <si>
    <t xml:space="preserve"> 10:48:04</t>
  </si>
  <si>
    <t xml:space="preserve"> 10:49:07</t>
  </si>
  <si>
    <t xml:space="preserve"> 10:50:11</t>
  </si>
  <si>
    <t xml:space="preserve"> 10:51:15</t>
  </si>
  <si>
    <t xml:space="preserve"> 10:52:18</t>
  </si>
  <si>
    <t xml:space="preserve"> 10:53:21</t>
  </si>
  <si>
    <t xml:space="preserve"> 10:54:23</t>
  </si>
  <si>
    <t xml:space="preserve"> 10:55:29</t>
  </si>
  <si>
    <t xml:space="preserve"> 10:56:32</t>
  </si>
  <si>
    <t xml:space="preserve"> 10:57:37</t>
  </si>
  <si>
    <t xml:space="preserve"> 10:58:39</t>
  </si>
  <si>
    <t xml:space="preserve"> 10:59:42</t>
  </si>
  <si>
    <t xml:space="preserve"> 11:00:47</t>
  </si>
  <si>
    <t xml:space="preserve"> 11:01:50</t>
  </si>
  <si>
    <t xml:space="preserve"> 11:02:52</t>
  </si>
  <si>
    <t>Diff Shares</t>
  </si>
  <si>
    <t>Inst Shares/s</t>
  </si>
  <si>
    <t>Diff Time</t>
  </si>
  <si>
    <t>Inst Hashrate</t>
  </si>
  <si>
    <t>Hashrate média 10min</t>
  </si>
  <si>
    <t>Hashrate 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</si>
</sst>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/>
    <xf numFmtId="0" fontId="2" fillId="0" borderId="0" xfId="0" applyFont="1" applyFill="1"/>
    <xf numFmtId="0" fontId="1" fillId="0" borderId="1" xfId="0" applyFont="1" applyFill="1" applyBorder="1" applyAlignment="1">
      <alignment horizontal="center" vertical="top"/>
    </xf>
    <xf numFmtId="14" fontId="0" fillId="0" borderId="0" xfId="0" applyNumberFormat="1" applyFill="1"/>
    <xf numFmtId="1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5"/>
  <sheetViews>
    <sheetView tabSelected="1" zoomScale="78" zoomScaleNormal="145" workbookViewId="0">
      <selection activeCell="T19" sqref="T19"/>
    </sheetView>
  </sheetViews>
  <sheetFormatPr defaultRowHeight="14.5" x14ac:dyDescent="0.35"/>
  <cols>
    <col min="1" max="1" width="5.1796875" style="3" customWidth="1"/>
    <col min="2" max="2" width="11.08984375" style="3" customWidth="1"/>
    <col min="3" max="3" width="5" style="3" bestFit="1" customWidth="1"/>
    <col min="4" max="4" width="8.7265625" style="3" customWidth="1"/>
    <col min="5" max="12" width="8.7265625" style="3"/>
    <col min="13" max="13" width="12.453125" style="3" bestFit="1" customWidth="1"/>
    <col min="14" max="15" width="8.7265625" style="3"/>
    <col min="16" max="17" width="12.1796875" style="3" bestFit="1" customWidth="1"/>
    <col min="18" max="16384" width="8.7265625" style="3"/>
  </cols>
  <sheetData>
    <row r="1" spans="1:21" x14ac:dyDescent="0.35">
      <c r="B1" s="5" t="s">
        <v>0</v>
      </c>
      <c r="C1" s="5" t="s">
        <v>64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1" t="s">
        <v>63</v>
      </c>
      <c r="M1" s="1" t="s">
        <v>184</v>
      </c>
      <c r="N1" s="2" t="s">
        <v>179</v>
      </c>
      <c r="O1" s="2" t="s">
        <v>181</v>
      </c>
      <c r="P1" s="2" t="s">
        <v>180</v>
      </c>
      <c r="Q1" s="2" t="s">
        <v>182</v>
      </c>
      <c r="R1" s="2" t="s">
        <v>183</v>
      </c>
      <c r="U1" s="3">
        <v>0</v>
      </c>
    </row>
    <row r="2" spans="1:21" x14ac:dyDescent="0.35">
      <c r="A2" s="5">
        <v>0</v>
      </c>
      <c r="B2" s="6">
        <v>44579</v>
      </c>
      <c r="C2" s="3" t="s">
        <v>65</v>
      </c>
      <c r="D2" s="3">
        <v>430.49</v>
      </c>
      <c r="E2" s="3">
        <v>0</v>
      </c>
      <c r="F2" s="3">
        <v>0</v>
      </c>
      <c r="G2" s="3">
        <v>0</v>
      </c>
      <c r="H2" s="3" t="s">
        <v>9</v>
      </c>
      <c r="I2" s="3">
        <v>46</v>
      </c>
      <c r="J2" s="3">
        <v>175004</v>
      </c>
      <c r="K2" s="3">
        <v>0</v>
      </c>
      <c r="L2" s="3">
        <f>E2/I2</f>
        <v>0</v>
      </c>
      <c r="M2" s="3">
        <f>L2*J2</f>
        <v>0</v>
      </c>
      <c r="N2" s="3">
        <v>0</v>
      </c>
      <c r="O2" s="3">
        <v>0</v>
      </c>
      <c r="P2" s="3">
        <v>0</v>
      </c>
      <c r="Q2" s="3">
        <f>P2*J2</f>
        <v>0</v>
      </c>
      <c r="R2" s="3">
        <f>AVERAGE(D2,U1:U9)</f>
        <v>43.048999999999999</v>
      </c>
      <c r="U2" s="3">
        <v>0</v>
      </c>
    </row>
    <row r="3" spans="1:21" x14ac:dyDescent="0.35">
      <c r="A3" s="5">
        <v>1</v>
      </c>
      <c r="B3" s="6">
        <v>44579</v>
      </c>
      <c r="C3" s="3" t="s">
        <v>66</v>
      </c>
      <c r="D3" s="3">
        <v>438.86</v>
      </c>
      <c r="E3" s="3">
        <v>0</v>
      </c>
      <c r="F3" s="3">
        <v>0</v>
      </c>
      <c r="G3" s="3">
        <v>0</v>
      </c>
      <c r="H3" s="3" t="s">
        <v>9</v>
      </c>
      <c r="I3" s="3">
        <v>110</v>
      </c>
      <c r="J3" s="3">
        <v>87502</v>
      </c>
      <c r="K3" s="3">
        <v>0</v>
      </c>
      <c r="L3" s="3">
        <f t="shared" ref="L3:L66" si="0">E3/I3</f>
        <v>0</v>
      </c>
      <c r="M3" s="3">
        <f t="shared" ref="M3:M66" si="1">L3*J3</f>
        <v>0</v>
      </c>
      <c r="N3" s="3">
        <f>E3-E2</f>
        <v>0</v>
      </c>
      <c r="O3" s="3">
        <f>I3-I2</f>
        <v>64</v>
      </c>
      <c r="P3" s="3">
        <f>N3/O3</f>
        <v>0</v>
      </c>
      <c r="Q3" s="3">
        <f t="shared" ref="Q3:Q66" si="2">P3*J3</f>
        <v>0</v>
      </c>
      <c r="R3" s="3">
        <f>AVERAGE(D2:D3,U2:U9)</f>
        <v>86.935000000000002</v>
      </c>
      <c r="U3" s="3">
        <v>0</v>
      </c>
    </row>
    <row r="4" spans="1:21" x14ac:dyDescent="0.35">
      <c r="A4" s="5">
        <v>2</v>
      </c>
      <c r="B4" s="6">
        <v>44579</v>
      </c>
      <c r="C4" s="3" t="s">
        <v>67</v>
      </c>
      <c r="D4" s="3">
        <v>438.87</v>
      </c>
      <c r="E4" s="3">
        <v>1</v>
      </c>
      <c r="F4" s="3">
        <v>0</v>
      </c>
      <c r="G4" s="3">
        <v>0</v>
      </c>
      <c r="H4" s="3" t="s">
        <v>9</v>
      </c>
      <c r="I4" s="3">
        <v>176</v>
      </c>
      <c r="J4" s="3">
        <v>87502</v>
      </c>
      <c r="K4" s="3">
        <v>176</v>
      </c>
      <c r="L4" s="3">
        <f t="shared" si="0"/>
        <v>5.681818181818182E-3</v>
      </c>
      <c r="M4" s="3">
        <f t="shared" si="1"/>
        <v>497.17045454545456</v>
      </c>
      <c r="N4" s="3">
        <f>E4-E3</f>
        <v>1</v>
      </c>
      <c r="O4" s="3">
        <f t="shared" ref="O4:O67" si="3">I4-I3</f>
        <v>66</v>
      </c>
      <c r="P4" s="3">
        <f t="shared" ref="P4:P67" si="4">N4/O4</f>
        <v>1.5151515151515152E-2</v>
      </c>
      <c r="Q4" s="3">
        <f t="shared" si="2"/>
        <v>1325.7878787878788</v>
      </c>
      <c r="R4" s="3">
        <f>AVERAGE(U4:U9,D2:D4)</f>
        <v>145.35777777777778</v>
      </c>
      <c r="U4" s="3">
        <v>0</v>
      </c>
    </row>
    <row r="5" spans="1:21" x14ac:dyDescent="0.35">
      <c r="A5" s="5">
        <v>3</v>
      </c>
      <c r="B5" s="7">
        <v>44579</v>
      </c>
      <c r="C5" s="4" t="s">
        <v>68</v>
      </c>
      <c r="D5" s="4">
        <v>433.23</v>
      </c>
      <c r="E5" s="4">
        <v>2</v>
      </c>
      <c r="F5" s="4">
        <v>0</v>
      </c>
      <c r="G5" s="4">
        <v>140.10272897866639</v>
      </c>
      <c r="H5" s="4" t="s">
        <v>10</v>
      </c>
      <c r="I5" s="4">
        <v>238</v>
      </c>
      <c r="J5" s="4">
        <v>35000</v>
      </c>
      <c r="K5" s="4">
        <v>119</v>
      </c>
      <c r="L5" s="4">
        <f t="shared" si="0"/>
        <v>8.4033613445378148E-3</v>
      </c>
      <c r="M5" s="4">
        <f t="shared" si="1"/>
        <v>294.11764705882354</v>
      </c>
      <c r="N5" s="3">
        <f t="shared" ref="N5:N68" si="5">E5-E4</f>
        <v>1</v>
      </c>
      <c r="O5" s="3">
        <f t="shared" si="3"/>
        <v>62</v>
      </c>
      <c r="P5" s="3">
        <f t="shared" si="4"/>
        <v>1.6129032258064516E-2</v>
      </c>
      <c r="Q5" s="3">
        <f t="shared" si="2"/>
        <v>564.51612903225805</v>
      </c>
      <c r="R5" s="3">
        <f>AVERAGE(U4:U9,D2:D5)</f>
        <v>174.14500000000001</v>
      </c>
      <c r="U5" s="3">
        <v>0</v>
      </c>
    </row>
    <row r="6" spans="1:21" x14ac:dyDescent="0.35">
      <c r="A6" s="5">
        <v>4</v>
      </c>
      <c r="B6" s="6">
        <v>44579</v>
      </c>
      <c r="C6" s="3" t="s">
        <v>69</v>
      </c>
      <c r="D6" s="3">
        <v>389.94</v>
      </c>
      <c r="E6" s="3">
        <v>2</v>
      </c>
      <c r="F6" s="3">
        <v>0</v>
      </c>
      <c r="G6" s="3">
        <v>197.66484979330241</v>
      </c>
      <c r="H6" s="3" t="s">
        <v>11</v>
      </c>
      <c r="I6" s="3">
        <v>301</v>
      </c>
      <c r="J6" s="3">
        <v>35000</v>
      </c>
      <c r="K6" s="3">
        <v>150</v>
      </c>
      <c r="L6" s="3">
        <f t="shared" si="0"/>
        <v>6.6445182724252493E-3</v>
      </c>
      <c r="M6" s="3">
        <f t="shared" si="1"/>
        <v>232.55813953488374</v>
      </c>
      <c r="N6" s="3">
        <f t="shared" si="5"/>
        <v>0</v>
      </c>
      <c r="O6" s="3">
        <f t="shared" si="3"/>
        <v>63</v>
      </c>
      <c r="P6" s="3">
        <f t="shared" si="4"/>
        <v>0</v>
      </c>
      <c r="Q6" s="3">
        <f t="shared" si="2"/>
        <v>0</v>
      </c>
      <c r="R6" s="3">
        <f>AVERAGE(D2:D6,U1:U5)</f>
        <v>213.13899999999998</v>
      </c>
      <c r="U6" s="3">
        <v>0</v>
      </c>
    </row>
    <row r="7" spans="1:21" x14ac:dyDescent="0.35">
      <c r="A7" s="5">
        <v>5</v>
      </c>
      <c r="B7" s="6">
        <v>44579</v>
      </c>
      <c r="C7" s="3" t="s">
        <v>70</v>
      </c>
      <c r="D7" s="3">
        <v>439.89</v>
      </c>
      <c r="E7" s="3">
        <v>4</v>
      </c>
      <c r="F7" s="3">
        <v>0</v>
      </c>
      <c r="G7" s="3">
        <v>311.26324674106729</v>
      </c>
      <c r="H7" s="3" t="s">
        <v>12</v>
      </c>
      <c r="I7" s="3">
        <v>365</v>
      </c>
      <c r="J7" s="3">
        <v>35000</v>
      </c>
      <c r="K7" s="3">
        <v>91</v>
      </c>
      <c r="L7" s="3">
        <f t="shared" si="0"/>
        <v>1.0958904109589041E-2</v>
      </c>
      <c r="M7" s="3">
        <f t="shared" si="1"/>
        <v>383.56164383561645</v>
      </c>
      <c r="N7" s="3">
        <f t="shared" si="5"/>
        <v>2</v>
      </c>
      <c r="O7" s="3">
        <f t="shared" si="3"/>
        <v>64</v>
      </c>
      <c r="P7" s="3">
        <f t="shared" si="4"/>
        <v>3.125E-2</v>
      </c>
      <c r="Q7" s="3">
        <f t="shared" si="2"/>
        <v>1093.75</v>
      </c>
      <c r="R7" s="3">
        <f>AVERAGE(U1:U4,D2:D7)</f>
        <v>257.12799999999999</v>
      </c>
      <c r="U7" s="3">
        <v>0</v>
      </c>
    </row>
    <row r="8" spans="1:21" x14ac:dyDescent="0.35">
      <c r="A8" s="5">
        <v>6</v>
      </c>
      <c r="B8" s="6">
        <v>44579</v>
      </c>
      <c r="C8" s="3" t="s">
        <v>71</v>
      </c>
      <c r="D8" s="3">
        <v>390.47</v>
      </c>
      <c r="E8" s="3">
        <v>4</v>
      </c>
      <c r="F8" s="3">
        <v>0</v>
      </c>
      <c r="G8" s="3">
        <v>310.944486082754</v>
      </c>
      <c r="H8" s="3" t="s">
        <v>12</v>
      </c>
      <c r="I8" s="3">
        <v>429</v>
      </c>
      <c r="J8" s="3">
        <v>35000</v>
      </c>
      <c r="K8" s="3">
        <v>107</v>
      </c>
      <c r="L8" s="3">
        <f t="shared" si="0"/>
        <v>9.324009324009324E-3</v>
      </c>
      <c r="M8" s="3">
        <f t="shared" si="1"/>
        <v>326.34032634032633</v>
      </c>
      <c r="N8" s="3">
        <f t="shared" si="5"/>
        <v>0</v>
      </c>
      <c r="O8" s="3">
        <f t="shared" si="3"/>
        <v>64</v>
      </c>
      <c r="P8" s="3">
        <f t="shared" si="4"/>
        <v>0</v>
      </c>
      <c r="Q8" s="3">
        <f t="shared" si="2"/>
        <v>0</v>
      </c>
      <c r="R8" s="3">
        <f>AVERAGE(U1:U3,D2:D8)</f>
        <v>296.17500000000001</v>
      </c>
      <c r="U8" s="3">
        <v>0</v>
      </c>
    </row>
    <row r="9" spans="1:21" x14ac:dyDescent="0.35">
      <c r="A9" s="5">
        <v>7</v>
      </c>
      <c r="B9" s="6">
        <v>44579</v>
      </c>
      <c r="C9" s="3" t="s">
        <v>72</v>
      </c>
      <c r="D9" s="3">
        <v>422.85</v>
      </c>
      <c r="E9" s="3">
        <v>4</v>
      </c>
      <c r="F9" s="3">
        <v>0</v>
      </c>
      <c r="G9" s="3">
        <v>312.42311225367519</v>
      </c>
      <c r="H9" s="3" t="s">
        <v>12</v>
      </c>
      <c r="I9" s="3">
        <v>492</v>
      </c>
      <c r="J9" s="3">
        <v>35000</v>
      </c>
      <c r="K9" s="3">
        <v>123</v>
      </c>
      <c r="L9" s="3">
        <f t="shared" si="0"/>
        <v>8.130081300813009E-3</v>
      </c>
      <c r="M9" s="3">
        <f t="shared" si="1"/>
        <v>284.55284552845529</v>
      </c>
      <c r="N9" s="3">
        <f t="shared" si="5"/>
        <v>0</v>
      </c>
      <c r="O9" s="3">
        <f t="shared" si="3"/>
        <v>63</v>
      </c>
      <c r="P9" s="3">
        <f t="shared" si="4"/>
        <v>0</v>
      </c>
      <c r="Q9" s="3">
        <f t="shared" si="2"/>
        <v>0</v>
      </c>
      <c r="R9" s="3">
        <f>AVERAGE(U1:U2,D2:D9)</f>
        <v>338.46</v>
      </c>
      <c r="U9" s="3">
        <v>0</v>
      </c>
    </row>
    <row r="10" spans="1:21" x14ac:dyDescent="0.35">
      <c r="A10" s="5">
        <v>8</v>
      </c>
      <c r="B10" s="6">
        <v>44579</v>
      </c>
      <c r="C10" s="3" t="s">
        <v>73</v>
      </c>
      <c r="D10" s="3">
        <v>415.14</v>
      </c>
      <c r="E10" s="3">
        <v>4</v>
      </c>
      <c r="F10" s="3">
        <v>0</v>
      </c>
      <c r="G10" s="3">
        <v>314.97549761521032</v>
      </c>
      <c r="H10" s="3" t="s">
        <v>12</v>
      </c>
      <c r="I10" s="3">
        <v>555</v>
      </c>
      <c r="J10" s="3">
        <v>35000</v>
      </c>
      <c r="K10" s="3">
        <v>138</v>
      </c>
      <c r="L10" s="3">
        <f t="shared" si="0"/>
        <v>7.2072072072072073E-3</v>
      </c>
      <c r="M10" s="3">
        <f t="shared" si="1"/>
        <v>252.25225225225225</v>
      </c>
      <c r="N10" s="3">
        <f t="shared" si="5"/>
        <v>0</v>
      </c>
      <c r="O10" s="3">
        <f t="shared" si="3"/>
        <v>63</v>
      </c>
      <c r="P10" s="3">
        <f t="shared" si="4"/>
        <v>0</v>
      </c>
      <c r="Q10" s="3">
        <f t="shared" si="2"/>
        <v>0</v>
      </c>
      <c r="R10" s="3">
        <f>AVERAGE(U9,D2:D10)</f>
        <v>379.97399999999999</v>
      </c>
    </row>
    <row r="11" spans="1:21" x14ac:dyDescent="0.35">
      <c r="A11" s="5">
        <v>9</v>
      </c>
      <c r="B11" s="6">
        <v>44579</v>
      </c>
      <c r="C11" s="3" t="s">
        <v>74</v>
      </c>
      <c r="D11" s="3">
        <v>438.59</v>
      </c>
      <c r="E11" s="3">
        <v>6</v>
      </c>
      <c r="F11" s="3">
        <v>0</v>
      </c>
      <c r="G11" s="3">
        <v>372.01673815321072</v>
      </c>
      <c r="H11" s="3" t="s">
        <v>13</v>
      </c>
      <c r="I11" s="3">
        <v>618</v>
      </c>
      <c r="J11" s="3">
        <v>35000</v>
      </c>
      <c r="K11" s="3">
        <v>103</v>
      </c>
      <c r="L11" s="3">
        <f t="shared" si="0"/>
        <v>9.7087378640776691E-3</v>
      </c>
      <c r="M11" s="3">
        <f t="shared" si="1"/>
        <v>339.80582524271841</v>
      </c>
      <c r="N11" s="3">
        <f t="shared" si="5"/>
        <v>2</v>
      </c>
      <c r="O11" s="3">
        <f t="shared" si="3"/>
        <v>63</v>
      </c>
      <c r="P11" s="3">
        <f t="shared" si="4"/>
        <v>3.1746031746031744E-2</v>
      </c>
      <c r="Q11" s="3">
        <f t="shared" si="2"/>
        <v>1111.1111111111111</v>
      </c>
      <c r="R11" s="3">
        <f>AVERAGE(D2:D11)</f>
        <v>423.83299999999997</v>
      </c>
    </row>
    <row r="12" spans="1:21" x14ac:dyDescent="0.35">
      <c r="A12" s="5">
        <v>10</v>
      </c>
      <c r="B12" s="6">
        <v>44579</v>
      </c>
      <c r="C12" s="3" t="s">
        <v>75</v>
      </c>
      <c r="D12" s="3">
        <v>439.52</v>
      </c>
      <c r="E12" s="3">
        <v>6</v>
      </c>
      <c r="F12" s="3">
        <v>0</v>
      </c>
      <c r="G12" s="3">
        <v>432.39031782505208</v>
      </c>
      <c r="H12" s="3" t="s">
        <v>13</v>
      </c>
      <c r="I12" s="3">
        <v>679</v>
      </c>
      <c r="J12" s="3">
        <v>35000</v>
      </c>
      <c r="K12" s="3">
        <v>113</v>
      </c>
      <c r="L12" s="3">
        <f t="shared" si="0"/>
        <v>8.836524300441826E-3</v>
      </c>
      <c r="M12" s="3">
        <f t="shared" si="1"/>
        <v>309.2783505154639</v>
      </c>
      <c r="N12" s="3">
        <f t="shared" si="5"/>
        <v>0</v>
      </c>
      <c r="O12" s="3">
        <f t="shared" si="3"/>
        <v>61</v>
      </c>
      <c r="P12" s="3">
        <f t="shared" si="4"/>
        <v>0</v>
      </c>
      <c r="Q12" s="3">
        <f t="shared" si="2"/>
        <v>0</v>
      </c>
      <c r="R12" s="3">
        <f>AVERAGE(D3:D12)</f>
        <v>424.73600000000005</v>
      </c>
    </row>
    <row r="13" spans="1:21" x14ac:dyDescent="0.35">
      <c r="A13" s="5">
        <v>11</v>
      </c>
      <c r="B13" s="6">
        <v>44579</v>
      </c>
      <c r="C13" s="3" t="s">
        <v>76</v>
      </c>
      <c r="D13" s="3">
        <v>438.76</v>
      </c>
      <c r="E13" s="3">
        <v>6</v>
      </c>
      <c r="F13" s="3">
        <v>0</v>
      </c>
      <c r="G13" s="3">
        <v>433.43697213970933</v>
      </c>
      <c r="H13" s="3" t="s">
        <v>13</v>
      </c>
      <c r="I13" s="3">
        <v>743</v>
      </c>
      <c r="J13" s="3">
        <v>35000</v>
      </c>
      <c r="K13" s="3">
        <v>123</v>
      </c>
      <c r="L13" s="3">
        <f t="shared" si="0"/>
        <v>8.0753701211305519E-3</v>
      </c>
      <c r="M13" s="3">
        <f t="shared" si="1"/>
        <v>282.6379542395693</v>
      </c>
      <c r="N13" s="3">
        <f t="shared" si="5"/>
        <v>0</v>
      </c>
      <c r="O13" s="3">
        <f t="shared" si="3"/>
        <v>64</v>
      </c>
      <c r="P13" s="3">
        <f t="shared" si="4"/>
        <v>0</v>
      </c>
      <c r="Q13" s="3">
        <f t="shared" si="2"/>
        <v>0</v>
      </c>
      <c r="R13" s="3">
        <f>AVERAGE(D4:D13)</f>
        <v>424.72599999999994</v>
      </c>
    </row>
    <row r="14" spans="1:21" x14ac:dyDescent="0.35">
      <c r="A14" s="5">
        <v>12</v>
      </c>
      <c r="B14" s="6">
        <v>44579</v>
      </c>
      <c r="C14" s="3" t="s">
        <v>77</v>
      </c>
      <c r="D14" s="3">
        <v>439.89</v>
      </c>
      <c r="E14" s="3">
        <v>8</v>
      </c>
      <c r="F14" s="3">
        <v>0</v>
      </c>
      <c r="G14" s="3">
        <v>406.19471814231412</v>
      </c>
      <c r="H14" s="3" t="s">
        <v>14</v>
      </c>
      <c r="I14" s="3">
        <v>807</v>
      </c>
      <c r="J14" s="3">
        <v>35000</v>
      </c>
      <c r="K14" s="3">
        <v>100</v>
      </c>
      <c r="L14" s="3">
        <f t="shared" si="0"/>
        <v>9.9132589838909543E-3</v>
      </c>
      <c r="M14" s="3">
        <f t="shared" si="1"/>
        <v>346.96406443618338</v>
      </c>
      <c r="N14" s="3">
        <f t="shared" si="5"/>
        <v>2</v>
      </c>
      <c r="O14" s="3">
        <f t="shared" si="3"/>
        <v>64</v>
      </c>
      <c r="P14" s="3">
        <f t="shared" si="4"/>
        <v>3.125E-2</v>
      </c>
      <c r="Q14" s="3">
        <f t="shared" si="2"/>
        <v>1093.75</v>
      </c>
      <c r="R14" s="3">
        <f>AVERAGE(D5:D14)</f>
        <v>424.82800000000009</v>
      </c>
    </row>
    <row r="15" spans="1:21" x14ac:dyDescent="0.35">
      <c r="A15" s="5">
        <v>13</v>
      </c>
      <c r="B15" s="6">
        <v>44579</v>
      </c>
      <c r="C15" s="3" t="s">
        <v>78</v>
      </c>
      <c r="D15" s="3">
        <v>439.42</v>
      </c>
      <c r="E15" s="3">
        <v>9</v>
      </c>
      <c r="F15" s="3">
        <v>0</v>
      </c>
      <c r="G15" s="3">
        <v>348.66635120663472</v>
      </c>
      <c r="H15" s="3" t="s">
        <v>15</v>
      </c>
      <c r="I15" s="3">
        <v>871</v>
      </c>
      <c r="J15" s="3">
        <v>35000</v>
      </c>
      <c r="K15" s="3">
        <v>96</v>
      </c>
      <c r="L15" s="3">
        <f t="shared" si="0"/>
        <v>1.0332950631458095E-2</v>
      </c>
      <c r="M15" s="3">
        <f t="shared" si="1"/>
        <v>361.65327210103334</v>
      </c>
      <c r="N15" s="3">
        <f t="shared" si="5"/>
        <v>1</v>
      </c>
      <c r="O15" s="3">
        <f t="shared" si="3"/>
        <v>64</v>
      </c>
      <c r="P15" s="3">
        <f t="shared" si="4"/>
        <v>1.5625E-2</v>
      </c>
      <c r="Q15" s="3">
        <f t="shared" si="2"/>
        <v>546.875</v>
      </c>
      <c r="R15" s="3">
        <f t="shared" ref="R15:R78" si="6">AVERAGE(D6:D15)</f>
        <v>425.44699999999995</v>
      </c>
    </row>
    <row r="16" spans="1:21" x14ac:dyDescent="0.35">
      <c r="A16" s="5">
        <v>14</v>
      </c>
      <c r="B16" s="6">
        <v>44579</v>
      </c>
      <c r="C16" s="3" t="s">
        <v>79</v>
      </c>
      <c r="D16" s="3">
        <v>439.63</v>
      </c>
      <c r="E16" s="3">
        <v>11</v>
      </c>
      <c r="F16" s="3">
        <v>0</v>
      </c>
      <c r="G16" s="3">
        <v>505.39732251729578</v>
      </c>
      <c r="H16" s="3" t="s">
        <v>16</v>
      </c>
      <c r="I16" s="3">
        <v>933</v>
      </c>
      <c r="J16" s="3">
        <v>35000</v>
      </c>
      <c r="K16" s="3">
        <v>84</v>
      </c>
      <c r="L16" s="3">
        <f t="shared" si="0"/>
        <v>1.1789924973204717E-2</v>
      </c>
      <c r="M16" s="3">
        <f t="shared" si="1"/>
        <v>412.64737406216506</v>
      </c>
      <c r="N16" s="3">
        <f t="shared" si="5"/>
        <v>2</v>
      </c>
      <c r="O16" s="3">
        <f t="shared" si="3"/>
        <v>62</v>
      </c>
      <c r="P16" s="3">
        <f t="shared" si="4"/>
        <v>3.2258064516129031E-2</v>
      </c>
      <c r="Q16" s="3">
        <f t="shared" si="2"/>
        <v>1129.0322580645161</v>
      </c>
      <c r="R16" s="3">
        <f t="shared" si="6"/>
        <v>430.416</v>
      </c>
    </row>
    <row r="17" spans="1:18" x14ac:dyDescent="0.35">
      <c r="A17" s="5">
        <v>15</v>
      </c>
      <c r="B17" s="6">
        <v>44579</v>
      </c>
      <c r="C17" s="3" t="s">
        <v>80</v>
      </c>
      <c r="D17" s="3">
        <v>439.24</v>
      </c>
      <c r="E17" s="3">
        <v>11</v>
      </c>
      <c r="F17" s="3">
        <v>0</v>
      </c>
      <c r="G17" s="3">
        <v>391.31379213411361</v>
      </c>
      <c r="H17" s="3" t="s">
        <v>16</v>
      </c>
      <c r="I17" s="3">
        <v>996</v>
      </c>
      <c r="J17" s="3">
        <v>35000</v>
      </c>
      <c r="K17" s="3">
        <v>90</v>
      </c>
      <c r="L17" s="3">
        <f t="shared" si="0"/>
        <v>1.104417670682731E-2</v>
      </c>
      <c r="M17" s="3">
        <f t="shared" si="1"/>
        <v>386.54618473895584</v>
      </c>
      <c r="N17" s="3">
        <f t="shared" si="5"/>
        <v>0</v>
      </c>
      <c r="O17" s="3">
        <f t="shared" si="3"/>
        <v>63</v>
      </c>
      <c r="P17" s="3">
        <f t="shared" si="4"/>
        <v>0</v>
      </c>
      <c r="Q17" s="3">
        <f t="shared" si="2"/>
        <v>0</v>
      </c>
      <c r="R17" s="3">
        <f t="shared" si="6"/>
        <v>430.351</v>
      </c>
    </row>
    <row r="18" spans="1:18" x14ac:dyDescent="0.35">
      <c r="A18" s="5">
        <v>16</v>
      </c>
      <c r="B18" s="6">
        <v>44579</v>
      </c>
      <c r="C18" s="3" t="s">
        <v>81</v>
      </c>
      <c r="D18" s="3">
        <v>439.56</v>
      </c>
      <c r="E18" s="3">
        <v>12</v>
      </c>
      <c r="F18" s="3">
        <v>0</v>
      </c>
      <c r="G18" s="3">
        <v>449.86712853025199</v>
      </c>
      <c r="H18" s="3" t="s">
        <v>17</v>
      </c>
      <c r="I18" s="3">
        <v>1057</v>
      </c>
      <c r="J18" s="3">
        <v>35000</v>
      </c>
      <c r="K18" s="3">
        <v>88</v>
      </c>
      <c r="L18" s="3">
        <f t="shared" si="0"/>
        <v>1.1352885525070956E-2</v>
      </c>
      <c r="M18" s="3">
        <f t="shared" si="1"/>
        <v>397.35099337748346</v>
      </c>
      <c r="N18" s="3">
        <f t="shared" si="5"/>
        <v>1</v>
      </c>
      <c r="O18" s="3">
        <f t="shared" si="3"/>
        <v>61</v>
      </c>
      <c r="P18" s="3">
        <f t="shared" si="4"/>
        <v>1.6393442622950821E-2</v>
      </c>
      <c r="Q18" s="3">
        <f t="shared" si="2"/>
        <v>573.77049180327867</v>
      </c>
      <c r="R18" s="3">
        <f t="shared" si="6"/>
        <v>435.26000000000005</v>
      </c>
    </row>
    <row r="19" spans="1:18" x14ac:dyDescent="0.35">
      <c r="A19" s="5">
        <v>17</v>
      </c>
      <c r="B19" s="6">
        <v>44579</v>
      </c>
      <c r="C19" s="3" t="s">
        <v>82</v>
      </c>
      <c r="D19" s="3">
        <v>439.24</v>
      </c>
      <c r="E19" s="3">
        <v>13</v>
      </c>
      <c r="F19" s="3">
        <v>0</v>
      </c>
      <c r="G19" s="3">
        <v>449.31631708252502</v>
      </c>
      <c r="H19" s="3" t="s">
        <v>17</v>
      </c>
      <c r="I19" s="3">
        <v>1123</v>
      </c>
      <c r="J19" s="3">
        <v>35000</v>
      </c>
      <c r="K19" s="3">
        <v>86</v>
      </c>
      <c r="L19" s="3">
        <f t="shared" si="0"/>
        <v>1.1576135351736421E-2</v>
      </c>
      <c r="M19" s="3">
        <f t="shared" si="1"/>
        <v>405.16473731077474</v>
      </c>
      <c r="N19" s="3">
        <f t="shared" si="5"/>
        <v>1</v>
      </c>
      <c r="O19" s="3">
        <f t="shared" si="3"/>
        <v>66</v>
      </c>
      <c r="P19" s="3">
        <f t="shared" si="4"/>
        <v>1.5151515151515152E-2</v>
      </c>
      <c r="Q19" s="3">
        <f t="shared" si="2"/>
        <v>530.30303030303037</v>
      </c>
      <c r="R19" s="3">
        <f t="shared" si="6"/>
        <v>436.89900000000006</v>
      </c>
    </row>
    <row r="20" spans="1:18" x14ac:dyDescent="0.35">
      <c r="A20" s="5">
        <v>18</v>
      </c>
      <c r="B20" s="6">
        <v>44579</v>
      </c>
      <c r="C20" s="3" t="s">
        <v>83</v>
      </c>
      <c r="D20" s="3">
        <v>440.11</v>
      </c>
      <c r="E20" s="3">
        <v>13</v>
      </c>
      <c r="F20" s="3">
        <v>0</v>
      </c>
      <c r="G20" s="3">
        <v>507.29702482373438</v>
      </c>
      <c r="H20" s="3" t="s">
        <v>18</v>
      </c>
      <c r="I20" s="3">
        <v>1187</v>
      </c>
      <c r="J20" s="3">
        <v>35000</v>
      </c>
      <c r="K20" s="3">
        <v>91</v>
      </c>
      <c r="L20" s="3">
        <f t="shared" si="0"/>
        <v>1.0951979780960405E-2</v>
      </c>
      <c r="M20" s="3">
        <f t="shared" si="1"/>
        <v>383.31929233361416</v>
      </c>
      <c r="N20" s="3">
        <f t="shared" si="5"/>
        <v>0</v>
      </c>
      <c r="O20" s="3">
        <f t="shared" si="3"/>
        <v>64</v>
      </c>
      <c r="P20" s="3">
        <f t="shared" si="4"/>
        <v>0</v>
      </c>
      <c r="Q20" s="3">
        <f t="shared" si="2"/>
        <v>0</v>
      </c>
      <c r="R20" s="3">
        <f t="shared" si="6"/>
        <v>439.39600000000002</v>
      </c>
    </row>
    <row r="21" spans="1:18" x14ac:dyDescent="0.35">
      <c r="A21" s="5">
        <v>19</v>
      </c>
      <c r="B21" s="6">
        <v>44579</v>
      </c>
      <c r="C21" s="3" t="s">
        <v>84</v>
      </c>
      <c r="D21" s="3">
        <v>418.19</v>
      </c>
      <c r="E21" s="3">
        <v>14</v>
      </c>
      <c r="F21" s="3">
        <v>0</v>
      </c>
      <c r="G21" s="3">
        <v>455.44747714629631</v>
      </c>
      <c r="H21" s="3" t="s">
        <v>19</v>
      </c>
      <c r="I21" s="3">
        <v>1252</v>
      </c>
      <c r="J21" s="3">
        <v>35000</v>
      </c>
      <c r="K21" s="3">
        <v>89</v>
      </c>
      <c r="L21" s="3">
        <f t="shared" si="0"/>
        <v>1.1182108626198083E-2</v>
      </c>
      <c r="M21" s="3">
        <f t="shared" si="1"/>
        <v>391.3738019169329</v>
      </c>
      <c r="N21" s="3">
        <f t="shared" si="5"/>
        <v>1</v>
      </c>
      <c r="O21" s="3">
        <f t="shared" si="3"/>
        <v>65</v>
      </c>
      <c r="P21" s="3">
        <f t="shared" si="4"/>
        <v>1.5384615384615385E-2</v>
      </c>
      <c r="Q21" s="3">
        <f t="shared" si="2"/>
        <v>538.46153846153845</v>
      </c>
      <c r="R21" s="3">
        <f t="shared" si="6"/>
        <v>437.35600000000005</v>
      </c>
    </row>
    <row r="22" spans="1:18" x14ac:dyDescent="0.35">
      <c r="A22" s="5">
        <v>20</v>
      </c>
      <c r="B22" s="6">
        <v>44579</v>
      </c>
      <c r="C22" s="3" t="s">
        <v>85</v>
      </c>
      <c r="D22" s="3">
        <v>439.74</v>
      </c>
      <c r="E22" s="3">
        <v>14</v>
      </c>
      <c r="F22" s="3">
        <v>0</v>
      </c>
      <c r="G22" s="3">
        <v>454.58161444660368</v>
      </c>
      <c r="H22" s="3" t="s">
        <v>19</v>
      </c>
      <c r="I22" s="3">
        <v>1315</v>
      </c>
      <c r="J22" s="3">
        <v>35000</v>
      </c>
      <c r="K22" s="3">
        <v>93</v>
      </c>
      <c r="L22" s="3">
        <f t="shared" si="0"/>
        <v>1.064638783269962E-2</v>
      </c>
      <c r="M22" s="3">
        <f t="shared" si="1"/>
        <v>372.62357414448667</v>
      </c>
      <c r="N22" s="3">
        <f t="shared" si="5"/>
        <v>0</v>
      </c>
      <c r="O22" s="3">
        <f t="shared" si="3"/>
        <v>63</v>
      </c>
      <c r="P22" s="3">
        <f t="shared" si="4"/>
        <v>0</v>
      </c>
      <c r="Q22" s="3">
        <f t="shared" si="2"/>
        <v>0</v>
      </c>
      <c r="R22" s="3">
        <f t="shared" si="6"/>
        <v>437.37799999999999</v>
      </c>
    </row>
    <row r="23" spans="1:18" x14ac:dyDescent="0.35">
      <c r="A23" s="5">
        <v>21</v>
      </c>
      <c r="B23" s="6">
        <v>44579</v>
      </c>
      <c r="C23" s="3" t="s">
        <v>86</v>
      </c>
      <c r="D23" s="3">
        <v>440.14</v>
      </c>
      <c r="E23" s="3">
        <v>14</v>
      </c>
      <c r="F23" s="3">
        <v>0</v>
      </c>
      <c r="G23" s="3">
        <v>398.97991421117598</v>
      </c>
      <c r="H23" s="3" t="s">
        <v>19</v>
      </c>
      <c r="I23" s="3">
        <v>1379</v>
      </c>
      <c r="J23" s="3">
        <v>35000</v>
      </c>
      <c r="K23" s="3">
        <v>98</v>
      </c>
      <c r="L23" s="3">
        <f t="shared" si="0"/>
        <v>1.015228426395939E-2</v>
      </c>
      <c r="M23" s="3">
        <f t="shared" si="1"/>
        <v>355.32994923857865</v>
      </c>
      <c r="N23" s="3">
        <f t="shared" si="5"/>
        <v>0</v>
      </c>
      <c r="O23" s="3">
        <f t="shared" si="3"/>
        <v>64</v>
      </c>
      <c r="P23" s="3">
        <f t="shared" si="4"/>
        <v>0</v>
      </c>
      <c r="Q23" s="3">
        <f t="shared" si="2"/>
        <v>0</v>
      </c>
      <c r="R23" s="3">
        <f t="shared" si="6"/>
        <v>437.51600000000008</v>
      </c>
    </row>
    <row r="24" spans="1:18" x14ac:dyDescent="0.35">
      <c r="A24" s="5">
        <v>22</v>
      </c>
      <c r="B24" s="6">
        <v>44579</v>
      </c>
      <c r="C24" s="3" t="s">
        <v>87</v>
      </c>
      <c r="D24" s="3">
        <v>439.89</v>
      </c>
      <c r="E24" s="3">
        <v>15</v>
      </c>
      <c r="F24" s="3">
        <v>0</v>
      </c>
      <c r="G24" s="3">
        <v>402.37483268597521</v>
      </c>
      <c r="H24" s="3" t="s">
        <v>20</v>
      </c>
      <c r="I24" s="3">
        <v>1442</v>
      </c>
      <c r="J24" s="3">
        <v>35000</v>
      </c>
      <c r="K24" s="3">
        <v>96</v>
      </c>
      <c r="L24" s="3">
        <f t="shared" si="0"/>
        <v>1.0402219140083218E-2</v>
      </c>
      <c r="M24" s="3">
        <f t="shared" si="1"/>
        <v>364.07766990291265</v>
      </c>
      <c r="N24" s="3">
        <f t="shared" si="5"/>
        <v>1</v>
      </c>
      <c r="O24" s="3">
        <f t="shared" si="3"/>
        <v>63</v>
      </c>
      <c r="P24" s="3">
        <f t="shared" si="4"/>
        <v>1.5873015873015872E-2</v>
      </c>
      <c r="Q24" s="3">
        <f t="shared" si="2"/>
        <v>555.55555555555554</v>
      </c>
      <c r="R24" s="3">
        <f t="shared" si="6"/>
        <v>437.51599999999996</v>
      </c>
    </row>
    <row r="25" spans="1:18" x14ac:dyDescent="0.35">
      <c r="A25" s="5">
        <v>23</v>
      </c>
      <c r="B25" s="6">
        <v>44579</v>
      </c>
      <c r="C25" s="3" t="s">
        <v>88</v>
      </c>
      <c r="D25" s="3">
        <v>438.56</v>
      </c>
      <c r="E25" s="3">
        <v>15</v>
      </c>
      <c r="F25" s="3">
        <v>0</v>
      </c>
      <c r="G25" s="3">
        <v>346.45747234526971</v>
      </c>
      <c r="H25" s="3" t="s">
        <v>20</v>
      </c>
      <c r="I25" s="3">
        <v>1504</v>
      </c>
      <c r="J25" s="3">
        <v>35000</v>
      </c>
      <c r="K25" s="3">
        <v>100</v>
      </c>
      <c r="L25" s="3">
        <f t="shared" si="0"/>
        <v>9.9734042553191495E-3</v>
      </c>
      <c r="M25" s="3">
        <f t="shared" si="1"/>
        <v>349.06914893617022</v>
      </c>
      <c r="N25" s="3">
        <f t="shared" si="5"/>
        <v>0</v>
      </c>
      <c r="O25" s="3">
        <f t="shared" si="3"/>
        <v>62</v>
      </c>
      <c r="P25" s="3">
        <f t="shared" si="4"/>
        <v>0</v>
      </c>
      <c r="Q25" s="3">
        <f t="shared" si="2"/>
        <v>0</v>
      </c>
      <c r="R25" s="3">
        <f t="shared" si="6"/>
        <v>437.43</v>
      </c>
    </row>
    <row r="26" spans="1:18" x14ac:dyDescent="0.35">
      <c r="A26" s="5">
        <v>24</v>
      </c>
      <c r="B26" s="6">
        <v>44579</v>
      </c>
      <c r="C26" s="3" t="s">
        <v>89</v>
      </c>
      <c r="D26" s="3">
        <v>439.49</v>
      </c>
      <c r="E26" s="3">
        <v>17</v>
      </c>
      <c r="F26" s="3">
        <v>0</v>
      </c>
      <c r="G26" s="3">
        <v>347.01279816248461</v>
      </c>
      <c r="H26" s="3" t="s">
        <v>21</v>
      </c>
      <c r="I26" s="3">
        <v>1569</v>
      </c>
      <c r="J26" s="3">
        <v>35000</v>
      </c>
      <c r="K26" s="3">
        <v>92</v>
      </c>
      <c r="L26" s="3">
        <f t="shared" si="0"/>
        <v>1.0834926704907584E-2</v>
      </c>
      <c r="M26" s="3">
        <f t="shared" si="1"/>
        <v>379.22243467176543</v>
      </c>
      <c r="N26" s="3">
        <f t="shared" si="5"/>
        <v>2</v>
      </c>
      <c r="O26" s="3">
        <f t="shared" si="3"/>
        <v>65</v>
      </c>
      <c r="P26" s="3">
        <f t="shared" si="4"/>
        <v>3.0769230769230771E-2</v>
      </c>
      <c r="Q26" s="3">
        <f t="shared" si="2"/>
        <v>1076.9230769230769</v>
      </c>
      <c r="R26" s="3">
        <f t="shared" si="6"/>
        <v>437.416</v>
      </c>
    </row>
    <row r="27" spans="1:18" x14ac:dyDescent="0.35">
      <c r="A27" s="5">
        <v>25</v>
      </c>
      <c r="B27" s="6">
        <v>44579</v>
      </c>
      <c r="C27" s="3" t="s">
        <v>90</v>
      </c>
      <c r="D27" s="3">
        <v>440.04</v>
      </c>
      <c r="E27" s="3">
        <v>17</v>
      </c>
      <c r="F27" s="3">
        <v>0</v>
      </c>
      <c r="G27" s="3">
        <v>290.94560647196028</v>
      </c>
      <c r="H27" s="3" t="s">
        <v>21</v>
      </c>
      <c r="I27" s="3">
        <v>1631</v>
      </c>
      <c r="J27" s="3">
        <v>35000</v>
      </c>
      <c r="K27" s="3">
        <v>95</v>
      </c>
      <c r="L27" s="3">
        <f t="shared" si="0"/>
        <v>1.0423053341508276E-2</v>
      </c>
      <c r="M27" s="3">
        <f t="shared" si="1"/>
        <v>364.80686695278968</v>
      </c>
      <c r="N27" s="3">
        <f t="shared" si="5"/>
        <v>0</v>
      </c>
      <c r="O27" s="3">
        <f t="shared" si="3"/>
        <v>62</v>
      </c>
      <c r="P27" s="3">
        <f t="shared" si="4"/>
        <v>0</v>
      </c>
      <c r="Q27" s="3">
        <f t="shared" si="2"/>
        <v>0</v>
      </c>
      <c r="R27" s="3">
        <f t="shared" si="6"/>
        <v>437.49599999999998</v>
      </c>
    </row>
    <row r="28" spans="1:18" x14ac:dyDescent="0.35">
      <c r="A28" s="5">
        <v>26</v>
      </c>
      <c r="B28" s="6">
        <v>44579</v>
      </c>
      <c r="C28" s="3" t="s">
        <v>91</v>
      </c>
      <c r="D28" s="3">
        <v>439.48</v>
      </c>
      <c r="E28" s="3">
        <v>17</v>
      </c>
      <c r="F28" s="3">
        <v>0</v>
      </c>
      <c r="G28" s="3">
        <v>279.24180265742461</v>
      </c>
      <c r="H28" s="3" t="s">
        <v>21</v>
      </c>
      <c r="I28" s="3">
        <v>1695</v>
      </c>
      <c r="J28" s="3">
        <v>35000</v>
      </c>
      <c r="K28" s="3">
        <v>99</v>
      </c>
      <c r="L28" s="3">
        <f t="shared" si="0"/>
        <v>1.0029498525073746E-2</v>
      </c>
      <c r="M28" s="3">
        <f t="shared" si="1"/>
        <v>351.03244837758109</v>
      </c>
      <c r="N28" s="3">
        <f t="shared" si="5"/>
        <v>0</v>
      </c>
      <c r="O28" s="3">
        <f t="shared" si="3"/>
        <v>64</v>
      </c>
      <c r="P28" s="3">
        <f t="shared" si="4"/>
        <v>0</v>
      </c>
      <c r="Q28" s="3">
        <f t="shared" si="2"/>
        <v>0</v>
      </c>
      <c r="R28" s="3">
        <f t="shared" si="6"/>
        <v>437.48799999999994</v>
      </c>
    </row>
    <row r="29" spans="1:18" x14ac:dyDescent="0.35">
      <c r="A29" s="5">
        <v>27</v>
      </c>
      <c r="B29" s="6">
        <v>44579</v>
      </c>
      <c r="C29" s="3" t="s">
        <v>92</v>
      </c>
      <c r="D29" s="3">
        <v>440.21</v>
      </c>
      <c r="E29" s="3">
        <v>21</v>
      </c>
      <c r="F29" s="3">
        <v>0</v>
      </c>
      <c r="G29" s="3">
        <v>445.99480734617163</v>
      </c>
      <c r="H29" s="3" t="s">
        <v>22</v>
      </c>
      <c r="I29" s="3">
        <v>1757</v>
      </c>
      <c r="J29" s="3">
        <v>35000</v>
      </c>
      <c r="K29" s="3">
        <v>83</v>
      </c>
      <c r="L29" s="3">
        <f t="shared" si="0"/>
        <v>1.1952191235059761E-2</v>
      </c>
      <c r="M29" s="3">
        <f t="shared" si="1"/>
        <v>418.32669322709165</v>
      </c>
      <c r="N29" s="3">
        <f t="shared" si="5"/>
        <v>4</v>
      </c>
      <c r="O29" s="3">
        <f t="shared" si="3"/>
        <v>62</v>
      </c>
      <c r="P29" s="3">
        <f t="shared" si="4"/>
        <v>6.4516129032258063E-2</v>
      </c>
      <c r="Q29" s="3">
        <f t="shared" si="2"/>
        <v>2258.0645161290322</v>
      </c>
      <c r="R29" s="3">
        <f t="shared" si="6"/>
        <v>437.58499999999992</v>
      </c>
    </row>
    <row r="30" spans="1:18" x14ac:dyDescent="0.35">
      <c r="A30" s="5">
        <v>28</v>
      </c>
      <c r="B30" s="6">
        <v>44579</v>
      </c>
      <c r="C30" s="3" t="s">
        <v>93</v>
      </c>
      <c r="D30" s="3">
        <v>439.09</v>
      </c>
      <c r="E30" s="3">
        <v>22</v>
      </c>
      <c r="F30" s="3">
        <v>0</v>
      </c>
      <c r="G30" s="3">
        <v>446.69992453961987</v>
      </c>
      <c r="H30" s="3" t="s">
        <v>23</v>
      </c>
      <c r="I30" s="3">
        <v>1820</v>
      </c>
      <c r="J30" s="3">
        <v>35000</v>
      </c>
      <c r="K30" s="3">
        <v>82</v>
      </c>
      <c r="L30" s="3">
        <f t="shared" si="0"/>
        <v>1.2087912087912088E-2</v>
      </c>
      <c r="M30" s="3">
        <f t="shared" si="1"/>
        <v>423.07692307692309</v>
      </c>
      <c r="N30" s="3">
        <f t="shared" si="5"/>
        <v>1</v>
      </c>
      <c r="O30" s="3">
        <f t="shared" si="3"/>
        <v>63</v>
      </c>
      <c r="P30" s="3">
        <f t="shared" si="4"/>
        <v>1.5873015873015872E-2</v>
      </c>
      <c r="Q30" s="3">
        <f t="shared" si="2"/>
        <v>555.55555555555554</v>
      </c>
      <c r="R30" s="3">
        <f t="shared" si="6"/>
        <v>437.483</v>
      </c>
    </row>
    <row r="31" spans="1:18" x14ac:dyDescent="0.35">
      <c r="A31" s="5">
        <v>29</v>
      </c>
      <c r="B31" s="6">
        <v>44579</v>
      </c>
      <c r="C31" s="3" t="s">
        <v>94</v>
      </c>
      <c r="D31" s="3">
        <v>439.14</v>
      </c>
      <c r="E31" s="3">
        <v>22</v>
      </c>
      <c r="F31" s="3">
        <v>0</v>
      </c>
      <c r="G31" s="3">
        <v>449.42882411763469</v>
      </c>
      <c r="H31" s="3" t="s">
        <v>23</v>
      </c>
      <c r="I31" s="3">
        <v>1884</v>
      </c>
      <c r="J31" s="3">
        <v>35000</v>
      </c>
      <c r="K31" s="3">
        <v>85</v>
      </c>
      <c r="L31" s="3">
        <f t="shared" si="0"/>
        <v>1.167728237791932E-2</v>
      </c>
      <c r="M31" s="3">
        <f t="shared" si="1"/>
        <v>408.7048832271762</v>
      </c>
      <c r="N31" s="3">
        <f t="shared" si="5"/>
        <v>0</v>
      </c>
      <c r="O31" s="3">
        <f t="shared" si="3"/>
        <v>64</v>
      </c>
      <c r="P31" s="3">
        <f t="shared" si="4"/>
        <v>0</v>
      </c>
      <c r="Q31" s="3">
        <f t="shared" si="2"/>
        <v>0</v>
      </c>
      <c r="R31" s="3">
        <f t="shared" si="6"/>
        <v>439.57799999999997</v>
      </c>
    </row>
    <row r="32" spans="1:18" x14ac:dyDescent="0.35">
      <c r="A32" s="5">
        <v>30</v>
      </c>
      <c r="B32" s="6">
        <v>44579</v>
      </c>
      <c r="C32" s="3" t="s">
        <v>95</v>
      </c>
      <c r="D32" s="3">
        <v>438.87</v>
      </c>
      <c r="E32" s="3">
        <v>23</v>
      </c>
      <c r="F32" s="3">
        <v>0</v>
      </c>
      <c r="G32" s="3">
        <v>451.99272291716102</v>
      </c>
      <c r="H32" s="3" t="s">
        <v>23</v>
      </c>
      <c r="I32" s="3">
        <v>1947</v>
      </c>
      <c r="J32" s="3">
        <v>35000</v>
      </c>
      <c r="K32" s="3">
        <v>84</v>
      </c>
      <c r="L32" s="3">
        <f t="shared" si="0"/>
        <v>1.1813045711350795E-2</v>
      </c>
      <c r="M32" s="3">
        <f t="shared" si="1"/>
        <v>413.45659989727784</v>
      </c>
      <c r="N32" s="3">
        <f t="shared" si="5"/>
        <v>1</v>
      </c>
      <c r="O32" s="3">
        <f t="shared" si="3"/>
        <v>63</v>
      </c>
      <c r="P32" s="3">
        <f t="shared" si="4"/>
        <v>1.5873015873015872E-2</v>
      </c>
      <c r="Q32" s="3">
        <f t="shared" si="2"/>
        <v>555.55555555555554</v>
      </c>
      <c r="R32" s="3">
        <f t="shared" si="6"/>
        <v>439.49099999999999</v>
      </c>
    </row>
    <row r="33" spans="1:18" x14ac:dyDescent="0.35">
      <c r="A33" s="5">
        <v>31</v>
      </c>
      <c r="B33" s="6">
        <v>44579</v>
      </c>
      <c r="C33" s="3" t="s">
        <v>96</v>
      </c>
      <c r="D33" s="3">
        <v>438.76</v>
      </c>
      <c r="E33" s="3">
        <v>23</v>
      </c>
      <c r="F33" s="3">
        <v>0</v>
      </c>
      <c r="G33" s="3">
        <v>509.18719175989639</v>
      </c>
      <c r="H33" s="3" t="s">
        <v>24</v>
      </c>
      <c r="I33" s="3">
        <v>2008</v>
      </c>
      <c r="J33" s="3">
        <v>35000</v>
      </c>
      <c r="K33" s="3">
        <v>87</v>
      </c>
      <c r="L33" s="3">
        <f t="shared" si="0"/>
        <v>1.1454183266932271E-2</v>
      </c>
      <c r="M33" s="3">
        <f t="shared" si="1"/>
        <v>400.8964143426295</v>
      </c>
      <c r="N33" s="3">
        <f t="shared" si="5"/>
        <v>0</v>
      </c>
      <c r="O33" s="3">
        <f t="shared" si="3"/>
        <v>61</v>
      </c>
      <c r="P33" s="3">
        <f t="shared" si="4"/>
        <v>0</v>
      </c>
      <c r="Q33" s="3">
        <f t="shared" si="2"/>
        <v>0</v>
      </c>
      <c r="R33" s="3">
        <f t="shared" si="6"/>
        <v>439.35299999999995</v>
      </c>
    </row>
    <row r="34" spans="1:18" x14ac:dyDescent="0.35">
      <c r="A34" s="5">
        <v>32</v>
      </c>
      <c r="B34" s="6">
        <v>44579</v>
      </c>
      <c r="C34" s="3" t="s">
        <v>97</v>
      </c>
      <c r="D34" s="3">
        <v>439.71</v>
      </c>
      <c r="E34" s="3">
        <v>24</v>
      </c>
      <c r="F34" s="3">
        <v>0</v>
      </c>
      <c r="G34" s="3">
        <v>454.76693194737692</v>
      </c>
      <c r="H34" s="3" t="s">
        <v>24</v>
      </c>
      <c r="I34" s="3">
        <v>2072</v>
      </c>
      <c r="J34" s="3">
        <v>35000</v>
      </c>
      <c r="K34" s="3">
        <v>86</v>
      </c>
      <c r="L34" s="3">
        <f t="shared" si="0"/>
        <v>1.1583011583011582E-2</v>
      </c>
      <c r="M34" s="3">
        <f t="shared" si="1"/>
        <v>405.40540540540536</v>
      </c>
      <c r="N34" s="3">
        <f t="shared" si="5"/>
        <v>1</v>
      </c>
      <c r="O34" s="3">
        <f t="shared" si="3"/>
        <v>64</v>
      </c>
      <c r="P34" s="3">
        <f t="shared" si="4"/>
        <v>1.5625E-2</v>
      </c>
      <c r="Q34" s="3">
        <f t="shared" si="2"/>
        <v>546.875</v>
      </c>
      <c r="R34" s="3">
        <f t="shared" si="6"/>
        <v>439.33499999999992</v>
      </c>
    </row>
    <row r="35" spans="1:18" x14ac:dyDescent="0.35">
      <c r="A35" s="5">
        <v>33</v>
      </c>
      <c r="B35" s="6">
        <v>44579</v>
      </c>
      <c r="C35" s="3" t="s">
        <v>98</v>
      </c>
      <c r="D35" s="3">
        <v>440.21</v>
      </c>
      <c r="E35" s="3">
        <v>24</v>
      </c>
      <c r="F35" s="3">
        <v>0</v>
      </c>
      <c r="G35" s="3">
        <v>512.7954678648174</v>
      </c>
      <c r="H35" s="3" t="s">
        <v>25</v>
      </c>
      <c r="I35" s="3">
        <v>2134</v>
      </c>
      <c r="J35" s="3">
        <v>35000</v>
      </c>
      <c r="K35" s="3">
        <v>88</v>
      </c>
      <c r="L35" s="3">
        <f t="shared" si="0"/>
        <v>1.1246485473289597E-2</v>
      </c>
      <c r="M35" s="3">
        <f t="shared" si="1"/>
        <v>393.62699156513588</v>
      </c>
      <c r="N35" s="3">
        <f t="shared" si="5"/>
        <v>0</v>
      </c>
      <c r="O35" s="3">
        <f t="shared" si="3"/>
        <v>62</v>
      </c>
      <c r="P35" s="3">
        <f t="shared" si="4"/>
        <v>0</v>
      </c>
      <c r="Q35" s="3">
        <f t="shared" si="2"/>
        <v>0</v>
      </c>
      <c r="R35" s="3">
        <f t="shared" si="6"/>
        <v>439.5</v>
      </c>
    </row>
    <row r="36" spans="1:18" x14ac:dyDescent="0.35">
      <c r="A36" s="5">
        <v>34</v>
      </c>
      <c r="B36" s="6">
        <v>44579</v>
      </c>
      <c r="C36" s="3" t="s">
        <v>99</v>
      </c>
      <c r="D36" s="3">
        <v>439.83</v>
      </c>
      <c r="E36" s="3">
        <v>24</v>
      </c>
      <c r="F36" s="3">
        <v>0</v>
      </c>
      <c r="G36" s="3">
        <v>400.24177870713743</v>
      </c>
      <c r="H36" s="3" t="s">
        <v>25</v>
      </c>
      <c r="I36" s="3">
        <v>2197</v>
      </c>
      <c r="J36" s="3">
        <v>35000</v>
      </c>
      <c r="K36" s="3">
        <v>91</v>
      </c>
      <c r="L36" s="3">
        <f t="shared" si="0"/>
        <v>1.0923987255348202E-2</v>
      </c>
      <c r="M36" s="3">
        <f t="shared" si="1"/>
        <v>382.33955393718708</v>
      </c>
      <c r="N36" s="3">
        <f t="shared" si="5"/>
        <v>0</v>
      </c>
      <c r="O36" s="3">
        <f t="shared" si="3"/>
        <v>63</v>
      </c>
      <c r="P36" s="3">
        <f t="shared" si="4"/>
        <v>0</v>
      </c>
      <c r="Q36" s="3">
        <f t="shared" si="2"/>
        <v>0</v>
      </c>
      <c r="R36" s="3">
        <f t="shared" si="6"/>
        <v>439.53399999999999</v>
      </c>
    </row>
    <row r="37" spans="1:18" x14ac:dyDescent="0.35">
      <c r="A37" s="5">
        <v>35</v>
      </c>
      <c r="B37" s="6">
        <v>44579</v>
      </c>
      <c r="C37" s="3" t="s">
        <v>100</v>
      </c>
      <c r="D37" s="3">
        <v>439.89</v>
      </c>
      <c r="E37" s="3">
        <v>24</v>
      </c>
      <c r="F37" s="3">
        <v>0</v>
      </c>
      <c r="G37" s="3">
        <v>403.98510696536277</v>
      </c>
      <c r="H37" s="3" t="s">
        <v>25</v>
      </c>
      <c r="I37" s="3">
        <v>2262</v>
      </c>
      <c r="J37" s="3">
        <v>35000</v>
      </c>
      <c r="K37" s="3">
        <v>94</v>
      </c>
      <c r="L37" s="3">
        <f t="shared" si="0"/>
        <v>1.0610079575596816E-2</v>
      </c>
      <c r="M37" s="3">
        <f t="shared" si="1"/>
        <v>371.35278514588856</v>
      </c>
      <c r="N37" s="3">
        <f t="shared" si="5"/>
        <v>0</v>
      </c>
      <c r="O37" s="3">
        <f t="shared" si="3"/>
        <v>65</v>
      </c>
      <c r="P37" s="3">
        <f t="shared" si="4"/>
        <v>0</v>
      </c>
      <c r="Q37" s="3">
        <f t="shared" si="2"/>
        <v>0</v>
      </c>
      <c r="R37" s="3">
        <f t="shared" si="6"/>
        <v>439.51900000000006</v>
      </c>
    </row>
    <row r="38" spans="1:18" x14ac:dyDescent="0.35">
      <c r="A38" s="5">
        <v>36</v>
      </c>
      <c r="B38" s="6">
        <v>44579</v>
      </c>
      <c r="C38" s="3" t="s">
        <v>101</v>
      </c>
      <c r="D38" s="3">
        <v>439.89</v>
      </c>
      <c r="E38" s="3">
        <v>24</v>
      </c>
      <c r="F38" s="3">
        <v>0</v>
      </c>
      <c r="G38" s="3">
        <v>404.27842077298033</v>
      </c>
      <c r="H38" s="3" t="s">
        <v>25</v>
      </c>
      <c r="I38" s="3">
        <v>2326</v>
      </c>
      <c r="J38" s="3">
        <v>35000</v>
      </c>
      <c r="K38" s="3">
        <v>96</v>
      </c>
      <c r="L38" s="3">
        <f t="shared" si="0"/>
        <v>1.0318142734307825E-2</v>
      </c>
      <c r="M38" s="3">
        <f t="shared" si="1"/>
        <v>361.13499570077386</v>
      </c>
      <c r="N38" s="3">
        <f t="shared" si="5"/>
        <v>0</v>
      </c>
      <c r="O38" s="3">
        <f t="shared" si="3"/>
        <v>64</v>
      </c>
      <c r="P38" s="3">
        <f t="shared" si="4"/>
        <v>0</v>
      </c>
      <c r="Q38" s="3">
        <f t="shared" si="2"/>
        <v>0</v>
      </c>
      <c r="R38" s="3">
        <f t="shared" si="6"/>
        <v>439.55999999999995</v>
      </c>
    </row>
    <row r="39" spans="1:18" x14ac:dyDescent="0.35">
      <c r="A39" s="5">
        <v>37</v>
      </c>
      <c r="B39" s="6">
        <v>44579</v>
      </c>
      <c r="C39" s="3" t="s">
        <v>102</v>
      </c>
      <c r="D39" s="3">
        <v>439.89</v>
      </c>
      <c r="E39" s="3">
        <v>26</v>
      </c>
      <c r="F39" s="3">
        <v>0</v>
      </c>
      <c r="G39" s="3">
        <v>291.0147935291613</v>
      </c>
      <c r="H39" s="3" t="s">
        <v>26</v>
      </c>
      <c r="I39" s="3">
        <v>2388</v>
      </c>
      <c r="J39" s="3">
        <v>35000</v>
      </c>
      <c r="K39" s="3">
        <v>91</v>
      </c>
      <c r="L39" s="3">
        <f t="shared" si="0"/>
        <v>1.0887772194304857E-2</v>
      </c>
      <c r="M39" s="3">
        <f t="shared" si="1"/>
        <v>381.07202680067002</v>
      </c>
      <c r="N39" s="3">
        <f t="shared" si="5"/>
        <v>2</v>
      </c>
      <c r="O39" s="3">
        <f t="shared" si="3"/>
        <v>62</v>
      </c>
      <c r="P39" s="3">
        <f t="shared" si="4"/>
        <v>3.2258064516129031E-2</v>
      </c>
      <c r="Q39" s="3">
        <f t="shared" si="2"/>
        <v>1129.0322580645161</v>
      </c>
      <c r="R39" s="3">
        <f t="shared" si="6"/>
        <v>439.52799999999996</v>
      </c>
    </row>
    <row r="40" spans="1:18" x14ac:dyDescent="0.35">
      <c r="A40" s="5">
        <v>38</v>
      </c>
      <c r="B40" s="6">
        <v>44579</v>
      </c>
      <c r="C40" s="3" t="s">
        <v>103</v>
      </c>
      <c r="D40" s="3">
        <v>439.88</v>
      </c>
      <c r="E40" s="3">
        <v>28</v>
      </c>
      <c r="F40" s="3">
        <v>0</v>
      </c>
      <c r="G40" s="3">
        <v>349.45892110382431</v>
      </c>
      <c r="H40" s="3" t="s">
        <v>27</v>
      </c>
      <c r="I40" s="3">
        <v>2453</v>
      </c>
      <c r="J40" s="3">
        <v>35000</v>
      </c>
      <c r="K40" s="3">
        <v>87</v>
      </c>
      <c r="L40" s="3">
        <f t="shared" si="0"/>
        <v>1.141459437423563E-2</v>
      </c>
      <c r="M40" s="3">
        <f t="shared" si="1"/>
        <v>399.51080309824704</v>
      </c>
      <c r="N40" s="3">
        <f t="shared" si="5"/>
        <v>2</v>
      </c>
      <c r="O40" s="3">
        <f t="shared" si="3"/>
        <v>65</v>
      </c>
      <c r="P40" s="3">
        <f t="shared" si="4"/>
        <v>3.0769230769230771E-2</v>
      </c>
      <c r="Q40" s="3">
        <f t="shared" si="2"/>
        <v>1076.9230769230769</v>
      </c>
      <c r="R40" s="3">
        <f t="shared" si="6"/>
        <v>439.60699999999997</v>
      </c>
    </row>
    <row r="41" spans="1:18" x14ac:dyDescent="0.35">
      <c r="A41" s="5">
        <v>39</v>
      </c>
      <c r="B41" s="6">
        <v>44579</v>
      </c>
      <c r="C41" s="3" t="s">
        <v>104</v>
      </c>
      <c r="D41" s="3">
        <v>439.02</v>
      </c>
      <c r="E41" s="3">
        <v>28</v>
      </c>
      <c r="F41" s="3">
        <v>0</v>
      </c>
      <c r="G41" s="3">
        <v>333.07110592295589</v>
      </c>
      <c r="H41" s="3" t="s">
        <v>27</v>
      </c>
      <c r="I41" s="3">
        <v>2516</v>
      </c>
      <c r="J41" s="3">
        <v>35000</v>
      </c>
      <c r="K41" s="3">
        <v>89</v>
      </c>
      <c r="L41" s="3">
        <f t="shared" si="0"/>
        <v>1.1128775834658187E-2</v>
      </c>
      <c r="M41" s="3">
        <f t="shared" si="1"/>
        <v>389.50715421303653</v>
      </c>
      <c r="N41" s="3">
        <f t="shared" si="5"/>
        <v>0</v>
      </c>
      <c r="O41" s="3">
        <f t="shared" si="3"/>
        <v>63</v>
      </c>
      <c r="P41" s="3">
        <f t="shared" si="4"/>
        <v>0</v>
      </c>
      <c r="Q41" s="3">
        <f t="shared" si="2"/>
        <v>0</v>
      </c>
      <c r="R41" s="3">
        <f t="shared" si="6"/>
        <v>439.59499999999997</v>
      </c>
    </row>
    <row r="42" spans="1:18" x14ac:dyDescent="0.35">
      <c r="A42" s="5">
        <v>40</v>
      </c>
      <c r="B42" s="6">
        <v>44579</v>
      </c>
      <c r="C42" s="3" t="s">
        <v>105</v>
      </c>
      <c r="D42" s="3">
        <v>438.35</v>
      </c>
      <c r="E42" s="3">
        <v>30</v>
      </c>
      <c r="F42" s="3">
        <v>0</v>
      </c>
      <c r="G42" s="3">
        <v>390.97221224844128</v>
      </c>
      <c r="H42" s="3" t="s">
        <v>28</v>
      </c>
      <c r="I42" s="3">
        <v>2578</v>
      </c>
      <c r="J42" s="3">
        <v>35000</v>
      </c>
      <c r="K42" s="3">
        <v>85</v>
      </c>
      <c r="L42" s="3">
        <f t="shared" si="0"/>
        <v>1.1636927851047323E-2</v>
      </c>
      <c r="M42" s="3">
        <f t="shared" si="1"/>
        <v>407.29247478665633</v>
      </c>
      <c r="N42" s="3">
        <f t="shared" si="5"/>
        <v>2</v>
      </c>
      <c r="O42" s="3">
        <f t="shared" si="3"/>
        <v>62</v>
      </c>
      <c r="P42" s="3">
        <f t="shared" si="4"/>
        <v>3.2258064516129031E-2</v>
      </c>
      <c r="Q42" s="3">
        <f t="shared" si="2"/>
        <v>1129.0322580645161</v>
      </c>
      <c r="R42" s="3">
        <f t="shared" si="6"/>
        <v>439.54300000000001</v>
      </c>
    </row>
    <row r="43" spans="1:18" x14ac:dyDescent="0.35">
      <c r="A43" s="5">
        <v>41</v>
      </c>
      <c r="B43" s="6">
        <v>44579</v>
      </c>
      <c r="C43" s="3" t="s">
        <v>106</v>
      </c>
      <c r="D43" s="3">
        <v>439.32</v>
      </c>
      <c r="E43" s="3">
        <v>31</v>
      </c>
      <c r="F43" s="3">
        <v>0</v>
      </c>
      <c r="G43" s="3">
        <v>447.09079615693531</v>
      </c>
      <c r="H43" s="3" t="s">
        <v>29</v>
      </c>
      <c r="I43" s="3">
        <v>2641</v>
      </c>
      <c r="J43" s="3">
        <v>35000</v>
      </c>
      <c r="K43" s="3">
        <v>85</v>
      </c>
      <c r="L43" s="3">
        <f t="shared" si="0"/>
        <v>1.1737978038621734E-2</v>
      </c>
      <c r="M43" s="3">
        <f t="shared" si="1"/>
        <v>410.82923135176071</v>
      </c>
      <c r="N43" s="3">
        <f t="shared" si="5"/>
        <v>1</v>
      </c>
      <c r="O43" s="3">
        <f t="shared" si="3"/>
        <v>63</v>
      </c>
      <c r="P43" s="3">
        <f t="shared" si="4"/>
        <v>1.5873015873015872E-2</v>
      </c>
      <c r="Q43" s="3">
        <f t="shared" si="2"/>
        <v>555.55555555555554</v>
      </c>
      <c r="R43" s="3">
        <f t="shared" si="6"/>
        <v>439.59899999999999</v>
      </c>
    </row>
    <row r="44" spans="1:18" x14ac:dyDescent="0.35">
      <c r="A44" s="5">
        <v>42</v>
      </c>
      <c r="B44" s="6">
        <v>44579</v>
      </c>
      <c r="C44" s="3" t="s">
        <v>107</v>
      </c>
      <c r="D44" s="3">
        <v>439.89</v>
      </c>
      <c r="E44" s="3">
        <v>32</v>
      </c>
      <c r="F44" s="3">
        <v>0</v>
      </c>
      <c r="G44" s="3">
        <v>509.44989115562652</v>
      </c>
      <c r="H44" s="3" t="s">
        <v>30</v>
      </c>
      <c r="I44" s="3">
        <v>2706</v>
      </c>
      <c r="J44" s="3">
        <v>35000</v>
      </c>
      <c r="K44" s="3">
        <v>84</v>
      </c>
      <c r="L44" s="3">
        <f t="shared" si="0"/>
        <v>1.1825572801182557E-2</v>
      </c>
      <c r="M44" s="3">
        <f t="shared" si="1"/>
        <v>413.89504804138949</v>
      </c>
      <c r="N44" s="3">
        <f t="shared" si="5"/>
        <v>1</v>
      </c>
      <c r="O44" s="3">
        <f t="shared" si="3"/>
        <v>65</v>
      </c>
      <c r="P44" s="3">
        <f t="shared" si="4"/>
        <v>1.5384615384615385E-2</v>
      </c>
      <c r="Q44" s="3">
        <f t="shared" si="2"/>
        <v>538.46153846153845</v>
      </c>
      <c r="R44" s="3">
        <f t="shared" si="6"/>
        <v>439.61700000000002</v>
      </c>
    </row>
    <row r="45" spans="1:18" x14ac:dyDescent="0.35">
      <c r="A45" s="5">
        <v>43</v>
      </c>
      <c r="B45" s="6">
        <v>44579</v>
      </c>
      <c r="C45" s="3" t="s">
        <v>108</v>
      </c>
      <c r="D45" s="3">
        <v>439.68</v>
      </c>
      <c r="E45" s="3">
        <v>33</v>
      </c>
      <c r="F45" s="3">
        <v>0</v>
      </c>
      <c r="G45" s="3">
        <v>509.43588466371568</v>
      </c>
      <c r="H45" s="3" t="s">
        <v>31</v>
      </c>
      <c r="I45" s="3">
        <v>2769</v>
      </c>
      <c r="J45" s="3">
        <v>35000</v>
      </c>
      <c r="K45" s="3">
        <v>83</v>
      </c>
      <c r="L45" s="3">
        <f t="shared" si="0"/>
        <v>1.1917659804983749E-2</v>
      </c>
      <c r="M45" s="3">
        <f t="shared" si="1"/>
        <v>417.11809317443118</v>
      </c>
      <c r="N45" s="3">
        <f t="shared" si="5"/>
        <v>1</v>
      </c>
      <c r="O45" s="3">
        <f t="shared" si="3"/>
        <v>63</v>
      </c>
      <c r="P45" s="3">
        <f t="shared" si="4"/>
        <v>1.5873015873015872E-2</v>
      </c>
      <c r="Q45" s="3">
        <f t="shared" si="2"/>
        <v>555.55555555555554</v>
      </c>
      <c r="R45" s="3">
        <f t="shared" si="6"/>
        <v>439.56400000000002</v>
      </c>
    </row>
    <row r="46" spans="1:18" x14ac:dyDescent="0.35">
      <c r="A46" s="5">
        <v>44</v>
      </c>
      <c r="B46" s="6">
        <v>44579</v>
      </c>
      <c r="C46" s="3" t="s">
        <v>109</v>
      </c>
      <c r="D46" s="3">
        <v>435.79</v>
      </c>
      <c r="E46" s="3">
        <v>34</v>
      </c>
      <c r="F46" s="3">
        <v>0</v>
      </c>
      <c r="G46" s="3">
        <v>567.74218665092133</v>
      </c>
      <c r="H46" s="3" t="s">
        <v>32</v>
      </c>
      <c r="I46" s="3">
        <v>2832</v>
      </c>
      <c r="J46" s="3">
        <v>35000</v>
      </c>
      <c r="K46" s="3">
        <v>83</v>
      </c>
      <c r="L46" s="3">
        <f t="shared" si="0"/>
        <v>1.2005649717514125E-2</v>
      </c>
      <c r="M46" s="3">
        <f t="shared" si="1"/>
        <v>420.19774011299438</v>
      </c>
      <c r="N46" s="3">
        <f t="shared" si="5"/>
        <v>1</v>
      </c>
      <c r="O46" s="3">
        <f t="shared" si="3"/>
        <v>63</v>
      </c>
      <c r="P46" s="3">
        <f t="shared" si="4"/>
        <v>1.5873015873015872E-2</v>
      </c>
      <c r="Q46" s="3">
        <f t="shared" si="2"/>
        <v>555.55555555555554</v>
      </c>
      <c r="R46" s="3">
        <f t="shared" si="6"/>
        <v>439.16</v>
      </c>
    </row>
    <row r="47" spans="1:18" x14ac:dyDescent="0.35">
      <c r="A47" s="5">
        <v>45</v>
      </c>
      <c r="B47" s="6">
        <v>44579</v>
      </c>
      <c r="C47" s="3" t="s">
        <v>110</v>
      </c>
      <c r="D47" s="3">
        <v>440.22</v>
      </c>
      <c r="E47" s="3">
        <v>34</v>
      </c>
      <c r="F47" s="3">
        <v>0</v>
      </c>
      <c r="G47" s="3">
        <v>569.23249569416271</v>
      </c>
      <c r="H47" s="3" t="s">
        <v>32</v>
      </c>
      <c r="I47" s="3">
        <v>2896</v>
      </c>
      <c r="J47" s="3">
        <v>35000</v>
      </c>
      <c r="K47" s="3">
        <v>85</v>
      </c>
      <c r="L47" s="3">
        <f t="shared" si="0"/>
        <v>1.1740331491712707E-2</v>
      </c>
      <c r="M47" s="3">
        <f t="shared" si="1"/>
        <v>410.91160220994476</v>
      </c>
      <c r="N47" s="3">
        <f t="shared" si="5"/>
        <v>0</v>
      </c>
      <c r="O47" s="3">
        <f t="shared" si="3"/>
        <v>64</v>
      </c>
      <c r="P47" s="3">
        <f t="shared" si="4"/>
        <v>0</v>
      </c>
      <c r="Q47" s="3">
        <f t="shared" si="2"/>
        <v>0</v>
      </c>
      <c r="R47" s="3">
        <f t="shared" si="6"/>
        <v>439.19299999999993</v>
      </c>
    </row>
    <row r="48" spans="1:18" x14ac:dyDescent="0.35">
      <c r="A48" s="5">
        <v>46</v>
      </c>
      <c r="B48" s="6">
        <v>44579</v>
      </c>
      <c r="C48" s="3" t="s">
        <v>111</v>
      </c>
      <c r="D48" s="3">
        <v>440.41</v>
      </c>
      <c r="E48" s="3">
        <v>34</v>
      </c>
      <c r="F48" s="3">
        <v>0</v>
      </c>
      <c r="G48" s="3">
        <v>570.63573712278935</v>
      </c>
      <c r="H48" s="3" t="s">
        <v>32</v>
      </c>
      <c r="I48" s="3">
        <v>2958</v>
      </c>
      <c r="J48" s="3">
        <v>35000</v>
      </c>
      <c r="K48" s="3">
        <v>87</v>
      </c>
      <c r="L48" s="3">
        <f t="shared" si="0"/>
        <v>1.1494252873563218E-2</v>
      </c>
      <c r="M48" s="3">
        <f t="shared" si="1"/>
        <v>402.29885057471262</v>
      </c>
      <c r="N48" s="3">
        <f t="shared" si="5"/>
        <v>0</v>
      </c>
      <c r="O48" s="3">
        <f t="shared" si="3"/>
        <v>62</v>
      </c>
      <c r="P48" s="3">
        <f t="shared" si="4"/>
        <v>0</v>
      </c>
      <c r="Q48" s="3">
        <f t="shared" si="2"/>
        <v>0</v>
      </c>
      <c r="R48" s="3">
        <f t="shared" si="6"/>
        <v>439.245</v>
      </c>
    </row>
    <row r="49" spans="1:18" x14ac:dyDescent="0.35">
      <c r="A49" s="5">
        <v>47</v>
      </c>
      <c r="B49" s="6">
        <v>44579</v>
      </c>
      <c r="C49" s="3" t="s">
        <v>112</v>
      </c>
      <c r="D49" s="3">
        <v>439.79</v>
      </c>
      <c r="E49" s="3">
        <v>34</v>
      </c>
      <c r="F49" s="3">
        <v>0</v>
      </c>
      <c r="G49" s="3">
        <v>457.86347819261658</v>
      </c>
      <c r="H49" s="3" t="s">
        <v>32</v>
      </c>
      <c r="I49" s="3">
        <v>3020</v>
      </c>
      <c r="J49" s="3">
        <v>35000</v>
      </c>
      <c r="K49" s="3">
        <v>88</v>
      </c>
      <c r="L49" s="3">
        <f t="shared" si="0"/>
        <v>1.1258278145695364E-2</v>
      </c>
      <c r="M49" s="3">
        <f t="shared" si="1"/>
        <v>394.03973509933775</v>
      </c>
      <c r="N49" s="3">
        <f t="shared" si="5"/>
        <v>0</v>
      </c>
      <c r="O49" s="3">
        <f t="shared" si="3"/>
        <v>62</v>
      </c>
      <c r="P49" s="3">
        <f t="shared" si="4"/>
        <v>0</v>
      </c>
      <c r="Q49" s="3">
        <f t="shared" si="2"/>
        <v>0</v>
      </c>
      <c r="R49" s="3">
        <f t="shared" si="6"/>
        <v>439.23499999999996</v>
      </c>
    </row>
    <row r="50" spans="1:18" x14ac:dyDescent="0.35">
      <c r="A50" s="5">
        <v>48</v>
      </c>
      <c r="B50" s="6">
        <v>44579</v>
      </c>
      <c r="C50" s="3" t="s">
        <v>113</v>
      </c>
      <c r="D50" s="3">
        <v>407.69</v>
      </c>
      <c r="E50" s="3">
        <v>34</v>
      </c>
      <c r="F50" s="3">
        <v>0</v>
      </c>
      <c r="G50" s="3">
        <v>345.16595085823047</v>
      </c>
      <c r="H50" s="3" t="s">
        <v>32</v>
      </c>
      <c r="I50" s="3">
        <v>3084</v>
      </c>
      <c r="J50" s="3">
        <v>35000</v>
      </c>
      <c r="K50" s="3">
        <v>90</v>
      </c>
      <c r="L50" s="3">
        <f t="shared" si="0"/>
        <v>1.1024643320363165E-2</v>
      </c>
      <c r="M50" s="3">
        <f t="shared" si="1"/>
        <v>385.86251621271077</v>
      </c>
      <c r="N50" s="3">
        <f t="shared" si="5"/>
        <v>0</v>
      </c>
      <c r="O50" s="3">
        <f t="shared" si="3"/>
        <v>64</v>
      </c>
      <c r="P50" s="3">
        <f t="shared" si="4"/>
        <v>0</v>
      </c>
      <c r="Q50" s="3">
        <f t="shared" si="2"/>
        <v>0</v>
      </c>
      <c r="R50" s="3">
        <f t="shared" si="6"/>
        <v>436.01599999999991</v>
      </c>
    </row>
    <row r="51" spans="1:18" x14ac:dyDescent="0.35">
      <c r="A51" s="5">
        <v>49</v>
      </c>
      <c r="B51" s="6">
        <v>44579</v>
      </c>
      <c r="C51" s="3" t="s">
        <v>114</v>
      </c>
      <c r="D51" s="3">
        <v>440</v>
      </c>
      <c r="E51" s="3">
        <v>34</v>
      </c>
      <c r="F51" s="3">
        <v>0</v>
      </c>
      <c r="G51" s="3">
        <v>346.8334109579539</v>
      </c>
      <c r="H51" s="3" t="s">
        <v>32</v>
      </c>
      <c r="I51" s="3">
        <v>3147</v>
      </c>
      <c r="J51" s="3">
        <v>35000</v>
      </c>
      <c r="K51" s="3">
        <v>92</v>
      </c>
      <c r="L51" s="3">
        <f t="shared" si="0"/>
        <v>1.0803940260565617E-2</v>
      </c>
      <c r="M51" s="3">
        <f t="shared" si="1"/>
        <v>378.13790911979663</v>
      </c>
      <c r="N51" s="3">
        <f t="shared" si="5"/>
        <v>0</v>
      </c>
      <c r="O51" s="3">
        <f t="shared" si="3"/>
        <v>63</v>
      </c>
      <c r="P51" s="3">
        <f t="shared" si="4"/>
        <v>0</v>
      </c>
      <c r="Q51" s="3">
        <f t="shared" si="2"/>
        <v>0</v>
      </c>
      <c r="R51" s="3">
        <f t="shared" si="6"/>
        <v>436.11399999999992</v>
      </c>
    </row>
    <row r="52" spans="1:18" x14ac:dyDescent="0.35">
      <c r="A52" s="5">
        <v>50</v>
      </c>
      <c r="B52" s="6">
        <v>44579</v>
      </c>
      <c r="C52" s="3" t="s">
        <v>115</v>
      </c>
      <c r="D52" s="3">
        <v>440.13</v>
      </c>
      <c r="E52" s="3">
        <v>34</v>
      </c>
      <c r="F52" s="3">
        <v>0</v>
      </c>
      <c r="G52" s="3">
        <v>173.8908660924404</v>
      </c>
      <c r="H52" s="3" t="s">
        <v>32</v>
      </c>
      <c r="I52" s="3">
        <v>3210</v>
      </c>
      <c r="J52" s="3">
        <v>35000</v>
      </c>
      <c r="K52" s="3">
        <v>94</v>
      </c>
      <c r="L52" s="3">
        <f t="shared" si="0"/>
        <v>1.059190031152648E-2</v>
      </c>
      <c r="M52" s="3">
        <f t="shared" si="1"/>
        <v>370.71651090342681</v>
      </c>
      <c r="N52" s="3">
        <f t="shared" si="5"/>
        <v>0</v>
      </c>
      <c r="O52" s="3">
        <f t="shared" si="3"/>
        <v>63</v>
      </c>
      <c r="P52" s="3">
        <f t="shared" si="4"/>
        <v>0</v>
      </c>
      <c r="Q52" s="3">
        <f t="shared" si="2"/>
        <v>0</v>
      </c>
      <c r="R52" s="3">
        <f t="shared" si="6"/>
        <v>436.29200000000003</v>
      </c>
    </row>
    <row r="53" spans="1:18" x14ac:dyDescent="0.35">
      <c r="A53" s="5">
        <v>51</v>
      </c>
      <c r="B53" s="6">
        <v>44579</v>
      </c>
      <c r="C53" s="3" t="s">
        <v>116</v>
      </c>
      <c r="D53" s="3">
        <v>440.3</v>
      </c>
      <c r="E53" s="3">
        <v>34</v>
      </c>
      <c r="F53" s="3">
        <v>0</v>
      </c>
      <c r="G53" s="3">
        <v>174.8714694699396</v>
      </c>
      <c r="H53" s="3" t="s">
        <v>32</v>
      </c>
      <c r="I53" s="3">
        <v>3274</v>
      </c>
      <c r="J53" s="3">
        <v>35000</v>
      </c>
      <c r="K53" s="3">
        <v>96</v>
      </c>
      <c r="L53" s="3">
        <f t="shared" si="0"/>
        <v>1.0384850335980453E-2</v>
      </c>
      <c r="M53" s="3">
        <f t="shared" si="1"/>
        <v>363.46976175931587</v>
      </c>
      <c r="N53" s="3">
        <f t="shared" si="5"/>
        <v>0</v>
      </c>
      <c r="O53" s="3">
        <f t="shared" si="3"/>
        <v>64</v>
      </c>
      <c r="P53" s="3">
        <f t="shared" si="4"/>
        <v>0</v>
      </c>
      <c r="Q53" s="3">
        <f t="shared" si="2"/>
        <v>0</v>
      </c>
      <c r="R53" s="3">
        <f t="shared" si="6"/>
        <v>436.39</v>
      </c>
    </row>
    <row r="54" spans="1:18" x14ac:dyDescent="0.35">
      <c r="A54" s="5">
        <v>52</v>
      </c>
      <c r="B54" s="6">
        <v>44579</v>
      </c>
      <c r="C54" s="3" t="s">
        <v>117</v>
      </c>
      <c r="D54" s="3">
        <v>439.13</v>
      </c>
      <c r="E54" s="3">
        <v>36</v>
      </c>
      <c r="F54" s="3">
        <v>0</v>
      </c>
      <c r="G54" s="3">
        <v>167.21369432381169</v>
      </c>
      <c r="H54" s="3" t="s">
        <v>33</v>
      </c>
      <c r="I54" s="3">
        <v>3337</v>
      </c>
      <c r="J54" s="3">
        <v>35000</v>
      </c>
      <c r="K54" s="3">
        <v>92</v>
      </c>
      <c r="L54" s="3">
        <f t="shared" si="0"/>
        <v>1.0788133053640995E-2</v>
      </c>
      <c r="M54" s="3">
        <f t="shared" si="1"/>
        <v>377.58465687743478</v>
      </c>
      <c r="N54" s="3">
        <f t="shared" si="5"/>
        <v>2</v>
      </c>
      <c r="O54" s="3">
        <f t="shared" si="3"/>
        <v>63</v>
      </c>
      <c r="P54" s="3">
        <f t="shared" si="4"/>
        <v>3.1746031746031744E-2</v>
      </c>
      <c r="Q54" s="3">
        <f t="shared" si="2"/>
        <v>1111.1111111111111</v>
      </c>
      <c r="R54" s="3">
        <f t="shared" si="6"/>
        <v>436.31400000000002</v>
      </c>
    </row>
    <row r="55" spans="1:18" x14ac:dyDescent="0.35">
      <c r="A55" s="5">
        <v>53</v>
      </c>
      <c r="B55" s="6">
        <v>44579</v>
      </c>
      <c r="C55" s="3" t="s">
        <v>118</v>
      </c>
      <c r="D55" s="3">
        <v>439.01</v>
      </c>
      <c r="E55" s="3">
        <v>37</v>
      </c>
      <c r="F55" s="3">
        <v>0</v>
      </c>
      <c r="G55" s="3">
        <v>167.38109167542089</v>
      </c>
      <c r="H55" s="3" t="s">
        <v>34</v>
      </c>
      <c r="I55" s="3">
        <v>3399</v>
      </c>
      <c r="J55" s="3">
        <v>35000</v>
      </c>
      <c r="K55" s="3">
        <v>91</v>
      </c>
      <c r="L55" s="3">
        <f t="shared" si="0"/>
        <v>1.0885554574874964E-2</v>
      </c>
      <c r="M55" s="3">
        <f t="shared" si="1"/>
        <v>380.99441012062374</v>
      </c>
      <c r="N55" s="3">
        <f t="shared" si="5"/>
        <v>1</v>
      </c>
      <c r="O55" s="3">
        <f t="shared" si="3"/>
        <v>62</v>
      </c>
      <c r="P55" s="3">
        <f t="shared" si="4"/>
        <v>1.6129032258064516E-2</v>
      </c>
      <c r="Q55" s="3">
        <f t="shared" si="2"/>
        <v>564.51612903225805</v>
      </c>
      <c r="R55" s="3">
        <f t="shared" si="6"/>
        <v>436.24700000000001</v>
      </c>
    </row>
    <row r="56" spans="1:18" x14ac:dyDescent="0.35">
      <c r="A56" s="5">
        <v>54</v>
      </c>
      <c r="B56" s="6">
        <v>44579</v>
      </c>
      <c r="C56" s="3" t="s">
        <v>119</v>
      </c>
      <c r="D56" s="3">
        <v>438.46</v>
      </c>
      <c r="E56" s="3">
        <v>37</v>
      </c>
      <c r="F56" s="3">
        <v>0</v>
      </c>
      <c r="G56" s="3">
        <v>167.5688787886526</v>
      </c>
      <c r="H56" s="3" t="s">
        <v>34</v>
      </c>
      <c r="I56" s="3">
        <v>3462</v>
      </c>
      <c r="J56" s="3">
        <v>35000</v>
      </c>
      <c r="K56" s="3">
        <v>93</v>
      </c>
      <c r="L56" s="3">
        <f t="shared" si="0"/>
        <v>1.0687463893703062E-2</v>
      </c>
      <c r="M56" s="3">
        <f t="shared" si="1"/>
        <v>374.06123627960716</v>
      </c>
      <c r="N56" s="3">
        <f t="shared" si="5"/>
        <v>0</v>
      </c>
      <c r="O56" s="3">
        <f t="shared" si="3"/>
        <v>63</v>
      </c>
      <c r="P56" s="3">
        <f t="shared" si="4"/>
        <v>0</v>
      </c>
      <c r="Q56" s="3">
        <f t="shared" si="2"/>
        <v>0</v>
      </c>
      <c r="R56" s="3">
        <f t="shared" si="6"/>
        <v>436.51400000000001</v>
      </c>
    </row>
    <row r="57" spans="1:18" x14ac:dyDescent="0.35">
      <c r="A57" s="5">
        <v>55</v>
      </c>
      <c r="B57" s="6">
        <v>44579</v>
      </c>
      <c r="C57" s="3" t="s">
        <v>120</v>
      </c>
      <c r="D57" s="3">
        <v>439.89</v>
      </c>
      <c r="E57" s="3">
        <v>37</v>
      </c>
      <c r="F57" s="3">
        <v>0</v>
      </c>
      <c r="G57" s="3">
        <v>168.39120645082659</v>
      </c>
      <c r="H57" s="3" t="s">
        <v>34</v>
      </c>
      <c r="I57" s="3">
        <v>3523</v>
      </c>
      <c r="J57" s="3">
        <v>35000</v>
      </c>
      <c r="K57" s="3">
        <v>95</v>
      </c>
      <c r="L57" s="3">
        <f t="shared" si="0"/>
        <v>1.0502412716434857E-2</v>
      </c>
      <c r="M57" s="3">
        <f t="shared" si="1"/>
        <v>367.58444507522</v>
      </c>
      <c r="N57" s="3">
        <f t="shared" si="5"/>
        <v>0</v>
      </c>
      <c r="O57" s="3">
        <f t="shared" si="3"/>
        <v>61</v>
      </c>
      <c r="P57" s="3">
        <f t="shared" si="4"/>
        <v>0</v>
      </c>
      <c r="Q57" s="3">
        <f t="shared" si="2"/>
        <v>0</v>
      </c>
      <c r="R57" s="3">
        <f t="shared" si="6"/>
        <v>436.48100000000005</v>
      </c>
    </row>
    <row r="58" spans="1:18" x14ac:dyDescent="0.35">
      <c r="A58" s="5">
        <v>56</v>
      </c>
      <c r="B58" s="6">
        <v>44579</v>
      </c>
      <c r="C58" s="3" t="s">
        <v>121</v>
      </c>
      <c r="D58" s="3">
        <v>440.04</v>
      </c>
      <c r="E58" s="3">
        <v>37</v>
      </c>
      <c r="F58" s="3">
        <v>0</v>
      </c>
      <c r="G58" s="3">
        <v>169.01680509947849</v>
      </c>
      <c r="H58" s="3" t="s">
        <v>34</v>
      </c>
      <c r="I58" s="3">
        <v>3586</v>
      </c>
      <c r="J58" s="3">
        <v>35000</v>
      </c>
      <c r="K58" s="3">
        <v>96</v>
      </c>
      <c r="L58" s="3">
        <f t="shared" si="0"/>
        <v>1.0317902955939765E-2</v>
      </c>
      <c r="M58" s="3">
        <f t="shared" si="1"/>
        <v>361.1266034578918</v>
      </c>
      <c r="N58" s="3">
        <f t="shared" si="5"/>
        <v>0</v>
      </c>
      <c r="O58" s="3">
        <f t="shared" si="3"/>
        <v>63</v>
      </c>
      <c r="P58" s="3">
        <f t="shared" si="4"/>
        <v>0</v>
      </c>
      <c r="Q58" s="3">
        <f t="shared" si="2"/>
        <v>0</v>
      </c>
      <c r="R58" s="3">
        <f t="shared" si="6"/>
        <v>436.44400000000007</v>
      </c>
    </row>
    <row r="59" spans="1:18" x14ac:dyDescent="0.35">
      <c r="A59" s="5">
        <v>57</v>
      </c>
      <c r="B59" s="6">
        <v>44579</v>
      </c>
      <c r="C59" s="3" t="s">
        <v>122</v>
      </c>
      <c r="D59" s="3">
        <v>439.89</v>
      </c>
      <c r="E59" s="3">
        <v>39</v>
      </c>
      <c r="F59" s="3">
        <v>0</v>
      </c>
      <c r="G59" s="3">
        <v>284.43398449753522</v>
      </c>
      <c r="H59" s="3" t="s">
        <v>35</v>
      </c>
      <c r="I59" s="3">
        <v>3648</v>
      </c>
      <c r="J59" s="3">
        <v>35000</v>
      </c>
      <c r="K59" s="3">
        <v>93</v>
      </c>
      <c r="L59" s="3">
        <f t="shared" si="0"/>
        <v>1.0690789473684211E-2</v>
      </c>
      <c r="M59" s="3">
        <f t="shared" si="1"/>
        <v>374.1776315789474</v>
      </c>
      <c r="N59" s="3">
        <f t="shared" si="5"/>
        <v>2</v>
      </c>
      <c r="O59" s="3">
        <f t="shared" si="3"/>
        <v>62</v>
      </c>
      <c r="P59" s="3">
        <f t="shared" si="4"/>
        <v>3.2258064516129031E-2</v>
      </c>
      <c r="Q59" s="3">
        <f t="shared" si="2"/>
        <v>1129.0322580645161</v>
      </c>
      <c r="R59" s="3">
        <f t="shared" si="6"/>
        <v>436.45400000000001</v>
      </c>
    </row>
    <row r="60" spans="1:18" x14ac:dyDescent="0.35">
      <c r="A60" s="5">
        <v>58</v>
      </c>
      <c r="B60" s="6">
        <v>44579</v>
      </c>
      <c r="C60" s="3" t="s">
        <v>123</v>
      </c>
      <c r="D60" s="3">
        <v>439.54</v>
      </c>
      <c r="E60" s="3">
        <v>39</v>
      </c>
      <c r="F60" s="3">
        <v>0</v>
      </c>
      <c r="G60" s="3">
        <v>284.69820363567737</v>
      </c>
      <c r="H60" s="3" t="s">
        <v>35</v>
      </c>
      <c r="I60" s="3">
        <v>3711</v>
      </c>
      <c r="J60" s="3">
        <v>35000</v>
      </c>
      <c r="K60" s="3">
        <v>95</v>
      </c>
      <c r="L60" s="3">
        <f t="shared" si="0"/>
        <v>1.0509296685529508E-2</v>
      </c>
      <c r="M60" s="3">
        <f t="shared" si="1"/>
        <v>367.8253839935328</v>
      </c>
      <c r="N60" s="3">
        <f t="shared" si="5"/>
        <v>0</v>
      </c>
      <c r="O60" s="3">
        <f t="shared" si="3"/>
        <v>63</v>
      </c>
      <c r="P60" s="3">
        <f t="shared" si="4"/>
        <v>0</v>
      </c>
      <c r="Q60" s="3">
        <f t="shared" si="2"/>
        <v>0</v>
      </c>
      <c r="R60" s="3">
        <f t="shared" si="6"/>
        <v>439.63899999999995</v>
      </c>
    </row>
    <row r="61" spans="1:18" x14ac:dyDescent="0.35">
      <c r="A61" s="5">
        <v>59</v>
      </c>
      <c r="B61" s="6">
        <v>44579</v>
      </c>
      <c r="C61" s="3" t="s">
        <v>124</v>
      </c>
      <c r="D61" s="3">
        <v>439.52</v>
      </c>
      <c r="E61" s="3">
        <v>39</v>
      </c>
      <c r="F61" s="3">
        <v>0</v>
      </c>
      <c r="G61" s="3">
        <v>286.01080303661757</v>
      </c>
      <c r="H61" s="3" t="s">
        <v>35</v>
      </c>
      <c r="I61" s="3">
        <v>3775</v>
      </c>
      <c r="J61" s="3">
        <v>35000</v>
      </c>
      <c r="K61" s="3">
        <v>96</v>
      </c>
      <c r="L61" s="3">
        <f t="shared" si="0"/>
        <v>1.033112582781457E-2</v>
      </c>
      <c r="M61" s="3">
        <f t="shared" si="1"/>
        <v>361.58940397350995</v>
      </c>
      <c r="N61" s="3">
        <f t="shared" si="5"/>
        <v>0</v>
      </c>
      <c r="O61" s="3">
        <f t="shared" si="3"/>
        <v>64</v>
      </c>
      <c r="P61" s="3">
        <f t="shared" si="4"/>
        <v>0</v>
      </c>
      <c r="Q61" s="3">
        <f t="shared" si="2"/>
        <v>0</v>
      </c>
      <c r="R61" s="3">
        <f t="shared" si="6"/>
        <v>439.59100000000001</v>
      </c>
    </row>
    <row r="62" spans="1:18" x14ac:dyDescent="0.35">
      <c r="A62" s="5">
        <v>60</v>
      </c>
      <c r="B62" s="6">
        <v>44579</v>
      </c>
      <c r="C62" s="3" t="s">
        <v>125</v>
      </c>
      <c r="D62" s="3">
        <v>440.22</v>
      </c>
      <c r="E62" s="3">
        <v>39</v>
      </c>
      <c r="F62" s="3">
        <v>0</v>
      </c>
      <c r="G62" s="3">
        <v>286.2671903447802</v>
      </c>
      <c r="H62" s="3" t="s">
        <v>35</v>
      </c>
      <c r="I62" s="3">
        <v>3838</v>
      </c>
      <c r="J62" s="3">
        <v>35000</v>
      </c>
      <c r="K62" s="3">
        <v>98</v>
      </c>
      <c r="L62" s="3">
        <f t="shared" si="0"/>
        <v>1.0161542470036478E-2</v>
      </c>
      <c r="M62" s="3">
        <f t="shared" si="1"/>
        <v>355.65398645127669</v>
      </c>
      <c r="N62" s="3">
        <f t="shared" si="5"/>
        <v>0</v>
      </c>
      <c r="O62" s="3">
        <f t="shared" si="3"/>
        <v>63</v>
      </c>
      <c r="P62" s="3">
        <f t="shared" si="4"/>
        <v>0</v>
      </c>
      <c r="Q62" s="3">
        <f t="shared" si="2"/>
        <v>0</v>
      </c>
      <c r="R62" s="3">
        <f t="shared" si="6"/>
        <v>439.6</v>
      </c>
    </row>
    <row r="63" spans="1:18" x14ac:dyDescent="0.35">
      <c r="A63" s="5">
        <v>61</v>
      </c>
      <c r="B63" s="6">
        <v>44579</v>
      </c>
      <c r="C63" s="3" t="s">
        <v>126</v>
      </c>
      <c r="D63" s="3">
        <v>439.9</v>
      </c>
      <c r="E63" s="3">
        <v>40</v>
      </c>
      <c r="F63" s="3">
        <v>0</v>
      </c>
      <c r="G63" s="3">
        <v>287.81995299488989</v>
      </c>
      <c r="H63" s="3" t="s">
        <v>35</v>
      </c>
      <c r="I63" s="3">
        <v>3901</v>
      </c>
      <c r="J63" s="3">
        <v>35000</v>
      </c>
      <c r="K63" s="3">
        <v>97</v>
      </c>
      <c r="L63" s="3">
        <f t="shared" si="0"/>
        <v>1.0253781081773904E-2</v>
      </c>
      <c r="M63" s="3">
        <f t="shared" si="1"/>
        <v>358.88233786208662</v>
      </c>
      <c r="N63" s="3">
        <f t="shared" si="5"/>
        <v>1</v>
      </c>
      <c r="O63" s="3">
        <f t="shared" si="3"/>
        <v>63</v>
      </c>
      <c r="P63" s="3">
        <f t="shared" si="4"/>
        <v>1.5873015873015872E-2</v>
      </c>
      <c r="Q63" s="3">
        <f t="shared" si="2"/>
        <v>555.55555555555554</v>
      </c>
      <c r="R63" s="3">
        <f t="shared" si="6"/>
        <v>439.55999999999995</v>
      </c>
    </row>
    <row r="64" spans="1:18" x14ac:dyDescent="0.35">
      <c r="A64" s="5">
        <v>62</v>
      </c>
      <c r="B64" s="6">
        <v>44579</v>
      </c>
      <c r="C64" s="3" t="s">
        <v>127</v>
      </c>
      <c r="D64" s="3">
        <v>438.77</v>
      </c>
      <c r="E64" s="3">
        <v>41</v>
      </c>
      <c r="F64" s="3">
        <v>0</v>
      </c>
      <c r="G64" s="3">
        <v>230.87033167821289</v>
      </c>
      <c r="H64" s="3" t="s">
        <v>36</v>
      </c>
      <c r="I64" s="3">
        <v>3963</v>
      </c>
      <c r="J64" s="3">
        <v>35000</v>
      </c>
      <c r="K64" s="3">
        <v>96</v>
      </c>
      <c r="L64" s="3">
        <f t="shared" si="0"/>
        <v>1.0345697703759779E-2</v>
      </c>
      <c r="M64" s="3">
        <f t="shared" si="1"/>
        <v>362.09941963159224</v>
      </c>
      <c r="N64" s="3">
        <f t="shared" si="5"/>
        <v>1</v>
      </c>
      <c r="O64" s="3">
        <f t="shared" si="3"/>
        <v>62</v>
      </c>
      <c r="P64" s="3">
        <f t="shared" si="4"/>
        <v>1.6129032258064516E-2</v>
      </c>
      <c r="Q64" s="3">
        <f t="shared" si="2"/>
        <v>564.51612903225805</v>
      </c>
      <c r="R64" s="3">
        <f t="shared" si="6"/>
        <v>439.524</v>
      </c>
    </row>
    <row r="65" spans="1:18" x14ac:dyDescent="0.35">
      <c r="A65" s="5">
        <v>63</v>
      </c>
      <c r="B65" s="6">
        <v>44579</v>
      </c>
      <c r="C65" s="3" t="s">
        <v>128</v>
      </c>
      <c r="D65" s="3">
        <v>438.97</v>
      </c>
      <c r="E65" s="3">
        <v>42</v>
      </c>
      <c r="F65" s="3">
        <v>0</v>
      </c>
      <c r="G65" s="3">
        <v>232.64083910227231</v>
      </c>
      <c r="H65" s="3" t="s">
        <v>37</v>
      </c>
      <c r="I65" s="3">
        <v>4024</v>
      </c>
      <c r="J65" s="3">
        <v>35000</v>
      </c>
      <c r="K65" s="3">
        <v>95</v>
      </c>
      <c r="L65" s="3">
        <f t="shared" si="0"/>
        <v>1.0437375745526839E-2</v>
      </c>
      <c r="M65" s="3">
        <f t="shared" si="1"/>
        <v>365.30815109343933</v>
      </c>
      <c r="N65" s="3">
        <f t="shared" si="5"/>
        <v>1</v>
      </c>
      <c r="O65" s="3">
        <f t="shared" si="3"/>
        <v>61</v>
      </c>
      <c r="P65" s="3">
        <f t="shared" si="4"/>
        <v>1.6393442622950821E-2</v>
      </c>
      <c r="Q65" s="3">
        <f t="shared" si="2"/>
        <v>573.77049180327867</v>
      </c>
      <c r="R65" s="3">
        <f t="shared" si="6"/>
        <v>439.52</v>
      </c>
    </row>
    <row r="66" spans="1:18" x14ac:dyDescent="0.35">
      <c r="A66" s="5">
        <v>64</v>
      </c>
      <c r="B66" s="6">
        <v>44579</v>
      </c>
      <c r="C66" s="3" t="s">
        <v>129</v>
      </c>
      <c r="D66" s="3">
        <v>439.63</v>
      </c>
      <c r="E66" s="3">
        <v>43</v>
      </c>
      <c r="F66" s="3">
        <v>0</v>
      </c>
      <c r="G66" s="3">
        <v>350</v>
      </c>
      <c r="H66" s="3" t="s">
        <v>38</v>
      </c>
      <c r="I66" s="3">
        <v>4086</v>
      </c>
      <c r="J66" s="3">
        <v>35000</v>
      </c>
      <c r="K66" s="3">
        <v>95</v>
      </c>
      <c r="L66" s="3">
        <f t="shared" si="0"/>
        <v>1.0523739598629466E-2</v>
      </c>
      <c r="M66" s="3">
        <f t="shared" si="1"/>
        <v>368.33088595203134</v>
      </c>
      <c r="N66" s="3">
        <f t="shared" si="5"/>
        <v>1</v>
      </c>
      <c r="O66" s="3">
        <f t="shared" si="3"/>
        <v>62</v>
      </c>
      <c r="P66" s="3">
        <f t="shared" si="4"/>
        <v>1.6129032258064516E-2</v>
      </c>
      <c r="Q66" s="3">
        <f t="shared" si="2"/>
        <v>564.51612903225805</v>
      </c>
      <c r="R66" s="3">
        <f t="shared" si="6"/>
        <v>439.63700000000006</v>
      </c>
    </row>
    <row r="67" spans="1:18" x14ac:dyDescent="0.35">
      <c r="A67" s="5">
        <v>65</v>
      </c>
      <c r="B67" s="6">
        <v>44579</v>
      </c>
      <c r="C67" s="3" t="s">
        <v>130</v>
      </c>
      <c r="D67" s="3">
        <v>440.07</v>
      </c>
      <c r="E67" s="3">
        <v>43</v>
      </c>
      <c r="F67" s="3">
        <v>0</v>
      </c>
      <c r="G67" s="3">
        <v>333.29630041106537</v>
      </c>
      <c r="H67" s="3" t="s">
        <v>38</v>
      </c>
      <c r="I67" s="3">
        <v>4148</v>
      </c>
      <c r="J67" s="3">
        <v>35000</v>
      </c>
      <c r="K67" s="3">
        <v>96</v>
      </c>
      <c r="L67" s="3">
        <f t="shared" ref="L67:L115" si="7">E67/I67</f>
        <v>1.0366441658630666E-2</v>
      </c>
      <c r="M67" s="3">
        <f t="shared" ref="M67:M115" si="8">L67*J67</f>
        <v>362.82545805207332</v>
      </c>
      <c r="N67" s="3">
        <f t="shared" si="5"/>
        <v>0</v>
      </c>
      <c r="O67" s="3">
        <f t="shared" si="3"/>
        <v>62</v>
      </c>
      <c r="P67" s="3">
        <f t="shared" si="4"/>
        <v>0</v>
      </c>
      <c r="Q67" s="3">
        <f t="shared" ref="Q67:Q115" si="9">P67*J67</f>
        <v>0</v>
      </c>
      <c r="R67" s="3">
        <f t="shared" si="6"/>
        <v>439.65500000000003</v>
      </c>
    </row>
    <row r="68" spans="1:18" x14ac:dyDescent="0.35">
      <c r="A68" s="5">
        <v>66</v>
      </c>
      <c r="B68" s="6">
        <v>44579</v>
      </c>
      <c r="C68" s="3" t="s">
        <v>131</v>
      </c>
      <c r="D68" s="3">
        <v>439.63</v>
      </c>
      <c r="E68" s="3">
        <v>43</v>
      </c>
      <c r="F68" s="3">
        <v>0</v>
      </c>
      <c r="G68" s="3">
        <v>335.43700253494529</v>
      </c>
      <c r="H68" s="3" t="s">
        <v>38</v>
      </c>
      <c r="I68" s="3">
        <v>4211</v>
      </c>
      <c r="J68" s="3">
        <v>35000</v>
      </c>
      <c r="K68" s="3">
        <v>97</v>
      </c>
      <c r="L68" s="3">
        <f t="shared" si="7"/>
        <v>1.0211351222987414E-2</v>
      </c>
      <c r="M68" s="3">
        <f t="shared" si="8"/>
        <v>357.39729280455947</v>
      </c>
      <c r="N68" s="3">
        <f t="shared" si="5"/>
        <v>0</v>
      </c>
      <c r="O68" s="3">
        <f t="shared" ref="O68:O115" si="10">I68-I67</f>
        <v>63</v>
      </c>
      <c r="P68" s="3">
        <f t="shared" ref="P68:P115" si="11">N68/O68</f>
        <v>0</v>
      </c>
      <c r="Q68" s="3">
        <f t="shared" si="9"/>
        <v>0</v>
      </c>
      <c r="R68" s="3">
        <f t="shared" si="6"/>
        <v>439.61400000000003</v>
      </c>
    </row>
    <row r="69" spans="1:18" x14ac:dyDescent="0.35">
      <c r="A69" s="5">
        <v>67</v>
      </c>
      <c r="B69" s="6">
        <v>44579</v>
      </c>
      <c r="C69" s="3" t="s">
        <v>132</v>
      </c>
      <c r="D69" s="3">
        <v>440.11</v>
      </c>
      <c r="E69" s="3">
        <v>46</v>
      </c>
      <c r="F69" s="3">
        <v>0</v>
      </c>
      <c r="G69" s="3">
        <v>396.21317238992549</v>
      </c>
      <c r="H69" s="3" t="s">
        <v>39</v>
      </c>
      <c r="I69" s="3">
        <v>4276</v>
      </c>
      <c r="J69" s="3">
        <v>35000</v>
      </c>
      <c r="K69" s="3">
        <v>92</v>
      </c>
      <c r="L69" s="3">
        <f t="shared" si="7"/>
        <v>1.0757717492984098E-2</v>
      </c>
      <c r="M69" s="3">
        <f t="shared" si="8"/>
        <v>376.5201122544434</v>
      </c>
      <c r="N69" s="3">
        <f t="shared" ref="N69:N115" si="12">E69-E68</f>
        <v>3</v>
      </c>
      <c r="O69" s="3">
        <f t="shared" si="10"/>
        <v>65</v>
      </c>
      <c r="P69" s="3">
        <f t="shared" si="11"/>
        <v>4.6153846153846156E-2</v>
      </c>
      <c r="Q69" s="3">
        <f t="shared" si="9"/>
        <v>1615.3846153846155</v>
      </c>
      <c r="R69" s="3">
        <f t="shared" si="6"/>
        <v>439.63600000000008</v>
      </c>
    </row>
    <row r="70" spans="1:18" x14ac:dyDescent="0.35">
      <c r="A70" s="5">
        <v>68</v>
      </c>
      <c r="B70" s="6">
        <v>44579</v>
      </c>
      <c r="C70" s="3" t="s">
        <v>133</v>
      </c>
      <c r="D70" s="3">
        <v>439.17</v>
      </c>
      <c r="E70" s="3">
        <v>46</v>
      </c>
      <c r="F70" s="3">
        <v>0</v>
      </c>
      <c r="G70" s="3">
        <v>395.26074302566451</v>
      </c>
      <c r="H70" s="3" t="s">
        <v>39</v>
      </c>
      <c r="I70" s="3">
        <v>4338</v>
      </c>
      <c r="J70" s="3">
        <v>35000</v>
      </c>
      <c r="K70" s="3">
        <v>94</v>
      </c>
      <c r="L70" s="3">
        <f t="shared" si="7"/>
        <v>1.0603964960811434E-2</v>
      </c>
      <c r="M70" s="3">
        <f t="shared" si="8"/>
        <v>371.1387736284002</v>
      </c>
      <c r="N70" s="3">
        <f t="shared" si="12"/>
        <v>0</v>
      </c>
      <c r="O70" s="3">
        <f t="shared" si="10"/>
        <v>62</v>
      </c>
      <c r="P70" s="3">
        <f t="shared" si="11"/>
        <v>0</v>
      </c>
      <c r="Q70" s="3">
        <f t="shared" si="9"/>
        <v>0</v>
      </c>
      <c r="R70" s="3">
        <f t="shared" si="6"/>
        <v>439.59900000000005</v>
      </c>
    </row>
    <row r="71" spans="1:18" x14ac:dyDescent="0.35">
      <c r="A71" s="5">
        <v>69</v>
      </c>
      <c r="B71" s="6">
        <v>44579</v>
      </c>
      <c r="C71" s="3" t="s">
        <v>134</v>
      </c>
      <c r="D71" s="3">
        <v>440</v>
      </c>
      <c r="E71" s="3">
        <v>47</v>
      </c>
      <c r="F71" s="3">
        <v>0</v>
      </c>
      <c r="G71" s="3">
        <v>452.02045069667651</v>
      </c>
      <c r="H71" s="3" t="s">
        <v>40</v>
      </c>
      <c r="I71" s="3">
        <v>4401</v>
      </c>
      <c r="J71" s="3">
        <v>35000</v>
      </c>
      <c r="K71" s="3">
        <v>93</v>
      </c>
      <c r="L71" s="3">
        <f t="shared" si="7"/>
        <v>1.0679391047489207E-2</v>
      </c>
      <c r="M71" s="3">
        <f t="shared" si="8"/>
        <v>373.77868666212225</v>
      </c>
      <c r="N71" s="3">
        <f t="shared" si="12"/>
        <v>1</v>
      </c>
      <c r="O71" s="3">
        <f t="shared" si="10"/>
        <v>63</v>
      </c>
      <c r="P71" s="3">
        <f t="shared" si="11"/>
        <v>1.5873015873015872E-2</v>
      </c>
      <c r="Q71" s="3">
        <f t="shared" si="9"/>
        <v>555.55555555555554</v>
      </c>
      <c r="R71" s="3">
        <f t="shared" si="6"/>
        <v>439.64700000000005</v>
      </c>
    </row>
    <row r="72" spans="1:18" x14ac:dyDescent="0.35">
      <c r="A72" s="5">
        <v>70</v>
      </c>
      <c r="B72" s="6">
        <v>44579</v>
      </c>
      <c r="C72" s="3" t="s">
        <v>135</v>
      </c>
      <c r="D72" s="3">
        <v>439.18</v>
      </c>
      <c r="E72" s="3">
        <v>48</v>
      </c>
      <c r="F72" s="3">
        <v>0</v>
      </c>
      <c r="G72" s="3">
        <v>453.90365246542632</v>
      </c>
      <c r="H72" s="3" t="s">
        <v>40</v>
      </c>
      <c r="I72" s="3">
        <v>4464</v>
      </c>
      <c r="J72" s="3">
        <v>35000</v>
      </c>
      <c r="K72" s="3">
        <v>93</v>
      </c>
      <c r="L72" s="3">
        <f t="shared" si="7"/>
        <v>1.0752688172043012E-2</v>
      </c>
      <c r="M72" s="3">
        <f t="shared" si="8"/>
        <v>376.3440860215054</v>
      </c>
      <c r="N72" s="3">
        <f t="shared" si="12"/>
        <v>1</v>
      </c>
      <c r="O72" s="3">
        <f t="shared" si="10"/>
        <v>63</v>
      </c>
      <c r="P72" s="3">
        <f t="shared" si="11"/>
        <v>1.5873015873015872E-2</v>
      </c>
      <c r="Q72" s="3">
        <f t="shared" si="9"/>
        <v>555.55555555555554</v>
      </c>
      <c r="R72" s="3">
        <f t="shared" si="6"/>
        <v>439.54300000000001</v>
      </c>
    </row>
    <row r="73" spans="1:18" x14ac:dyDescent="0.35">
      <c r="A73" s="5">
        <v>71</v>
      </c>
      <c r="B73" s="6">
        <v>44579</v>
      </c>
      <c r="C73" s="3" t="s">
        <v>136</v>
      </c>
      <c r="D73" s="3">
        <v>439.85</v>
      </c>
      <c r="E73" s="3">
        <v>49</v>
      </c>
      <c r="F73" s="3">
        <v>0</v>
      </c>
      <c r="G73" s="3">
        <v>514.45453936720457</v>
      </c>
      <c r="H73" s="3" t="s">
        <v>41</v>
      </c>
      <c r="I73" s="3">
        <v>4528</v>
      </c>
      <c r="J73" s="3">
        <v>35000</v>
      </c>
      <c r="K73" s="3">
        <v>92</v>
      </c>
      <c r="L73" s="3">
        <f t="shared" si="7"/>
        <v>1.0821554770318022E-2</v>
      </c>
      <c r="M73" s="3">
        <f t="shared" si="8"/>
        <v>378.75441696113074</v>
      </c>
      <c r="N73" s="3">
        <f t="shared" si="12"/>
        <v>1</v>
      </c>
      <c r="O73" s="3">
        <f t="shared" si="10"/>
        <v>64</v>
      </c>
      <c r="P73" s="3">
        <f t="shared" si="11"/>
        <v>1.5625E-2</v>
      </c>
      <c r="Q73" s="3">
        <f t="shared" si="9"/>
        <v>546.875</v>
      </c>
      <c r="R73" s="3">
        <f t="shared" si="6"/>
        <v>439.53800000000001</v>
      </c>
    </row>
    <row r="74" spans="1:18" x14ac:dyDescent="0.35">
      <c r="A74" s="5">
        <v>72</v>
      </c>
      <c r="B74" s="6">
        <v>44579</v>
      </c>
      <c r="C74" s="3" t="s">
        <v>137</v>
      </c>
      <c r="D74" s="3">
        <v>439.8</v>
      </c>
      <c r="E74" s="3">
        <v>50</v>
      </c>
      <c r="F74" s="3">
        <v>0</v>
      </c>
      <c r="G74" s="3">
        <v>513.90395706046934</v>
      </c>
      <c r="H74" s="3" t="s">
        <v>42</v>
      </c>
      <c r="I74" s="3">
        <v>4591</v>
      </c>
      <c r="J74" s="3">
        <v>35000</v>
      </c>
      <c r="K74" s="3">
        <v>91</v>
      </c>
      <c r="L74" s="3">
        <f t="shared" si="7"/>
        <v>1.0890873448050533E-2</v>
      </c>
      <c r="M74" s="3">
        <f t="shared" si="8"/>
        <v>381.18057068176864</v>
      </c>
      <c r="N74" s="3">
        <f t="shared" si="12"/>
        <v>1</v>
      </c>
      <c r="O74" s="3">
        <f t="shared" si="10"/>
        <v>63</v>
      </c>
      <c r="P74" s="3">
        <f t="shared" si="11"/>
        <v>1.5873015873015872E-2</v>
      </c>
      <c r="Q74" s="3">
        <f t="shared" si="9"/>
        <v>555.55555555555554</v>
      </c>
      <c r="R74" s="3">
        <f t="shared" si="6"/>
        <v>439.64099999999996</v>
      </c>
    </row>
    <row r="75" spans="1:18" x14ac:dyDescent="0.35">
      <c r="A75" s="5">
        <v>73</v>
      </c>
      <c r="B75" s="6">
        <v>44579</v>
      </c>
      <c r="C75" s="3" t="s">
        <v>138</v>
      </c>
      <c r="D75" s="3">
        <v>439.52</v>
      </c>
      <c r="E75" s="3">
        <v>51</v>
      </c>
      <c r="F75" s="3">
        <v>0</v>
      </c>
      <c r="G75" s="3">
        <v>516.37905173134516</v>
      </c>
      <c r="H75" s="3" t="s">
        <v>43</v>
      </c>
      <c r="I75" s="3">
        <v>4654</v>
      </c>
      <c r="J75" s="3">
        <v>35000</v>
      </c>
      <c r="K75" s="3">
        <v>91</v>
      </c>
      <c r="L75" s="3">
        <f t="shared" si="7"/>
        <v>1.095831542758917E-2</v>
      </c>
      <c r="M75" s="3">
        <f t="shared" si="8"/>
        <v>383.54103996562094</v>
      </c>
      <c r="N75" s="3">
        <f t="shared" si="12"/>
        <v>1</v>
      </c>
      <c r="O75" s="3">
        <f t="shared" si="10"/>
        <v>63</v>
      </c>
      <c r="P75" s="3">
        <f t="shared" si="11"/>
        <v>1.5873015873015872E-2</v>
      </c>
      <c r="Q75" s="3">
        <f t="shared" si="9"/>
        <v>555.55555555555554</v>
      </c>
      <c r="R75" s="3">
        <f t="shared" si="6"/>
        <v>439.69600000000003</v>
      </c>
    </row>
    <row r="76" spans="1:18" x14ac:dyDescent="0.35">
      <c r="A76" s="5">
        <v>74</v>
      </c>
      <c r="B76" s="6">
        <v>44579</v>
      </c>
      <c r="C76" s="3" t="s">
        <v>139</v>
      </c>
      <c r="D76" s="3">
        <v>439.74</v>
      </c>
      <c r="E76" s="3">
        <v>51</v>
      </c>
      <c r="F76" s="3">
        <v>0</v>
      </c>
      <c r="G76" s="3">
        <v>462.68678913545318</v>
      </c>
      <c r="H76" s="3" t="s">
        <v>43</v>
      </c>
      <c r="I76" s="3">
        <v>4718</v>
      </c>
      <c r="J76" s="3">
        <v>35000</v>
      </c>
      <c r="K76" s="3">
        <v>92</v>
      </c>
      <c r="L76" s="3">
        <f t="shared" si="7"/>
        <v>1.0809665112335736E-2</v>
      </c>
      <c r="M76" s="3">
        <f t="shared" si="8"/>
        <v>378.33827893175078</v>
      </c>
      <c r="N76" s="3">
        <f t="shared" si="12"/>
        <v>0</v>
      </c>
      <c r="O76" s="3">
        <f t="shared" si="10"/>
        <v>64</v>
      </c>
      <c r="P76" s="3">
        <f t="shared" si="11"/>
        <v>0</v>
      </c>
      <c r="Q76" s="3">
        <f t="shared" si="9"/>
        <v>0</v>
      </c>
      <c r="R76" s="3">
        <f t="shared" si="6"/>
        <v>439.70699999999999</v>
      </c>
    </row>
    <row r="77" spans="1:18" x14ac:dyDescent="0.35">
      <c r="A77" s="5">
        <v>75</v>
      </c>
      <c r="B77" s="6">
        <v>44579</v>
      </c>
      <c r="C77" s="3" t="s">
        <v>140</v>
      </c>
      <c r="D77" s="3">
        <v>440.2</v>
      </c>
      <c r="E77" s="3">
        <v>53</v>
      </c>
      <c r="F77" s="3">
        <v>0</v>
      </c>
      <c r="G77" s="3">
        <v>578.05663964114251</v>
      </c>
      <c r="H77" s="3" t="s">
        <v>44</v>
      </c>
      <c r="I77" s="3">
        <v>4782</v>
      </c>
      <c r="J77" s="3">
        <v>35000</v>
      </c>
      <c r="K77" s="3">
        <v>90</v>
      </c>
      <c r="L77" s="3">
        <f t="shared" si="7"/>
        <v>1.1083228774571309E-2</v>
      </c>
      <c r="M77" s="3">
        <f t="shared" si="8"/>
        <v>387.91300710999582</v>
      </c>
      <c r="N77" s="3">
        <f t="shared" si="12"/>
        <v>2</v>
      </c>
      <c r="O77" s="3">
        <f t="shared" si="10"/>
        <v>64</v>
      </c>
      <c r="P77" s="3">
        <f t="shared" si="11"/>
        <v>3.125E-2</v>
      </c>
      <c r="Q77" s="3">
        <f t="shared" si="9"/>
        <v>1093.75</v>
      </c>
      <c r="R77" s="3">
        <f t="shared" si="6"/>
        <v>439.71999999999997</v>
      </c>
    </row>
    <row r="78" spans="1:18" x14ac:dyDescent="0.35">
      <c r="A78" s="5">
        <v>76</v>
      </c>
      <c r="B78" s="6">
        <v>44579</v>
      </c>
      <c r="C78" s="3" t="s">
        <v>141</v>
      </c>
      <c r="D78" s="3">
        <v>439.11</v>
      </c>
      <c r="E78" s="3">
        <v>53</v>
      </c>
      <c r="F78" s="3">
        <v>0</v>
      </c>
      <c r="G78" s="3">
        <v>580.57174705650118</v>
      </c>
      <c r="H78" s="3" t="s">
        <v>44</v>
      </c>
      <c r="I78" s="3">
        <v>4843</v>
      </c>
      <c r="J78" s="3">
        <v>35000</v>
      </c>
      <c r="K78" s="3">
        <v>91</v>
      </c>
      <c r="L78" s="3">
        <f t="shared" si="7"/>
        <v>1.0943629981416477E-2</v>
      </c>
      <c r="M78" s="3">
        <f t="shared" si="8"/>
        <v>383.02704934957671</v>
      </c>
      <c r="N78" s="3">
        <f t="shared" si="12"/>
        <v>0</v>
      </c>
      <c r="O78" s="3">
        <f t="shared" si="10"/>
        <v>61</v>
      </c>
      <c r="P78" s="3">
        <f t="shared" si="11"/>
        <v>0</v>
      </c>
      <c r="Q78" s="3">
        <f t="shared" si="9"/>
        <v>0</v>
      </c>
      <c r="R78" s="3">
        <f t="shared" si="6"/>
        <v>439.66799999999995</v>
      </c>
    </row>
    <row r="79" spans="1:18" x14ac:dyDescent="0.35">
      <c r="A79" s="5">
        <v>77</v>
      </c>
      <c r="B79" s="6">
        <v>44579</v>
      </c>
      <c r="C79" s="3" t="s">
        <v>142</v>
      </c>
      <c r="D79" s="3">
        <v>440.1</v>
      </c>
      <c r="E79" s="3">
        <v>55</v>
      </c>
      <c r="F79" s="3">
        <v>0</v>
      </c>
      <c r="G79" s="3">
        <v>524.97112658803769</v>
      </c>
      <c r="H79" s="3" t="s">
        <v>45</v>
      </c>
      <c r="I79" s="3">
        <v>4906</v>
      </c>
      <c r="J79" s="3">
        <v>35000</v>
      </c>
      <c r="K79" s="3">
        <v>89</v>
      </c>
      <c r="L79" s="3">
        <f t="shared" si="7"/>
        <v>1.1210762331838564E-2</v>
      </c>
      <c r="M79" s="3">
        <f t="shared" si="8"/>
        <v>392.37668161434976</v>
      </c>
      <c r="N79" s="3">
        <f t="shared" si="12"/>
        <v>2</v>
      </c>
      <c r="O79" s="3">
        <f t="shared" si="10"/>
        <v>63</v>
      </c>
      <c r="P79" s="3">
        <f t="shared" si="11"/>
        <v>3.1746031746031744E-2</v>
      </c>
      <c r="Q79" s="3">
        <f t="shared" si="9"/>
        <v>1111.1111111111111</v>
      </c>
      <c r="R79" s="3">
        <f t="shared" ref="R79:R115" si="13">AVERAGE(D70:D79)</f>
        <v>439.66700000000003</v>
      </c>
    </row>
    <row r="80" spans="1:18" x14ac:dyDescent="0.35">
      <c r="A80" s="5">
        <v>78</v>
      </c>
      <c r="B80" s="6">
        <v>44579</v>
      </c>
      <c r="C80" s="3" t="s">
        <v>143</v>
      </c>
      <c r="D80" s="3">
        <v>439.78</v>
      </c>
      <c r="E80" s="3">
        <v>55</v>
      </c>
      <c r="F80" s="3">
        <v>0</v>
      </c>
      <c r="G80" s="3">
        <v>501.1502591662769</v>
      </c>
      <c r="H80" s="3" t="s">
        <v>45</v>
      </c>
      <c r="I80" s="3">
        <v>4970</v>
      </c>
      <c r="J80" s="3">
        <v>35000</v>
      </c>
      <c r="K80" s="3">
        <v>90</v>
      </c>
      <c r="L80" s="3">
        <f t="shared" si="7"/>
        <v>1.1066398390342052E-2</v>
      </c>
      <c r="M80" s="3">
        <f t="shared" si="8"/>
        <v>387.32394366197184</v>
      </c>
      <c r="N80" s="3">
        <f t="shared" si="12"/>
        <v>0</v>
      </c>
      <c r="O80" s="3">
        <f t="shared" si="10"/>
        <v>64</v>
      </c>
      <c r="P80" s="3">
        <f t="shared" si="11"/>
        <v>0</v>
      </c>
      <c r="Q80" s="3">
        <f t="shared" si="9"/>
        <v>0</v>
      </c>
      <c r="R80" s="3">
        <f t="shared" si="13"/>
        <v>439.72799999999995</v>
      </c>
    </row>
    <row r="81" spans="1:18" x14ac:dyDescent="0.35">
      <c r="A81" s="5">
        <v>79</v>
      </c>
      <c r="B81" s="6">
        <v>44579</v>
      </c>
      <c r="C81" s="3" t="s">
        <v>144</v>
      </c>
      <c r="D81" s="3">
        <v>439.86</v>
      </c>
      <c r="E81" s="3">
        <v>55</v>
      </c>
      <c r="F81" s="3">
        <v>0</v>
      </c>
      <c r="G81" s="3">
        <v>446.38942694757321</v>
      </c>
      <c r="H81" s="3" t="s">
        <v>45</v>
      </c>
      <c r="I81" s="3">
        <v>5033</v>
      </c>
      <c r="J81" s="3">
        <v>35000</v>
      </c>
      <c r="K81" s="3">
        <v>91</v>
      </c>
      <c r="L81" s="3">
        <f t="shared" si="7"/>
        <v>1.0927876018279357E-2</v>
      </c>
      <c r="M81" s="3">
        <f t="shared" si="8"/>
        <v>382.47566063977746</v>
      </c>
      <c r="N81" s="3">
        <f t="shared" si="12"/>
        <v>0</v>
      </c>
      <c r="O81" s="3">
        <f t="shared" si="10"/>
        <v>63</v>
      </c>
      <c r="P81" s="3">
        <f t="shared" si="11"/>
        <v>0</v>
      </c>
      <c r="Q81" s="3">
        <f t="shared" si="9"/>
        <v>0</v>
      </c>
      <c r="R81" s="3">
        <f t="shared" si="13"/>
        <v>439.71399999999994</v>
      </c>
    </row>
    <row r="82" spans="1:18" x14ac:dyDescent="0.35">
      <c r="A82" s="5">
        <v>80</v>
      </c>
      <c r="B82" s="6">
        <v>44579</v>
      </c>
      <c r="C82" s="3" t="s">
        <v>145</v>
      </c>
      <c r="D82" s="3">
        <v>439.69</v>
      </c>
      <c r="E82" s="3">
        <v>55</v>
      </c>
      <c r="F82" s="3">
        <v>0</v>
      </c>
      <c r="G82" s="3">
        <v>392.24852866776388</v>
      </c>
      <c r="H82" s="3" t="s">
        <v>45</v>
      </c>
      <c r="I82" s="3">
        <v>5096</v>
      </c>
      <c r="J82" s="3">
        <v>35000</v>
      </c>
      <c r="K82" s="3">
        <v>92</v>
      </c>
      <c r="L82" s="3">
        <f t="shared" si="7"/>
        <v>1.0792778649921507E-2</v>
      </c>
      <c r="M82" s="3">
        <f t="shared" si="8"/>
        <v>377.74725274725273</v>
      </c>
      <c r="N82" s="3">
        <f t="shared" si="12"/>
        <v>0</v>
      </c>
      <c r="O82" s="3">
        <f t="shared" si="10"/>
        <v>63</v>
      </c>
      <c r="P82" s="3">
        <f t="shared" si="11"/>
        <v>0</v>
      </c>
      <c r="Q82" s="3">
        <f t="shared" si="9"/>
        <v>0</v>
      </c>
      <c r="R82" s="3">
        <f t="shared" si="13"/>
        <v>439.76500000000004</v>
      </c>
    </row>
    <row r="83" spans="1:18" x14ac:dyDescent="0.35">
      <c r="A83" s="5">
        <v>81</v>
      </c>
      <c r="B83" s="6">
        <v>44579</v>
      </c>
      <c r="C83" s="3" t="s">
        <v>146</v>
      </c>
      <c r="D83" s="3">
        <v>439.67</v>
      </c>
      <c r="E83" s="3">
        <v>57</v>
      </c>
      <c r="F83" s="3">
        <v>0</v>
      </c>
      <c r="G83" s="3">
        <v>394.55227978748928</v>
      </c>
      <c r="H83" s="3" t="s">
        <v>46</v>
      </c>
      <c r="I83" s="3">
        <v>5160</v>
      </c>
      <c r="J83" s="3">
        <v>35000</v>
      </c>
      <c r="K83" s="3">
        <v>90</v>
      </c>
      <c r="L83" s="3">
        <f t="shared" si="7"/>
        <v>1.1046511627906977E-2</v>
      </c>
      <c r="M83" s="3">
        <f t="shared" si="8"/>
        <v>386.62790697674416</v>
      </c>
      <c r="N83" s="3">
        <f t="shared" si="12"/>
        <v>2</v>
      </c>
      <c r="O83" s="3">
        <f t="shared" si="10"/>
        <v>64</v>
      </c>
      <c r="P83" s="3">
        <f t="shared" si="11"/>
        <v>3.125E-2</v>
      </c>
      <c r="Q83" s="3">
        <f t="shared" si="9"/>
        <v>1093.75</v>
      </c>
      <c r="R83" s="3">
        <f t="shared" si="13"/>
        <v>439.74700000000001</v>
      </c>
    </row>
    <row r="84" spans="1:18" x14ac:dyDescent="0.35">
      <c r="A84" s="5">
        <v>82</v>
      </c>
      <c r="B84" s="6">
        <v>44579</v>
      </c>
      <c r="C84" s="3" t="s">
        <v>147</v>
      </c>
      <c r="D84" s="3">
        <v>438.7</v>
      </c>
      <c r="E84" s="3">
        <v>58</v>
      </c>
      <c r="F84" s="3">
        <v>0</v>
      </c>
      <c r="G84" s="3">
        <v>453.39944329025502</v>
      </c>
      <c r="H84" s="3" t="s">
        <v>47</v>
      </c>
      <c r="I84" s="3">
        <v>5223</v>
      </c>
      <c r="J84" s="3">
        <v>35000</v>
      </c>
      <c r="K84" s="3">
        <v>90</v>
      </c>
      <c r="L84" s="3">
        <f t="shared" si="7"/>
        <v>1.1104729082902547E-2</v>
      </c>
      <c r="M84" s="3">
        <f t="shared" si="8"/>
        <v>388.66551790158911</v>
      </c>
      <c r="N84" s="3">
        <f t="shared" si="12"/>
        <v>1</v>
      </c>
      <c r="O84" s="3">
        <f t="shared" si="10"/>
        <v>63</v>
      </c>
      <c r="P84" s="3">
        <f t="shared" si="11"/>
        <v>1.5873015873015872E-2</v>
      </c>
      <c r="Q84" s="3">
        <f t="shared" si="9"/>
        <v>555.55555555555554</v>
      </c>
      <c r="R84" s="3">
        <f t="shared" si="13"/>
        <v>439.637</v>
      </c>
    </row>
    <row r="85" spans="1:18" x14ac:dyDescent="0.35">
      <c r="A85" s="5">
        <v>83</v>
      </c>
      <c r="B85" s="6">
        <v>44579</v>
      </c>
      <c r="C85" s="3" t="s">
        <v>148</v>
      </c>
      <c r="D85" s="3">
        <v>439.07</v>
      </c>
      <c r="E85" s="3">
        <v>59</v>
      </c>
      <c r="F85" s="3">
        <v>0</v>
      </c>
      <c r="G85" s="3">
        <v>453.87716462935248</v>
      </c>
      <c r="H85" s="3" t="s">
        <v>48</v>
      </c>
      <c r="I85" s="3">
        <v>5287</v>
      </c>
      <c r="J85" s="3">
        <v>35000</v>
      </c>
      <c r="K85" s="3">
        <v>89</v>
      </c>
      <c r="L85" s="3">
        <f t="shared" si="7"/>
        <v>1.1159447701910347E-2</v>
      </c>
      <c r="M85" s="3">
        <f t="shared" si="8"/>
        <v>390.58066956686213</v>
      </c>
      <c r="N85" s="3">
        <f t="shared" si="12"/>
        <v>1</v>
      </c>
      <c r="O85" s="3">
        <f t="shared" si="10"/>
        <v>64</v>
      </c>
      <c r="P85" s="3">
        <f t="shared" si="11"/>
        <v>1.5625E-2</v>
      </c>
      <c r="Q85" s="3">
        <f t="shared" si="9"/>
        <v>546.875</v>
      </c>
      <c r="R85" s="3">
        <f t="shared" si="13"/>
        <v>439.59199999999998</v>
      </c>
    </row>
    <row r="86" spans="1:18" x14ac:dyDescent="0.35">
      <c r="A86" s="5">
        <v>84</v>
      </c>
      <c r="B86" s="6">
        <v>44579</v>
      </c>
      <c r="C86" s="3" t="s">
        <v>149</v>
      </c>
      <c r="D86" s="3">
        <v>440.32</v>
      </c>
      <c r="E86" s="3">
        <v>62</v>
      </c>
      <c r="F86" s="3">
        <v>0</v>
      </c>
      <c r="G86" s="3">
        <v>627.9583361876895</v>
      </c>
      <c r="H86" s="3" t="s">
        <v>49</v>
      </c>
      <c r="I86" s="3">
        <v>5349</v>
      </c>
      <c r="J86" s="3">
        <v>35000</v>
      </c>
      <c r="K86" s="3">
        <v>86</v>
      </c>
      <c r="L86" s="3">
        <f t="shared" si="7"/>
        <v>1.159095157973453E-2</v>
      </c>
      <c r="M86" s="3">
        <f t="shared" si="8"/>
        <v>405.68330529070852</v>
      </c>
      <c r="N86" s="3">
        <f t="shared" si="12"/>
        <v>3</v>
      </c>
      <c r="O86" s="3">
        <f t="shared" si="10"/>
        <v>62</v>
      </c>
      <c r="P86" s="3">
        <f t="shared" si="11"/>
        <v>4.8387096774193547E-2</v>
      </c>
      <c r="Q86" s="3">
        <f t="shared" si="9"/>
        <v>1693.5483870967741</v>
      </c>
      <c r="R86" s="3">
        <f t="shared" si="13"/>
        <v>439.65</v>
      </c>
    </row>
    <row r="87" spans="1:18" x14ac:dyDescent="0.35">
      <c r="A87" s="5">
        <v>85</v>
      </c>
      <c r="B87" s="6">
        <v>44579</v>
      </c>
      <c r="C87" s="3" t="s">
        <v>150</v>
      </c>
      <c r="D87" s="3">
        <v>427.11</v>
      </c>
      <c r="E87" s="3">
        <v>63</v>
      </c>
      <c r="F87" s="3">
        <v>0</v>
      </c>
      <c r="G87" s="3">
        <v>571.55454671641917</v>
      </c>
      <c r="H87" s="3" t="s">
        <v>50</v>
      </c>
      <c r="I87" s="3">
        <v>5412</v>
      </c>
      <c r="J87" s="3">
        <v>35000</v>
      </c>
      <c r="K87" s="3">
        <v>85</v>
      </c>
      <c r="L87" s="3">
        <f t="shared" si="7"/>
        <v>1.164079822616408E-2</v>
      </c>
      <c r="M87" s="3">
        <f t="shared" si="8"/>
        <v>407.4279379157428</v>
      </c>
      <c r="N87" s="3">
        <f t="shared" si="12"/>
        <v>1</v>
      </c>
      <c r="O87" s="3">
        <f t="shared" si="10"/>
        <v>63</v>
      </c>
      <c r="P87" s="3">
        <f t="shared" si="11"/>
        <v>1.5873015873015872E-2</v>
      </c>
      <c r="Q87" s="3">
        <f t="shared" si="9"/>
        <v>555.55555555555554</v>
      </c>
      <c r="R87" s="3">
        <f t="shared" si="13"/>
        <v>438.34100000000001</v>
      </c>
    </row>
    <row r="88" spans="1:18" x14ac:dyDescent="0.35">
      <c r="A88" s="5">
        <v>86</v>
      </c>
      <c r="B88" s="6">
        <v>44579</v>
      </c>
      <c r="C88" s="3" t="s">
        <v>151</v>
      </c>
      <c r="D88" s="3">
        <v>439.07</v>
      </c>
      <c r="E88" s="3">
        <v>63</v>
      </c>
      <c r="F88" s="3">
        <v>0</v>
      </c>
      <c r="G88" s="3">
        <v>572.25729341920453</v>
      </c>
      <c r="H88" s="3" t="s">
        <v>50</v>
      </c>
      <c r="I88" s="3">
        <v>5474</v>
      </c>
      <c r="J88" s="3">
        <v>35000</v>
      </c>
      <c r="K88" s="3">
        <v>86</v>
      </c>
      <c r="L88" s="3">
        <f t="shared" si="7"/>
        <v>1.1508951406649617E-2</v>
      </c>
      <c r="M88" s="3">
        <f t="shared" si="8"/>
        <v>402.8132992327366</v>
      </c>
      <c r="N88" s="3">
        <f t="shared" si="12"/>
        <v>0</v>
      </c>
      <c r="O88" s="3">
        <f t="shared" si="10"/>
        <v>62</v>
      </c>
      <c r="P88" s="3">
        <f t="shared" si="11"/>
        <v>0</v>
      </c>
      <c r="Q88" s="3">
        <f t="shared" si="9"/>
        <v>0</v>
      </c>
      <c r="R88" s="3">
        <f t="shared" si="13"/>
        <v>438.33699999999999</v>
      </c>
    </row>
    <row r="89" spans="1:18" x14ac:dyDescent="0.35">
      <c r="A89" s="5">
        <v>87</v>
      </c>
      <c r="B89" s="6">
        <v>44579</v>
      </c>
      <c r="C89" s="3" t="s">
        <v>152</v>
      </c>
      <c r="D89" s="3">
        <v>439.79</v>
      </c>
      <c r="E89" s="3">
        <v>64</v>
      </c>
      <c r="F89" s="3">
        <v>0</v>
      </c>
      <c r="G89" s="3">
        <v>460.99489283515157</v>
      </c>
      <c r="H89" s="3" t="s">
        <v>50</v>
      </c>
      <c r="I89" s="3">
        <v>5536</v>
      </c>
      <c r="J89" s="3">
        <v>35000</v>
      </c>
      <c r="K89" s="3">
        <v>86</v>
      </c>
      <c r="L89" s="3">
        <f t="shared" si="7"/>
        <v>1.1560693641618497E-2</v>
      </c>
      <c r="M89" s="3">
        <f t="shared" si="8"/>
        <v>404.62427745664741</v>
      </c>
      <c r="N89" s="3">
        <f t="shared" si="12"/>
        <v>1</v>
      </c>
      <c r="O89" s="3">
        <f t="shared" si="10"/>
        <v>62</v>
      </c>
      <c r="P89" s="3">
        <f t="shared" si="11"/>
        <v>1.6129032258064516E-2</v>
      </c>
      <c r="Q89" s="3">
        <f t="shared" si="9"/>
        <v>564.51612903225805</v>
      </c>
      <c r="R89" s="3">
        <f t="shared" si="13"/>
        <v>438.30600000000004</v>
      </c>
    </row>
    <row r="90" spans="1:18" x14ac:dyDescent="0.35">
      <c r="A90" s="5">
        <v>88</v>
      </c>
      <c r="B90" s="6">
        <v>44579</v>
      </c>
      <c r="C90" s="3" t="s">
        <v>153</v>
      </c>
      <c r="D90" s="3">
        <v>440.1</v>
      </c>
      <c r="E90" s="3">
        <v>64</v>
      </c>
      <c r="F90" s="3">
        <v>0</v>
      </c>
      <c r="G90" s="3">
        <v>519.79511821626113</v>
      </c>
      <c r="H90" s="3" t="s">
        <v>51</v>
      </c>
      <c r="I90" s="3">
        <v>5599</v>
      </c>
      <c r="J90" s="3">
        <v>35000</v>
      </c>
      <c r="K90" s="3">
        <v>87</v>
      </c>
      <c r="L90" s="3">
        <f t="shared" si="7"/>
        <v>1.1430612609394535E-2</v>
      </c>
      <c r="M90" s="3">
        <f t="shared" si="8"/>
        <v>400.0714413288087</v>
      </c>
      <c r="N90" s="3">
        <f t="shared" si="12"/>
        <v>0</v>
      </c>
      <c r="O90" s="3">
        <f t="shared" si="10"/>
        <v>63</v>
      </c>
      <c r="P90" s="3">
        <f t="shared" si="11"/>
        <v>0</v>
      </c>
      <c r="Q90" s="3">
        <f t="shared" si="9"/>
        <v>0</v>
      </c>
      <c r="R90" s="3">
        <f t="shared" si="13"/>
        <v>438.33800000000008</v>
      </c>
    </row>
    <row r="91" spans="1:18" x14ac:dyDescent="0.35">
      <c r="A91" s="5">
        <v>89</v>
      </c>
      <c r="B91" s="6">
        <v>44579</v>
      </c>
      <c r="C91" s="3" t="s">
        <v>154</v>
      </c>
      <c r="D91" s="3">
        <v>439.07</v>
      </c>
      <c r="E91" s="3">
        <v>64</v>
      </c>
      <c r="F91" s="3">
        <v>0</v>
      </c>
      <c r="G91" s="3">
        <v>521.82123895271309</v>
      </c>
      <c r="H91" s="3" t="s">
        <v>51</v>
      </c>
      <c r="I91" s="3">
        <v>5661</v>
      </c>
      <c r="J91" s="3">
        <v>35000</v>
      </c>
      <c r="K91" s="3">
        <v>88</v>
      </c>
      <c r="L91" s="3">
        <f t="shared" si="7"/>
        <v>1.1305423070128953E-2</v>
      </c>
      <c r="M91" s="3">
        <f t="shared" si="8"/>
        <v>395.68980745451336</v>
      </c>
      <c r="N91" s="3">
        <f t="shared" si="12"/>
        <v>0</v>
      </c>
      <c r="O91" s="3">
        <f t="shared" si="10"/>
        <v>62</v>
      </c>
      <c r="P91" s="3">
        <f t="shared" si="11"/>
        <v>0</v>
      </c>
      <c r="Q91" s="3">
        <f t="shared" si="9"/>
        <v>0</v>
      </c>
      <c r="R91" s="3">
        <f t="shared" si="13"/>
        <v>438.25900000000001</v>
      </c>
    </row>
    <row r="92" spans="1:18" x14ac:dyDescent="0.35">
      <c r="A92" s="5">
        <v>90</v>
      </c>
      <c r="B92" s="6">
        <v>44579</v>
      </c>
      <c r="C92" s="3" t="s">
        <v>155</v>
      </c>
      <c r="D92" s="3">
        <v>439.59</v>
      </c>
      <c r="E92" s="3">
        <v>65</v>
      </c>
      <c r="F92" s="3">
        <v>0</v>
      </c>
      <c r="G92" s="3">
        <v>555.90763038813475</v>
      </c>
      <c r="H92" s="3" t="s">
        <v>52</v>
      </c>
      <c r="I92" s="3">
        <v>5723</v>
      </c>
      <c r="J92" s="3">
        <v>35000</v>
      </c>
      <c r="K92" s="3">
        <v>88</v>
      </c>
      <c r="L92" s="3">
        <f t="shared" si="7"/>
        <v>1.1357679538703477E-2</v>
      </c>
      <c r="M92" s="3">
        <f t="shared" si="8"/>
        <v>397.51878385462169</v>
      </c>
      <c r="N92" s="3">
        <f t="shared" si="12"/>
        <v>1</v>
      </c>
      <c r="O92" s="3">
        <f t="shared" si="10"/>
        <v>62</v>
      </c>
      <c r="P92" s="3">
        <f t="shared" si="11"/>
        <v>1.6129032258064516E-2</v>
      </c>
      <c r="Q92" s="3">
        <f t="shared" si="9"/>
        <v>564.51612903225805</v>
      </c>
      <c r="R92" s="3">
        <f t="shared" si="13"/>
        <v>438.24899999999997</v>
      </c>
    </row>
    <row r="93" spans="1:18" x14ac:dyDescent="0.35">
      <c r="A93" s="5">
        <v>91</v>
      </c>
      <c r="B93" s="6">
        <v>44579</v>
      </c>
      <c r="C93" s="3" t="s">
        <v>156</v>
      </c>
      <c r="D93" s="3">
        <v>439.35</v>
      </c>
      <c r="E93" s="3">
        <v>65</v>
      </c>
      <c r="F93" s="3">
        <v>0</v>
      </c>
      <c r="G93" s="3">
        <v>501.11757172742381</v>
      </c>
      <c r="H93" s="3" t="s">
        <v>52</v>
      </c>
      <c r="I93" s="3">
        <v>5786</v>
      </c>
      <c r="J93" s="3">
        <v>35000</v>
      </c>
      <c r="K93" s="3">
        <v>89</v>
      </c>
      <c r="L93" s="3">
        <f t="shared" si="7"/>
        <v>1.123401313515382E-2</v>
      </c>
      <c r="M93" s="3">
        <f t="shared" si="8"/>
        <v>393.19045973038368</v>
      </c>
      <c r="N93" s="3">
        <f t="shared" si="12"/>
        <v>0</v>
      </c>
      <c r="O93" s="3">
        <f t="shared" si="10"/>
        <v>63</v>
      </c>
      <c r="P93" s="3">
        <f t="shared" si="11"/>
        <v>0</v>
      </c>
      <c r="Q93" s="3">
        <f t="shared" si="9"/>
        <v>0</v>
      </c>
      <c r="R93" s="3">
        <f t="shared" si="13"/>
        <v>438.21699999999998</v>
      </c>
    </row>
    <row r="94" spans="1:18" x14ac:dyDescent="0.35">
      <c r="A94" s="5">
        <v>92</v>
      </c>
      <c r="B94" s="6">
        <v>44579</v>
      </c>
      <c r="C94" s="3" t="s">
        <v>157</v>
      </c>
      <c r="D94" s="3">
        <v>439.77</v>
      </c>
      <c r="E94" s="3">
        <v>65</v>
      </c>
      <c r="F94" s="3">
        <v>0</v>
      </c>
      <c r="G94" s="3">
        <v>392.03010791228769</v>
      </c>
      <c r="H94" s="3" t="s">
        <v>52</v>
      </c>
      <c r="I94" s="3">
        <v>5851</v>
      </c>
      <c r="J94" s="3">
        <v>35000</v>
      </c>
      <c r="K94" s="3">
        <v>90</v>
      </c>
      <c r="L94" s="3">
        <f t="shared" si="7"/>
        <v>1.1109212100495642E-2</v>
      </c>
      <c r="M94" s="3">
        <f t="shared" si="8"/>
        <v>388.82242351734743</v>
      </c>
      <c r="N94" s="3">
        <f t="shared" si="12"/>
        <v>0</v>
      </c>
      <c r="O94" s="3">
        <f t="shared" si="10"/>
        <v>65</v>
      </c>
      <c r="P94" s="3">
        <f t="shared" si="11"/>
        <v>0</v>
      </c>
      <c r="Q94" s="3">
        <f t="shared" si="9"/>
        <v>0</v>
      </c>
      <c r="R94" s="3">
        <f t="shared" si="13"/>
        <v>438.32399999999996</v>
      </c>
    </row>
    <row r="95" spans="1:18" x14ac:dyDescent="0.35">
      <c r="A95" s="5">
        <v>93</v>
      </c>
      <c r="B95" s="6">
        <v>44579</v>
      </c>
      <c r="C95" s="3" t="s">
        <v>158</v>
      </c>
      <c r="D95" s="3">
        <v>440.06</v>
      </c>
      <c r="E95" s="3">
        <v>67</v>
      </c>
      <c r="F95" s="3">
        <v>0</v>
      </c>
      <c r="G95" s="3">
        <v>448.9748141164095</v>
      </c>
      <c r="H95" s="3" t="s">
        <v>53</v>
      </c>
      <c r="I95" s="3">
        <v>5913</v>
      </c>
      <c r="J95" s="3">
        <v>35000</v>
      </c>
      <c r="K95" s="3">
        <v>88</v>
      </c>
      <c r="L95" s="3">
        <f t="shared" si="7"/>
        <v>1.1330965668865212E-2</v>
      </c>
      <c r="M95" s="3">
        <f t="shared" si="8"/>
        <v>396.58379841028238</v>
      </c>
      <c r="N95" s="3">
        <f t="shared" si="12"/>
        <v>2</v>
      </c>
      <c r="O95" s="3">
        <f t="shared" si="10"/>
        <v>62</v>
      </c>
      <c r="P95" s="3">
        <f t="shared" si="11"/>
        <v>3.2258064516129031E-2</v>
      </c>
      <c r="Q95" s="3">
        <f t="shared" si="9"/>
        <v>1129.0322580645161</v>
      </c>
      <c r="R95" s="3">
        <f t="shared" si="13"/>
        <v>438.42300000000006</v>
      </c>
    </row>
    <row r="96" spans="1:18" x14ac:dyDescent="0.35">
      <c r="A96" s="5">
        <v>94</v>
      </c>
      <c r="B96" s="6">
        <v>44579</v>
      </c>
      <c r="C96" s="3" t="s">
        <v>159</v>
      </c>
      <c r="D96" s="3">
        <v>440.1</v>
      </c>
      <c r="E96" s="3">
        <v>67</v>
      </c>
      <c r="F96" s="3">
        <v>0</v>
      </c>
      <c r="G96" s="3">
        <v>281.15927592650007</v>
      </c>
      <c r="H96" s="3" t="s">
        <v>53</v>
      </c>
      <c r="I96" s="3">
        <v>5976</v>
      </c>
      <c r="J96" s="3">
        <v>35000</v>
      </c>
      <c r="K96" s="3">
        <v>89</v>
      </c>
      <c r="L96" s="3">
        <f t="shared" si="7"/>
        <v>1.1211512717536815E-2</v>
      </c>
      <c r="M96" s="3">
        <f t="shared" si="8"/>
        <v>392.40294511378852</v>
      </c>
      <c r="N96" s="3">
        <f t="shared" si="12"/>
        <v>0</v>
      </c>
      <c r="O96" s="3">
        <f t="shared" si="10"/>
        <v>63</v>
      </c>
      <c r="P96" s="3">
        <f t="shared" si="11"/>
        <v>0</v>
      </c>
      <c r="Q96" s="3">
        <f t="shared" si="9"/>
        <v>0</v>
      </c>
      <c r="R96" s="3">
        <f t="shared" si="13"/>
        <v>438.40100000000001</v>
      </c>
    </row>
    <row r="97" spans="1:18" x14ac:dyDescent="0.35">
      <c r="A97" s="5">
        <v>95</v>
      </c>
      <c r="B97" s="6">
        <v>44579</v>
      </c>
      <c r="C97" s="3" t="s">
        <v>160</v>
      </c>
      <c r="D97" s="3">
        <v>439.96</v>
      </c>
      <c r="E97" s="3">
        <v>67</v>
      </c>
      <c r="F97" s="3">
        <v>0</v>
      </c>
      <c r="G97" s="3">
        <v>226.0047525570823</v>
      </c>
      <c r="H97" s="3" t="s">
        <v>53</v>
      </c>
      <c r="I97" s="3">
        <v>6039</v>
      </c>
      <c r="J97" s="3">
        <v>35000</v>
      </c>
      <c r="K97" s="3">
        <v>90</v>
      </c>
      <c r="L97" s="3">
        <f t="shared" si="7"/>
        <v>1.1094552078158636E-2</v>
      </c>
      <c r="M97" s="3">
        <f t="shared" si="8"/>
        <v>388.30932273555226</v>
      </c>
      <c r="N97" s="3">
        <f t="shared" si="12"/>
        <v>0</v>
      </c>
      <c r="O97" s="3">
        <f t="shared" si="10"/>
        <v>63</v>
      </c>
      <c r="P97" s="3">
        <f t="shared" si="11"/>
        <v>0</v>
      </c>
      <c r="Q97" s="3">
        <f t="shared" si="9"/>
        <v>0</v>
      </c>
      <c r="R97" s="3">
        <f t="shared" si="13"/>
        <v>439.68599999999998</v>
      </c>
    </row>
    <row r="98" spans="1:18" x14ac:dyDescent="0.35">
      <c r="A98" s="5">
        <v>96</v>
      </c>
      <c r="B98" s="6">
        <v>44579</v>
      </c>
      <c r="C98" s="3" t="s">
        <v>161</v>
      </c>
      <c r="D98" s="3">
        <v>439.88</v>
      </c>
      <c r="E98" s="3">
        <v>67</v>
      </c>
      <c r="F98" s="3">
        <v>0</v>
      </c>
      <c r="G98" s="3">
        <v>226.6417360756983</v>
      </c>
      <c r="H98" s="3" t="s">
        <v>53</v>
      </c>
      <c r="I98" s="3">
        <v>6102</v>
      </c>
      <c r="J98" s="3">
        <v>35000</v>
      </c>
      <c r="K98" s="3">
        <v>91</v>
      </c>
      <c r="L98" s="3">
        <f t="shared" si="7"/>
        <v>1.0980006555227795E-2</v>
      </c>
      <c r="M98" s="3">
        <f t="shared" si="8"/>
        <v>384.3002294329728</v>
      </c>
      <c r="N98" s="3">
        <f t="shared" si="12"/>
        <v>0</v>
      </c>
      <c r="O98" s="3">
        <f t="shared" si="10"/>
        <v>63</v>
      </c>
      <c r="P98" s="3">
        <f t="shared" si="11"/>
        <v>0</v>
      </c>
      <c r="Q98" s="3">
        <f t="shared" si="9"/>
        <v>0</v>
      </c>
      <c r="R98" s="3">
        <f t="shared" si="13"/>
        <v>439.767</v>
      </c>
    </row>
    <row r="99" spans="1:18" x14ac:dyDescent="0.35">
      <c r="A99" s="5">
        <v>97</v>
      </c>
      <c r="B99" s="6">
        <v>44579</v>
      </c>
      <c r="C99" s="3" t="s">
        <v>162</v>
      </c>
      <c r="D99" s="3">
        <v>439.46</v>
      </c>
      <c r="E99" s="3">
        <v>67</v>
      </c>
      <c r="F99" s="3">
        <v>0</v>
      </c>
      <c r="G99" s="3">
        <v>227.98480969782241</v>
      </c>
      <c r="H99" s="3" t="s">
        <v>53</v>
      </c>
      <c r="I99" s="3">
        <v>6165</v>
      </c>
      <c r="J99" s="3">
        <v>35000</v>
      </c>
      <c r="K99" s="3">
        <v>92</v>
      </c>
      <c r="L99" s="3">
        <f t="shared" si="7"/>
        <v>1.0867802108678021E-2</v>
      </c>
      <c r="M99" s="3">
        <f t="shared" si="8"/>
        <v>380.37307380373073</v>
      </c>
      <c r="N99" s="3">
        <f t="shared" si="12"/>
        <v>0</v>
      </c>
      <c r="O99" s="3">
        <f t="shared" si="10"/>
        <v>63</v>
      </c>
      <c r="P99" s="3">
        <f t="shared" si="11"/>
        <v>0</v>
      </c>
      <c r="Q99" s="3">
        <f t="shared" si="9"/>
        <v>0</v>
      </c>
      <c r="R99" s="3">
        <f t="shared" si="13"/>
        <v>439.73400000000004</v>
      </c>
    </row>
    <row r="100" spans="1:18" x14ac:dyDescent="0.35">
      <c r="A100" s="5">
        <v>98</v>
      </c>
      <c r="B100" s="6">
        <v>44579</v>
      </c>
      <c r="C100" s="3" t="s">
        <v>163</v>
      </c>
      <c r="D100" s="3">
        <v>440.22</v>
      </c>
      <c r="E100" s="3">
        <v>67</v>
      </c>
      <c r="F100" s="3">
        <v>0</v>
      </c>
      <c r="G100" s="3">
        <v>171.388557446996</v>
      </c>
      <c r="H100" s="3" t="s">
        <v>53</v>
      </c>
      <c r="I100" s="3">
        <v>6228</v>
      </c>
      <c r="J100" s="3">
        <v>35000</v>
      </c>
      <c r="K100" s="3">
        <v>92</v>
      </c>
      <c r="L100" s="3">
        <f t="shared" si="7"/>
        <v>1.0757867694283879E-2</v>
      </c>
      <c r="M100" s="3">
        <f t="shared" si="8"/>
        <v>376.52536929993579</v>
      </c>
      <c r="N100" s="3">
        <f t="shared" si="12"/>
        <v>0</v>
      </c>
      <c r="O100" s="3">
        <f t="shared" si="10"/>
        <v>63</v>
      </c>
      <c r="P100" s="3">
        <f t="shared" si="11"/>
        <v>0</v>
      </c>
      <c r="Q100" s="3">
        <f t="shared" si="9"/>
        <v>0</v>
      </c>
      <c r="R100" s="3">
        <f t="shared" si="13"/>
        <v>439.74599999999998</v>
      </c>
    </row>
    <row r="101" spans="1:18" x14ac:dyDescent="0.35">
      <c r="A101" s="5">
        <v>99</v>
      </c>
      <c r="B101" s="6">
        <v>44579</v>
      </c>
      <c r="C101" s="3" t="s">
        <v>164</v>
      </c>
      <c r="D101" s="3">
        <v>439.56</v>
      </c>
      <c r="E101" s="3">
        <v>69</v>
      </c>
      <c r="F101" s="3">
        <v>0</v>
      </c>
      <c r="G101" s="3">
        <v>228.9852844242574</v>
      </c>
      <c r="H101" s="3" t="s">
        <v>54</v>
      </c>
      <c r="I101" s="3">
        <v>6291</v>
      </c>
      <c r="J101" s="3">
        <v>35000</v>
      </c>
      <c r="K101" s="3">
        <v>91</v>
      </c>
      <c r="L101" s="3">
        <f t="shared" si="7"/>
        <v>1.0968049594659036E-2</v>
      </c>
      <c r="M101" s="3">
        <f t="shared" si="8"/>
        <v>383.88173581306626</v>
      </c>
      <c r="N101" s="3">
        <f t="shared" si="12"/>
        <v>2</v>
      </c>
      <c r="O101" s="3">
        <f t="shared" si="10"/>
        <v>63</v>
      </c>
      <c r="P101" s="3">
        <f t="shared" si="11"/>
        <v>3.1746031746031744E-2</v>
      </c>
      <c r="Q101" s="3">
        <f t="shared" si="9"/>
        <v>1111.1111111111111</v>
      </c>
      <c r="R101" s="3">
        <f t="shared" si="13"/>
        <v>439.79500000000007</v>
      </c>
    </row>
    <row r="102" spans="1:18" x14ac:dyDescent="0.35">
      <c r="A102" s="5">
        <v>100</v>
      </c>
      <c r="B102" s="6">
        <v>44579</v>
      </c>
      <c r="C102" s="3" t="s">
        <v>165</v>
      </c>
      <c r="D102" s="3">
        <v>439.46</v>
      </c>
      <c r="E102" s="3">
        <v>72</v>
      </c>
      <c r="F102" s="3">
        <v>0</v>
      </c>
      <c r="G102" s="3">
        <v>289.35615774705639</v>
      </c>
      <c r="H102" s="3" t="s">
        <v>55</v>
      </c>
      <c r="I102" s="3">
        <v>6353</v>
      </c>
      <c r="J102" s="3">
        <v>35000</v>
      </c>
      <c r="K102" s="3">
        <v>88</v>
      </c>
      <c r="L102" s="3">
        <f t="shared" si="7"/>
        <v>1.133322839603337E-2</v>
      </c>
      <c r="M102" s="3">
        <f t="shared" si="8"/>
        <v>396.66299386116793</v>
      </c>
      <c r="N102" s="3">
        <f t="shared" si="12"/>
        <v>3</v>
      </c>
      <c r="O102" s="3">
        <f t="shared" si="10"/>
        <v>62</v>
      </c>
      <c r="P102" s="3">
        <f t="shared" si="11"/>
        <v>4.8387096774193547E-2</v>
      </c>
      <c r="Q102" s="3">
        <f t="shared" si="9"/>
        <v>1693.5483870967741</v>
      </c>
      <c r="R102" s="3">
        <f t="shared" si="13"/>
        <v>439.78199999999998</v>
      </c>
    </row>
    <row r="103" spans="1:18" x14ac:dyDescent="0.35">
      <c r="A103" s="5">
        <v>101</v>
      </c>
      <c r="B103" s="6">
        <v>44579</v>
      </c>
      <c r="C103" s="3" t="s">
        <v>166</v>
      </c>
      <c r="D103" s="3">
        <v>440.22</v>
      </c>
      <c r="E103" s="3">
        <v>72</v>
      </c>
      <c r="F103" s="3">
        <v>0</v>
      </c>
      <c r="G103" s="3">
        <v>405.87979000276658</v>
      </c>
      <c r="H103" s="3" t="s">
        <v>56</v>
      </c>
      <c r="I103" s="3">
        <v>6418</v>
      </c>
      <c r="J103" s="3">
        <v>35000</v>
      </c>
      <c r="K103" s="3">
        <v>89</v>
      </c>
      <c r="L103" s="3">
        <f t="shared" si="7"/>
        <v>1.121844811467747E-2</v>
      </c>
      <c r="M103" s="3">
        <f t="shared" si="8"/>
        <v>392.64568401371145</v>
      </c>
      <c r="N103" s="3">
        <f t="shared" si="12"/>
        <v>0</v>
      </c>
      <c r="O103" s="3">
        <f t="shared" si="10"/>
        <v>65</v>
      </c>
      <c r="P103" s="3">
        <f t="shared" si="11"/>
        <v>0</v>
      </c>
      <c r="Q103" s="3">
        <f t="shared" si="9"/>
        <v>0</v>
      </c>
      <c r="R103" s="3">
        <f t="shared" si="13"/>
        <v>439.86899999999997</v>
      </c>
    </row>
    <row r="104" spans="1:18" x14ac:dyDescent="0.35">
      <c r="A104" s="5">
        <v>102</v>
      </c>
      <c r="B104" s="6">
        <v>44579</v>
      </c>
      <c r="C104" s="3" t="s">
        <v>167</v>
      </c>
      <c r="D104" s="3">
        <v>439.18</v>
      </c>
      <c r="E104" s="3">
        <v>72</v>
      </c>
      <c r="F104" s="3">
        <v>0</v>
      </c>
      <c r="G104" s="3">
        <v>406.17047555102408</v>
      </c>
      <c r="H104" s="3" t="s">
        <v>56</v>
      </c>
      <c r="I104" s="3">
        <v>6481</v>
      </c>
      <c r="J104" s="3">
        <v>35000</v>
      </c>
      <c r="K104" s="3">
        <v>90</v>
      </c>
      <c r="L104" s="3">
        <f t="shared" si="7"/>
        <v>1.1109396698040426E-2</v>
      </c>
      <c r="M104" s="3">
        <f t="shared" si="8"/>
        <v>388.82888443141491</v>
      </c>
      <c r="N104" s="3">
        <f t="shared" si="12"/>
        <v>0</v>
      </c>
      <c r="O104" s="3">
        <f t="shared" si="10"/>
        <v>63</v>
      </c>
      <c r="P104" s="3">
        <f t="shared" si="11"/>
        <v>0</v>
      </c>
      <c r="Q104" s="3">
        <f t="shared" si="9"/>
        <v>0</v>
      </c>
      <c r="R104" s="3">
        <f t="shared" si="13"/>
        <v>439.81000000000006</v>
      </c>
    </row>
    <row r="105" spans="1:18" x14ac:dyDescent="0.35">
      <c r="A105" s="5">
        <v>103</v>
      </c>
      <c r="B105" s="6">
        <v>44579</v>
      </c>
      <c r="C105" s="3" t="s">
        <v>168</v>
      </c>
      <c r="D105" s="3">
        <v>439.86</v>
      </c>
      <c r="E105" s="3">
        <v>73</v>
      </c>
      <c r="F105" s="3">
        <v>0</v>
      </c>
      <c r="G105" s="3">
        <v>349.90610852754509</v>
      </c>
      <c r="H105" s="3" t="s">
        <v>57</v>
      </c>
      <c r="I105" s="3">
        <v>6545</v>
      </c>
      <c r="J105" s="3">
        <v>35000</v>
      </c>
      <c r="K105" s="3">
        <v>89</v>
      </c>
      <c r="L105" s="3">
        <f t="shared" si="7"/>
        <v>1.1153552330022918E-2</v>
      </c>
      <c r="M105" s="3">
        <f t="shared" si="8"/>
        <v>390.37433155080214</v>
      </c>
      <c r="N105" s="3">
        <f t="shared" si="12"/>
        <v>1</v>
      </c>
      <c r="O105" s="3">
        <f t="shared" si="10"/>
        <v>64</v>
      </c>
      <c r="P105" s="3">
        <f t="shared" si="11"/>
        <v>1.5625E-2</v>
      </c>
      <c r="Q105" s="3">
        <f t="shared" si="9"/>
        <v>546.875</v>
      </c>
      <c r="R105" s="3">
        <f t="shared" si="13"/>
        <v>439.78999999999996</v>
      </c>
    </row>
    <row r="106" spans="1:18" x14ac:dyDescent="0.35">
      <c r="A106" s="5">
        <v>104</v>
      </c>
      <c r="B106" s="6">
        <v>44579</v>
      </c>
      <c r="C106" s="3" t="s">
        <v>169</v>
      </c>
      <c r="D106" s="3">
        <v>439.78</v>
      </c>
      <c r="E106" s="3">
        <v>74</v>
      </c>
      <c r="F106" s="3">
        <v>0</v>
      </c>
      <c r="G106" s="3">
        <v>333.97424581458699</v>
      </c>
      <c r="H106" s="3" t="s">
        <v>57</v>
      </c>
      <c r="I106" s="3">
        <v>6607</v>
      </c>
      <c r="J106" s="3">
        <v>35000</v>
      </c>
      <c r="K106" s="3">
        <v>89</v>
      </c>
      <c r="L106" s="3">
        <f t="shared" si="7"/>
        <v>1.1200242167398214E-2</v>
      </c>
      <c r="M106" s="3">
        <f t="shared" si="8"/>
        <v>392.00847585893752</v>
      </c>
      <c r="N106" s="3">
        <f t="shared" si="12"/>
        <v>1</v>
      </c>
      <c r="O106" s="3">
        <f t="shared" si="10"/>
        <v>62</v>
      </c>
      <c r="P106" s="3">
        <f t="shared" si="11"/>
        <v>1.6129032258064516E-2</v>
      </c>
      <c r="Q106" s="3">
        <f t="shared" si="9"/>
        <v>564.51612903225805</v>
      </c>
      <c r="R106" s="3">
        <f t="shared" si="13"/>
        <v>439.75799999999998</v>
      </c>
    </row>
    <row r="107" spans="1:18" x14ac:dyDescent="0.35">
      <c r="A107" s="5">
        <v>105</v>
      </c>
      <c r="B107" s="6">
        <v>44579</v>
      </c>
      <c r="C107" s="3" t="s">
        <v>170</v>
      </c>
      <c r="D107" s="3">
        <v>439.46</v>
      </c>
      <c r="E107" s="3">
        <v>75</v>
      </c>
      <c r="F107" s="3">
        <v>0</v>
      </c>
      <c r="G107" s="3">
        <v>392.16502304169597</v>
      </c>
      <c r="H107" s="3" t="s">
        <v>58</v>
      </c>
      <c r="I107" s="3">
        <v>6669</v>
      </c>
      <c r="J107" s="3">
        <v>35000</v>
      </c>
      <c r="K107" s="3">
        <v>88</v>
      </c>
      <c r="L107" s="3">
        <f t="shared" si="7"/>
        <v>1.1246063877642825E-2</v>
      </c>
      <c r="M107" s="3">
        <f t="shared" si="8"/>
        <v>393.61223571749889</v>
      </c>
      <c r="N107" s="3">
        <f t="shared" si="12"/>
        <v>1</v>
      </c>
      <c r="O107" s="3">
        <f t="shared" si="10"/>
        <v>62</v>
      </c>
      <c r="P107" s="3">
        <f t="shared" si="11"/>
        <v>1.6129032258064516E-2</v>
      </c>
      <c r="Q107" s="3">
        <f t="shared" si="9"/>
        <v>564.51612903225805</v>
      </c>
      <c r="R107" s="3">
        <f t="shared" si="13"/>
        <v>439.70799999999997</v>
      </c>
    </row>
    <row r="108" spans="1:18" x14ac:dyDescent="0.35">
      <c r="A108" s="5">
        <v>106</v>
      </c>
      <c r="B108" s="6">
        <v>44579</v>
      </c>
      <c r="C108" s="3" t="s">
        <v>171</v>
      </c>
      <c r="D108" s="3">
        <v>439.63</v>
      </c>
      <c r="E108" s="3">
        <v>75</v>
      </c>
      <c r="F108" s="3">
        <v>0</v>
      </c>
      <c r="G108" s="3">
        <v>448.30771841792199</v>
      </c>
      <c r="H108" s="3" t="s">
        <v>59</v>
      </c>
      <c r="I108" s="3">
        <v>6735</v>
      </c>
      <c r="J108" s="3">
        <v>35000</v>
      </c>
      <c r="K108" s="3">
        <v>89</v>
      </c>
      <c r="L108" s="3">
        <f t="shared" si="7"/>
        <v>1.1135857461024499E-2</v>
      </c>
      <c r="M108" s="3">
        <f t="shared" si="8"/>
        <v>389.75501113585744</v>
      </c>
      <c r="N108" s="3">
        <f t="shared" si="12"/>
        <v>0</v>
      </c>
      <c r="O108" s="3">
        <f t="shared" si="10"/>
        <v>66</v>
      </c>
      <c r="P108" s="3">
        <f t="shared" si="11"/>
        <v>0</v>
      </c>
      <c r="Q108" s="3">
        <f t="shared" si="9"/>
        <v>0</v>
      </c>
      <c r="R108" s="3">
        <f t="shared" si="13"/>
        <v>439.68299999999999</v>
      </c>
    </row>
    <row r="109" spans="1:18" x14ac:dyDescent="0.35">
      <c r="A109" s="5">
        <v>107</v>
      </c>
      <c r="B109" s="6">
        <v>44579</v>
      </c>
      <c r="C109" s="3" t="s">
        <v>172</v>
      </c>
      <c r="D109" s="3">
        <v>440</v>
      </c>
      <c r="E109" s="3">
        <v>75</v>
      </c>
      <c r="F109" s="3">
        <v>0</v>
      </c>
      <c r="G109" s="3">
        <v>451.98615630972671</v>
      </c>
      <c r="H109" s="3" t="s">
        <v>59</v>
      </c>
      <c r="I109" s="3">
        <v>6798</v>
      </c>
      <c r="J109" s="3">
        <v>35000</v>
      </c>
      <c r="K109" s="3">
        <v>90</v>
      </c>
      <c r="L109" s="3">
        <f t="shared" si="7"/>
        <v>1.1032656663724626E-2</v>
      </c>
      <c r="M109" s="3">
        <f t="shared" si="8"/>
        <v>386.14298323036189</v>
      </c>
      <c r="N109" s="3">
        <f t="shared" si="12"/>
        <v>0</v>
      </c>
      <c r="O109" s="3">
        <f t="shared" si="10"/>
        <v>63</v>
      </c>
      <c r="P109" s="3">
        <f t="shared" si="11"/>
        <v>0</v>
      </c>
      <c r="Q109" s="3">
        <f t="shared" si="9"/>
        <v>0</v>
      </c>
      <c r="R109" s="3">
        <f t="shared" si="13"/>
        <v>439.73699999999997</v>
      </c>
    </row>
    <row r="110" spans="1:18" x14ac:dyDescent="0.35">
      <c r="A110" s="5">
        <v>108</v>
      </c>
      <c r="B110" s="6">
        <v>44579</v>
      </c>
      <c r="C110" s="3" t="s">
        <v>173</v>
      </c>
      <c r="D110" s="3">
        <v>439.67</v>
      </c>
      <c r="E110" s="3">
        <v>78</v>
      </c>
      <c r="F110" s="3">
        <v>0</v>
      </c>
      <c r="G110" s="3">
        <v>621.9648921012074</v>
      </c>
      <c r="H110" s="3" t="s">
        <v>60</v>
      </c>
      <c r="I110" s="3">
        <v>6863</v>
      </c>
      <c r="J110" s="3">
        <v>35000</v>
      </c>
      <c r="K110" s="3">
        <v>87</v>
      </c>
      <c r="L110" s="3">
        <f t="shared" si="7"/>
        <v>1.1365292146291709E-2</v>
      </c>
      <c r="M110" s="3">
        <f t="shared" si="8"/>
        <v>397.78522512020982</v>
      </c>
      <c r="N110" s="3">
        <f t="shared" si="12"/>
        <v>3</v>
      </c>
      <c r="O110" s="3">
        <f t="shared" si="10"/>
        <v>65</v>
      </c>
      <c r="P110" s="3">
        <f t="shared" si="11"/>
        <v>4.6153846153846156E-2</v>
      </c>
      <c r="Q110" s="3">
        <f t="shared" si="9"/>
        <v>1615.3846153846155</v>
      </c>
      <c r="R110" s="3">
        <f t="shared" si="13"/>
        <v>439.68200000000007</v>
      </c>
    </row>
    <row r="111" spans="1:18" x14ac:dyDescent="0.35">
      <c r="A111" s="5">
        <v>109</v>
      </c>
      <c r="B111" s="6">
        <v>44579</v>
      </c>
      <c r="C111" s="3" t="s">
        <v>174</v>
      </c>
      <c r="D111" s="3">
        <v>439.44</v>
      </c>
      <c r="E111" s="3">
        <v>78</v>
      </c>
      <c r="F111" s="3">
        <v>0</v>
      </c>
      <c r="G111" s="3">
        <v>510.69376532081299</v>
      </c>
      <c r="H111" s="3" t="s">
        <v>60</v>
      </c>
      <c r="I111" s="3">
        <v>6925</v>
      </c>
      <c r="J111" s="3">
        <v>35000</v>
      </c>
      <c r="K111" s="3">
        <v>88</v>
      </c>
      <c r="L111" s="3">
        <f t="shared" si="7"/>
        <v>1.1263537906137185E-2</v>
      </c>
      <c r="M111" s="3">
        <f t="shared" si="8"/>
        <v>394.22382671480148</v>
      </c>
      <c r="N111" s="3">
        <f t="shared" si="12"/>
        <v>0</v>
      </c>
      <c r="O111" s="3">
        <f t="shared" si="10"/>
        <v>62</v>
      </c>
      <c r="P111" s="3">
        <f t="shared" si="11"/>
        <v>0</v>
      </c>
      <c r="Q111" s="3">
        <f t="shared" si="9"/>
        <v>0</v>
      </c>
      <c r="R111" s="3">
        <f t="shared" si="13"/>
        <v>439.66999999999996</v>
      </c>
    </row>
    <row r="112" spans="1:18" x14ac:dyDescent="0.35">
      <c r="A112" s="5">
        <v>110</v>
      </c>
      <c r="B112" s="6">
        <v>44579</v>
      </c>
      <c r="C112" s="3" t="s">
        <v>175</v>
      </c>
      <c r="D112" s="3">
        <v>439.32</v>
      </c>
      <c r="E112" s="3">
        <v>78</v>
      </c>
      <c r="F112" s="3">
        <v>0</v>
      </c>
      <c r="G112" s="3">
        <v>341.28028862561553</v>
      </c>
      <c r="H112" s="3" t="s">
        <v>60</v>
      </c>
      <c r="I112" s="3">
        <v>6990</v>
      </c>
      <c r="J112" s="3">
        <v>35000</v>
      </c>
      <c r="K112" s="3">
        <v>89</v>
      </c>
      <c r="L112" s="3">
        <f t="shared" si="7"/>
        <v>1.1158798283261802E-2</v>
      </c>
      <c r="M112" s="3">
        <f t="shared" si="8"/>
        <v>390.55793991416306</v>
      </c>
      <c r="N112" s="3">
        <f t="shared" si="12"/>
        <v>0</v>
      </c>
      <c r="O112" s="3">
        <f t="shared" si="10"/>
        <v>65</v>
      </c>
      <c r="P112" s="3">
        <f t="shared" si="11"/>
        <v>0</v>
      </c>
      <c r="Q112" s="3">
        <f t="shared" si="9"/>
        <v>0</v>
      </c>
      <c r="R112" s="3">
        <f t="shared" si="13"/>
        <v>439.65600000000006</v>
      </c>
    </row>
    <row r="113" spans="1:18" x14ac:dyDescent="0.35">
      <c r="A113" s="5">
        <v>111</v>
      </c>
      <c r="B113" s="6">
        <v>44579</v>
      </c>
      <c r="C113" s="3" t="s">
        <v>176</v>
      </c>
      <c r="D113" s="3">
        <v>435.48</v>
      </c>
      <c r="E113" s="3">
        <v>79</v>
      </c>
      <c r="F113" s="3">
        <v>0</v>
      </c>
      <c r="G113" s="3">
        <v>400.77209971864158</v>
      </c>
      <c r="H113" s="3" t="s">
        <v>61</v>
      </c>
      <c r="I113" s="3">
        <v>7053</v>
      </c>
      <c r="J113" s="3">
        <v>35000</v>
      </c>
      <c r="K113" s="3">
        <v>89</v>
      </c>
      <c r="L113" s="3">
        <f t="shared" si="7"/>
        <v>1.1200907415284277E-2</v>
      </c>
      <c r="M113" s="3">
        <f t="shared" si="8"/>
        <v>392.03175953494969</v>
      </c>
      <c r="N113" s="3">
        <f t="shared" si="12"/>
        <v>1</v>
      </c>
      <c r="O113" s="3">
        <f t="shared" si="10"/>
        <v>63</v>
      </c>
      <c r="P113" s="3">
        <f t="shared" si="11"/>
        <v>1.5873015873015872E-2</v>
      </c>
      <c r="Q113" s="3">
        <f t="shared" si="9"/>
        <v>555.55555555555554</v>
      </c>
      <c r="R113" s="3">
        <f t="shared" si="13"/>
        <v>439.18199999999996</v>
      </c>
    </row>
    <row r="114" spans="1:18" x14ac:dyDescent="0.35">
      <c r="A114" s="5">
        <v>112</v>
      </c>
      <c r="B114" s="6">
        <v>44579</v>
      </c>
      <c r="C114" s="3" t="s">
        <v>177</v>
      </c>
      <c r="D114" s="3">
        <v>425.2</v>
      </c>
      <c r="E114" s="3">
        <v>79</v>
      </c>
      <c r="F114" s="3">
        <v>0</v>
      </c>
      <c r="G114" s="3">
        <v>402.75384999802731</v>
      </c>
      <c r="H114" s="3" t="s">
        <v>61</v>
      </c>
      <c r="I114" s="3">
        <v>7117</v>
      </c>
      <c r="J114" s="3">
        <v>35000</v>
      </c>
      <c r="K114" s="3">
        <v>90</v>
      </c>
      <c r="L114" s="3">
        <f t="shared" si="7"/>
        <v>1.1100182661233665E-2</v>
      </c>
      <c r="M114" s="3">
        <f t="shared" si="8"/>
        <v>388.50639314317829</v>
      </c>
      <c r="N114" s="3">
        <f t="shared" si="12"/>
        <v>0</v>
      </c>
      <c r="O114" s="3">
        <f t="shared" si="10"/>
        <v>64</v>
      </c>
      <c r="P114" s="3">
        <f t="shared" si="11"/>
        <v>0</v>
      </c>
      <c r="Q114" s="3">
        <f t="shared" si="9"/>
        <v>0</v>
      </c>
      <c r="R114" s="3">
        <f t="shared" si="13"/>
        <v>437.78399999999999</v>
      </c>
    </row>
    <row r="115" spans="1:18" x14ac:dyDescent="0.35">
      <c r="A115" s="5">
        <v>113</v>
      </c>
      <c r="B115" s="6">
        <v>44579</v>
      </c>
      <c r="C115" s="3" t="s">
        <v>178</v>
      </c>
      <c r="D115" s="3">
        <v>440.72</v>
      </c>
      <c r="E115" s="3">
        <v>80</v>
      </c>
      <c r="F115" s="3">
        <v>0</v>
      </c>
      <c r="G115" s="3">
        <v>403.78602966261622</v>
      </c>
      <c r="H115" s="3" t="s">
        <v>62</v>
      </c>
      <c r="I115" s="3">
        <v>7179</v>
      </c>
      <c r="J115" s="3">
        <v>35000</v>
      </c>
      <c r="K115" s="3">
        <v>89</v>
      </c>
      <c r="L115" s="3">
        <f t="shared" si="7"/>
        <v>1.1143613316617913E-2</v>
      </c>
      <c r="M115" s="3">
        <f t="shared" si="8"/>
        <v>390.02646608162695</v>
      </c>
      <c r="N115" s="3">
        <f t="shared" si="12"/>
        <v>1</v>
      </c>
      <c r="O115" s="3">
        <f t="shared" si="10"/>
        <v>62</v>
      </c>
      <c r="P115" s="3">
        <f t="shared" si="11"/>
        <v>1.6129032258064516E-2</v>
      </c>
      <c r="Q115" s="3">
        <f t="shared" si="9"/>
        <v>564.51612903225805</v>
      </c>
      <c r="R115" s="3">
        <f t="shared" si="13"/>
        <v>437.87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</cp:lastModifiedBy>
  <dcterms:created xsi:type="dcterms:W3CDTF">2022-01-18T11:03:24Z</dcterms:created>
  <dcterms:modified xsi:type="dcterms:W3CDTF">2022-03-31T07:39:30Z</dcterms:modified>
</cp:coreProperties>
</file>