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198060ce21bdd8/Business 2026/Personal/Projects/Debonaires/"/>
    </mc:Choice>
  </mc:AlternateContent>
  <xr:revisionPtr revIDLastSave="0" documentId="8_{A63780DD-1B32-43B8-AAF7-1A8213D1AB1A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Debonairs" sheetId="3" r:id="rId1"/>
  </sheets>
  <definedNames>
    <definedName name="_xlnm._FilterDatabase" localSheetId="0" hidden="1">Debonairs!$A$6:$G$6</definedName>
    <definedName name="_xlnm.Print_Area" localSheetId="0">Debonairs!$A$1:$G$108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3" l="1"/>
  <c r="F90" i="3"/>
  <c r="F100" i="3" l="1"/>
  <c r="F99" i="3"/>
  <c r="F9" i="3"/>
  <c r="F7" i="3"/>
  <c r="F8" i="3"/>
  <c r="F21" i="3"/>
  <c r="F101" i="3" l="1"/>
  <c r="F32" i="3" l="1"/>
  <c r="F25" i="3" l="1"/>
  <c r="F98" i="3" l="1"/>
  <c r="F93" i="3" l="1"/>
  <c r="F77" i="3"/>
  <c r="F30" i="3"/>
  <c r="F44" i="3" l="1"/>
  <c r="F94" i="3"/>
  <c r="F52" i="3"/>
  <c r="F51" i="3"/>
  <c r="F50" i="3"/>
  <c r="F58" i="3"/>
  <c r="F85" i="3"/>
  <c r="F61" i="3"/>
  <c r="F34" i="3"/>
  <c r="F20" i="3"/>
  <c r="F76" i="3"/>
  <c r="F42" i="3"/>
  <c r="F43" i="3"/>
  <c r="F41" i="3"/>
  <c r="F97" i="3"/>
  <c r="F95" i="3"/>
  <c r="F87" i="3"/>
  <c r="F48" i="3"/>
  <c r="F92" i="3"/>
  <c r="F91" i="3"/>
  <c r="F86" i="3"/>
  <c r="F75" i="3"/>
  <c r="F74" i="3"/>
  <c r="F73" i="3"/>
  <c r="F72" i="3"/>
  <c r="F71" i="3"/>
  <c r="F70" i="3"/>
  <c r="F62" i="3"/>
  <c r="F49" i="3"/>
  <c r="F47" i="3"/>
  <c r="F46" i="3"/>
  <c r="F10" i="3"/>
  <c r="F11" i="3"/>
  <c r="F12" i="3"/>
  <c r="F14" i="3"/>
  <c r="F15" i="3"/>
  <c r="F16" i="3"/>
  <c r="F17" i="3"/>
  <c r="F18" i="3"/>
  <c r="F19" i="3"/>
  <c r="F22" i="3"/>
  <c r="F24" i="3"/>
  <c r="F26" i="3"/>
  <c r="F27" i="3"/>
  <c r="F29" i="3"/>
  <c r="F31" i="3"/>
  <c r="F33" i="3"/>
  <c r="F35" i="3"/>
  <c r="F103" i="3" l="1"/>
  <c r="F104" i="3"/>
  <c r="F105" i="3" s="1"/>
</calcChain>
</file>

<file path=xl/sharedStrings.xml><?xml version="1.0" encoding="utf-8"?>
<sst xmlns="http://schemas.openxmlformats.org/spreadsheetml/2006/main" count="301" uniqueCount="171">
  <si>
    <t>DOUGH TRAY WHITE</t>
  </si>
  <si>
    <t>THERMOMETER THERMAPEN</t>
  </si>
  <si>
    <t>DOUBLE BUCKET TROLLEY AND WRINGER COMPLETE</t>
  </si>
  <si>
    <t>CUTTING BOARD STAND - CHROME</t>
  </si>
  <si>
    <t>GRILL BRUSH FINE</t>
  </si>
  <si>
    <t>GRILL BRUSH COARSE</t>
  </si>
  <si>
    <t>BROOM SOFT</t>
  </si>
  <si>
    <t>NAIL BRUSH</t>
  </si>
  <si>
    <t>DECK SCRUBBER</t>
  </si>
  <si>
    <t>MOP ROUND 300GR STEEL HANDLE</t>
  </si>
  <si>
    <t>MOP ROUND 300GR HEAD ONLY</t>
  </si>
  <si>
    <t>MOBILE REFUSE BIN 240LT - CHARCOAL (GENERAL WASTE)</t>
  </si>
  <si>
    <t>ROLLING PIN ALUMINIUM – 380MM</t>
  </si>
  <si>
    <t>DOUGH CUTTER PLASTIC HANDLE</t>
  </si>
  <si>
    <t>SPIKE ROLLER PLASTIC - 120 x 206MM</t>
  </si>
  <si>
    <t>KNIFE GRUNTER - COOKS 200MM</t>
  </si>
  <si>
    <t>DEEP PAN GRIPPER</t>
  </si>
  <si>
    <t>INSERT HOLDER 6 X SIXTH INSERT</t>
  </si>
  <si>
    <t>TOPPING CUP LARGE DEB</t>
  </si>
  <si>
    <t>TOPPING CUP CHEESE LARGE DEB</t>
  </si>
  <si>
    <t>TOPPING CUP REGULAR DEB</t>
  </si>
  <si>
    <t>TOPPING CUP CHEESE REGULAR DEB</t>
  </si>
  <si>
    <t>TOPPING CUP REAL DEAL DEB</t>
  </si>
  <si>
    <t>TOPPING CUP REAL DEAL DEB CHEESE</t>
  </si>
  <si>
    <t>BILL FOLDER DEBONAIRS</t>
  </si>
  <si>
    <t>ITEM CODE</t>
  </si>
  <si>
    <t>ITEM DESCRIPTION</t>
  </si>
  <si>
    <t>IMAGE</t>
  </si>
  <si>
    <t>COMMENTS</t>
  </si>
  <si>
    <t>PORTION SERVER SOLID - RED 59ML</t>
  </si>
  <si>
    <t>PIZZA CUTTER - YELLOW PLASTIC HANDLE</t>
  </si>
  <si>
    <t>S/STEEL SALT SHAKER WITH HANDLE</t>
  </si>
  <si>
    <t>CUTTING BOARD PE 500X380X13MM BROWN</t>
  </si>
  <si>
    <t>SUB LOAF TROLLEY</t>
  </si>
  <si>
    <t>BUCKET 12LT</t>
  </si>
  <si>
    <t>S/STEEL KNIFE</t>
  </si>
  <si>
    <t>S/STEEL TABLE FORK</t>
  </si>
  <si>
    <t>S/STEEL TABLE SPOON</t>
  </si>
  <si>
    <t>S/STEEL TEASPOON</t>
  </si>
  <si>
    <t>INGREDIENT BIN 85LT (WHITE)</t>
  </si>
  <si>
    <t>INGREDIENT BIN MOBILE DOLLEY (METAL)</t>
  </si>
  <si>
    <t>SKU81451294</t>
  </si>
  <si>
    <t>RECTANGULAR PEDAL BIN 87LT (OFFERED 90LTS)</t>
  </si>
  <si>
    <t>WS-30</t>
  </si>
  <si>
    <t>PORTION SERVER SOLID - IVORY 59ML</t>
  </si>
  <si>
    <t>IBP0085</t>
  </si>
  <si>
    <t>9603ST </t>
  </si>
  <si>
    <t>TTR3314</t>
  </si>
  <si>
    <t>MJP-2000</t>
  </si>
  <si>
    <t>KPA-0100</t>
  </si>
  <si>
    <t>WFS0001</t>
  </si>
  <si>
    <t xml:space="preserve">CBG-0500 </t>
  </si>
  <si>
    <t>CBS0006</t>
  </si>
  <si>
    <t>FC20WT</t>
  </si>
  <si>
    <t xml:space="preserve">PBW-2030 </t>
  </si>
  <si>
    <t xml:space="preserve">MHA1400 </t>
  </si>
  <si>
    <t>MHA0400</t>
  </si>
  <si>
    <t xml:space="preserve">DSP-0150 </t>
  </si>
  <si>
    <t>PRC-0001</t>
  </si>
  <si>
    <t>KCO-0200</t>
  </si>
  <si>
    <t>COT-0001</t>
  </si>
  <si>
    <t>CADAC-20</t>
  </si>
  <si>
    <t xml:space="preserve">MANUFACTURE </t>
  </si>
  <si>
    <t>DOUGH TRAY LID WHITE</t>
  </si>
  <si>
    <t>PGS0195</t>
  </si>
  <si>
    <t>UNIT SELLING PRICE - Catercare Equipment</t>
  </si>
  <si>
    <t>NETT SELLING PRICE - Catercare Equipment</t>
  </si>
  <si>
    <t>PIZZA ROCKER BLADE PLASTIC HANDLES</t>
  </si>
  <si>
    <t>PIZZA CUTTER BLACK  PLASTIC HANDLE</t>
  </si>
  <si>
    <t>PIZZA CUTTER GREEN PLASTIC HANDLE</t>
  </si>
  <si>
    <t>PIZZA CUTTER - RED PLASTIC HANDLE</t>
  </si>
  <si>
    <t xml:space="preserve">SSS0001 </t>
  </si>
  <si>
    <t>PPB-0087</t>
  </si>
  <si>
    <t>ETI-231-217</t>
  </si>
  <si>
    <t>SPECIAL</t>
  </si>
  <si>
    <t>SCALE 30KG WS-30 (ADAMS)</t>
  </si>
  <si>
    <t>JS-K002</t>
  </si>
  <si>
    <t>JS-K001</t>
  </si>
  <si>
    <t>JS-K003</t>
  </si>
  <si>
    <t>JS-K004</t>
  </si>
  <si>
    <r>
      <t xml:space="preserve">DOUGH TRAY </t>
    </r>
    <r>
      <rPr>
        <b/>
        <sz val="14"/>
        <color rgb="FFFF0000"/>
        <rFont val="Calibri"/>
        <family val="2"/>
        <scheme val="minor"/>
      </rPr>
      <t>RED</t>
    </r>
  </si>
  <si>
    <r>
      <t xml:space="preserve">DOUGH TRAY </t>
    </r>
    <r>
      <rPr>
        <b/>
        <sz val="14"/>
        <color rgb="FF00B050"/>
        <rFont val="Calibri"/>
        <family val="2"/>
        <scheme val="minor"/>
      </rPr>
      <t>GREEN</t>
    </r>
  </si>
  <si>
    <r>
      <t xml:space="preserve">DOUGH TRAY </t>
    </r>
    <r>
      <rPr>
        <b/>
        <sz val="14"/>
        <color rgb="FFFFC000"/>
        <rFont val="Calibri"/>
        <family val="2"/>
        <scheme val="minor"/>
      </rPr>
      <t>YELLOW</t>
    </r>
  </si>
  <si>
    <r>
      <t xml:space="preserve">DOUGH TRAY LID </t>
    </r>
    <r>
      <rPr>
        <b/>
        <sz val="14"/>
        <color rgb="FFFF0000"/>
        <rFont val="Calibri"/>
        <family val="2"/>
        <scheme val="minor"/>
      </rPr>
      <t>RED</t>
    </r>
  </si>
  <si>
    <r>
      <t xml:space="preserve">DOUGH TRAY LID </t>
    </r>
    <r>
      <rPr>
        <b/>
        <sz val="14"/>
        <color rgb="FF00B050"/>
        <rFont val="Calibri"/>
        <family val="2"/>
        <scheme val="minor"/>
      </rPr>
      <t>GREEN</t>
    </r>
  </si>
  <si>
    <r>
      <t xml:space="preserve">DOUGH TRAY LID </t>
    </r>
    <r>
      <rPr>
        <b/>
        <sz val="14"/>
        <color rgb="FFFFC000"/>
        <rFont val="Calibri"/>
        <family val="2"/>
        <scheme val="minor"/>
      </rPr>
      <t>YELLOW</t>
    </r>
  </si>
  <si>
    <r>
      <t>DEEP PAN 30CM DEBONAIRS -</t>
    </r>
    <r>
      <rPr>
        <b/>
        <sz val="14"/>
        <color rgb="FFFF0000"/>
        <rFont val="Calibri"/>
        <family val="2"/>
        <scheme val="minor"/>
      </rPr>
      <t xml:space="preserve"> DEVIATION 325MM </t>
    </r>
  </si>
  <si>
    <t xml:space="preserve"> </t>
  </si>
  <si>
    <t>CLS0260</t>
  </si>
  <si>
    <t xml:space="preserve">    WET FLOOR SIGN </t>
  </si>
  <si>
    <t xml:space="preserve">PARING KNIFE -100MM </t>
  </si>
  <si>
    <t xml:space="preserve">    SERVICE TRAY - MEDIUM</t>
  </si>
  <si>
    <t xml:space="preserve">    2LT PLASTIC JUG</t>
  </si>
  <si>
    <t>ORDER QUANTITY</t>
  </si>
  <si>
    <t xml:space="preserve">ON HOLD </t>
  </si>
  <si>
    <r>
      <t xml:space="preserve">CUTTING BOARD PE 500 X 350 X 10MM GREEN                        </t>
    </r>
    <r>
      <rPr>
        <b/>
        <sz val="14"/>
        <color rgb="FFFF0000"/>
        <rFont val="Calibri"/>
        <family val="2"/>
        <scheme val="minor"/>
      </rPr>
      <t xml:space="preserve">       (SIZE DIFFERS 500 X 350 X 10MM)</t>
    </r>
  </si>
  <si>
    <t>DT-W</t>
  </si>
  <si>
    <t>DT-R</t>
  </si>
  <si>
    <t>DT-G</t>
  </si>
  <si>
    <t>DT-Y</t>
  </si>
  <si>
    <t xml:space="preserve">INCL IN ABOVE </t>
  </si>
  <si>
    <t xml:space="preserve">PIZZA SHOVEL SHORT HANDLE STAINLESS STEEL </t>
  </si>
  <si>
    <t>DOUGH TRAY DOLLEY</t>
  </si>
  <si>
    <t>BF-001</t>
  </si>
  <si>
    <t xml:space="preserve">    COLANDER 260MM</t>
  </si>
  <si>
    <t xml:space="preserve">DEEP PAN 19CM </t>
  </si>
  <si>
    <t>PCS-0002</t>
  </si>
  <si>
    <t>PORTION SERVER SOLID - IVORY 89ML</t>
  </si>
  <si>
    <t>PCS-0003</t>
  </si>
  <si>
    <t>PORTION SERVER SOLID – RED 89ML</t>
  </si>
  <si>
    <t xml:space="preserve">PORTION SERVER SOLID-YELLOW 30ML </t>
  </si>
  <si>
    <t>PCS-0001</t>
  </si>
  <si>
    <t>N/A</t>
  </si>
  <si>
    <r>
      <t xml:space="preserve">CUTTING BOARD PE 500 X 350 X 10MM RED                       </t>
    </r>
    <r>
      <rPr>
        <b/>
        <sz val="14"/>
        <color rgb="FFFF0000"/>
        <rFont val="Calibri"/>
        <family val="2"/>
        <scheme val="minor"/>
      </rPr>
      <t xml:space="preserve">       (SIZE DIFFERS 500 X 350 X 10MM)</t>
    </r>
  </si>
  <si>
    <t>CBR-0500</t>
  </si>
  <si>
    <t>CFP0150</t>
  </si>
  <si>
    <t>CAMWEAR COLDFEST FREEZER PAN  SIXTH SIZE 150MM</t>
  </si>
  <si>
    <t>WATER CONTAINER 20LT WITH TAPS</t>
  </si>
  <si>
    <t>PCPS0380</t>
  </si>
  <si>
    <t xml:space="preserve">SITE NAME: </t>
  </si>
  <si>
    <t xml:space="preserve">INVOICING DETAILS (COMPANY NAME): </t>
  </si>
  <si>
    <t>SITE ADDRESS:</t>
  </si>
  <si>
    <t>VAT NO:</t>
  </si>
  <si>
    <t>SITE CONTACT PERSON:</t>
  </si>
  <si>
    <t xml:space="preserve">REGISTRATION NUMBER: </t>
  </si>
  <si>
    <t xml:space="preserve">CONTACT NUMBER: </t>
  </si>
  <si>
    <t xml:space="preserve">EMAIL ADDRESS: </t>
  </si>
  <si>
    <t>SUB- TOTAL</t>
  </si>
  <si>
    <t>15% VAT</t>
  </si>
  <si>
    <t>NETT TOTAL</t>
  </si>
  <si>
    <t>* NB* ELIVERY TO SITE CAN ONLY BE CALCULATED ONCE THE VOLUME OF THE ORDER HAS BEEN CONFIRMED</t>
  </si>
  <si>
    <t xml:space="preserve">DELIVERY PRICE </t>
  </si>
  <si>
    <t>TBA</t>
  </si>
  <si>
    <t>ELECTRONIC KITCHEN TIMER</t>
  </si>
  <si>
    <t>EKT-0001</t>
  </si>
  <si>
    <t xml:space="preserve">STOCK AT HEAD OFFICE </t>
  </si>
  <si>
    <t>DB-0240-BK-OD-B</t>
  </si>
  <si>
    <t>ARP-0600</t>
  </si>
  <si>
    <t>CBN-0500</t>
  </si>
  <si>
    <t>CBW-0500</t>
  </si>
  <si>
    <t>CUTTING BOARD PE 500X380X13MM WHITE</t>
  </si>
  <si>
    <t>SSP-0250</t>
  </si>
  <si>
    <t>SPATULA SILICON  - RED PLASTIC HANDLE - 250MM</t>
  </si>
  <si>
    <t>STOCK AT FB DISTRIBUTION CENTRE</t>
  </si>
  <si>
    <t>CAN OPENER TABLE MOUNTED</t>
  </si>
  <si>
    <t>GN1/2-150-PC (INH4150-C)</t>
  </si>
  <si>
    <t>GN1/3-150-PC-(INT5063-C)</t>
  </si>
  <si>
    <t>GN1/6-150-PC (INTS4150-C)</t>
  </si>
  <si>
    <t xml:space="preserve">GN 1/2 LID CLEAR POLYCARB </t>
  </si>
  <si>
    <t xml:space="preserve">GN1/2-LID-PC (INH4004-C) </t>
  </si>
  <si>
    <t xml:space="preserve">GN 1/3 LID CLEAR POLYCARB </t>
  </si>
  <si>
    <t xml:space="preserve">GN 1/6 LID CLEAR POLYCARB </t>
  </si>
  <si>
    <t>GN1/3-150-PC (INT4004-C)</t>
  </si>
  <si>
    <t>GN1/6-150-PC (INS4004-C)</t>
  </si>
  <si>
    <t xml:space="preserve">GN1/2-150-PC (INH4150-C) </t>
  </si>
  <si>
    <t>H/BURGER TURNER PERFORATED - PVC - 200MM</t>
  </si>
  <si>
    <t xml:space="preserve">FACTORY </t>
  </si>
  <si>
    <t>SRP0001</t>
  </si>
  <si>
    <t>HTP0200</t>
  </si>
  <si>
    <t xml:space="preserve">    SILICONE BASTING BRUSH RED  (35mm)</t>
  </si>
  <si>
    <t>BBS-0270-RE</t>
  </si>
  <si>
    <t>PIZZA SCREEN - 330MM PER PACK OF 10</t>
  </si>
  <si>
    <t>PIZZA SCREEN - 380MM PER PACK OF 10</t>
  </si>
  <si>
    <t>PIZZA SCREEN 300MM PER PACK OF 10</t>
  </si>
  <si>
    <t>PIZZA SCREEN 230MM PER PACK OF 10</t>
  </si>
  <si>
    <t>PIZZA SCREEN 190MM PER PACK OF 10</t>
  </si>
  <si>
    <t>PIZZA SCREEN 150MM PER PACK OF 10</t>
  </si>
  <si>
    <t xml:space="preserve"> FOOD PAN 1/2 X6 POLYCARB</t>
  </si>
  <si>
    <t>FOOD PAN 1/3 X6 POLYCARB</t>
  </si>
  <si>
    <t>FOOD PAN 1/6 X6 POLYCARB</t>
  </si>
  <si>
    <t>Ithonka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</si>
</sst>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</numFmts>
  <fonts count="3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4"/>
      <color rgb="FFFFFF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36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2" fontId="18" fillId="0" borderId="0" xfId="42" applyNumberFormat="1" applyFont="1" applyAlignment="1">
      <alignment horizontal="center"/>
    </xf>
    <xf numFmtId="164" fontId="18" fillId="0" borderId="10" xfId="42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164" fontId="18" fillId="0" borderId="10" xfId="42" applyNumberFormat="1" applyFont="1" applyFill="1" applyBorder="1" applyAlignment="1">
      <alignment vertical="center"/>
    </xf>
    <xf numFmtId="164" fontId="18" fillId="0" borderId="10" xfId="42" applyNumberFormat="1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64" fontId="18" fillId="0" borderId="10" xfId="42" applyNumberFormat="1" applyFont="1" applyFill="1" applyBorder="1" applyAlignment="1">
      <alignment horizontal="right" vertical="center"/>
    </xf>
    <xf numFmtId="164" fontId="23" fillId="0" borderId="10" xfId="42" applyNumberFormat="1" applyFont="1" applyBorder="1" applyAlignment="1">
      <alignment horizontal="right" vertical="center"/>
    </xf>
    <xf numFmtId="2" fontId="20" fillId="33" borderId="16" xfId="42" applyNumberFormat="1" applyFont="1" applyFill="1" applyBorder="1" applyAlignment="1">
      <alignment horizontal="center" vertical="center" wrapText="1"/>
    </xf>
    <xf numFmtId="164" fontId="18" fillId="0" borderId="20" xfId="42" applyNumberFormat="1" applyFont="1" applyBorder="1" applyAlignment="1">
      <alignment horizontal="right" vertical="center"/>
    </xf>
    <xf numFmtId="164" fontId="18" fillId="0" borderId="20" xfId="42" applyNumberFormat="1" applyFont="1" applyBorder="1" applyAlignment="1">
      <alignment horizontal="center" vertical="center"/>
    </xf>
    <xf numFmtId="44" fontId="18" fillId="0" borderId="20" xfId="42" applyNumberFormat="1" applyFont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 wrapText="1"/>
    </xf>
    <xf numFmtId="0" fontId="25" fillId="33" borderId="16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/>
    <xf numFmtId="2" fontId="20" fillId="33" borderId="12" xfId="42" applyNumberFormat="1" applyFont="1" applyFill="1" applyBorder="1" applyAlignment="1">
      <alignment horizontal="center" vertical="center" wrapText="1"/>
    </xf>
    <xf numFmtId="2" fontId="23" fillId="0" borderId="10" xfId="42" applyNumberFormat="1" applyFont="1" applyFill="1" applyBorder="1" applyAlignment="1">
      <alignment horizontal="right" vertical="center"/>
    </xf>
    <xf numFmtId="0" fontId="22" fillId="0" borderId="13" xfId="0" applyFont="1" applyBorder="1" applyAlignment="1">
      <alignment horizontal="center" vertical="center"/>
    </xf>
    <xf numFmtId="17" fontId="30" fillId="0" borderId="0" xfId="0" applyNumberFormat="1" applyFont="1" applyAlignment="1" applyProtection="1">
      <alignment horizontal="center"/>
      <protection locked="0"/>
    </xf>
    <xf numFmtId="2" fontId="20" fillId="33" borderId="17" xfId="42" applyNumberFormat="1" applyFont="1" applyFill="1" applyBorder="1" applyAlignment="1" applyProtection="1">
      <alignment horizontal="center" vertical="center" wrapText="1"/>
      <protection locked="0"/>
    </xf>
    <xf numFmtId="2" fontId="19" fillId="0" borderId="18" xfId="42" applyNumberFormat="1" applyFont="1" applyBorder="1" applyAlignment="1" applyProtection="1">
      <alignment horizontal="center" vertical="center"/>
      <protection locked="0"/>
    </xf>
    <xf numFmtId="2" fontId="21" fillId="0" borderId="18" xfId="42" applyNumberFormat="1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2" fontId="24" fillId="0" borderId="18" xfId="0" applyNumberFormat="1" applyFont="1" applyBorder="1" applyAlignment="1" applyProtection="1">
      <alignment horizontal="center" vertical="center" wrapText="1"/>
      <protection locked="0"/>
    </xf>
    <xf numFmtId="2" fontId="24" fillId="0" borderId="18" xfId="0" applyNumberFormat="1" applyFont="1" applyBorder="1" applyAlignment="1" applyProtection="1">
      <alignment horizontal="center" vertical="center"/>
      <protection locked="0"/>
    </xf>
    <xf numFmtId="0" fontId="21" fillId="0" borderId="21" xfId="0" applyFont="1" applyBorder="1" applyAlignment="1" applyProtection="1">
      <alignment horizontal="center" vertical="center"/>
      <protection locked="0"/>
    </xf>
    <xf numFmtId="164" fontId="21" fillId="0" borderId="18" xfId="42" applyNumberFormat="1" applyFont="1" applyBorder="1" applyAlignment="1" applyProtection="1">
      <alignment horizontal="center" vertical="center"/>
      <protection locked="0"/>
    </xf>
    <xf numFmtId="0" fontId="24" fillId="0" borderId="18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2" fillId="0" borderId="11" xfId="0" applyFont="1" applyBorder="1" applyAlignment="1">
      <alignment horizontal="center" vertical="center"/>
    </xf>
    <xf numFmtId="2" fontId="20" fillId="33" borderId="28" xfId="42" applyNumberFormat="1" applyFont="1" applyFill="1" applyBorder="1" applyAlignment="1" applyProtection="1">
      <alignment horizontal="center" vertical="center" wrapText="1"/>
      <protection locked="0"/>
    </xf>
    <xf numFmtId="17" fontId="30" fillId="0" borderId="25" xfId="0" applyNumberFormat="1" applyFont="1" applyBorder="1" applyAlignment="1" applyProtection="1">
      <alignment horizontal="center"/>
      <protection locked="0"/>
    </xf>
    <xf numFmtId="17" fontId="30" fillId="0" borderId="26" xfId="0" applyNumberFormat="1" applyFont="1" applyBorder="1" applyAlignment="1" applyProtection="1">
      <alignment horizontal="center"/>
      <protection locked="0"/>
    </xf>
    <xf numFmtId="2" fontId="18" fillId="0" borderId="0" xfId="42" applyNumberFormat="1" applyFont="1" applyAlignment="1" applyProtection="1">
      <alignment horizontal="center"/>
      <protection locked="0"/>
    </xf>
    <xf numFmtId="1" fontId="18" fillId="0" borderId="0" xfId="0" applyNumberFormat="1" applyFont="1" applyAlignment="1" applyProtection="1">
      <alignment horizontal="left"/>
      <protection locked="0"/>
    </xf>
    <xf numFmtId="1" fontId="18" fillId="0" borderId="25" xfId="0" applyNumberFormat="1" applyFont="1" applyBorder="1" applyAlignment="1" applyProtection="1">
      <alignment horizontal="left"/>
      <protection locked="0"/>
    </xf>
    <xf numFmtId="2" fontId="25" fillId="3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 applyProtection="1">
      <alignment horizontal="center" vertical="center"/>
      <protection locked="0"/>
    </xf>
    <xf numFmtId="1" fontId="22" fillId="0" borderId="10" xfId="42" applyNumberFormat="1" applyFont="1" applyBorder="1" applyAlignment="1" applyProtection="1">
      <alignment horizontal="center" vertical="center"/>
      <protection locked="0"/>
    </xf>
    <xf numFmtId="1" fontId="22" fillId="0" borderId="10" xfId="0" applyNumberFormat="1" applyFont="1" applyBorder="1" applyAlignment="1" applyProtection="1">
      <alignment horizontal="center" vertical="center"/>
      <protection locked="0"/>
    </xf>
    <xf numFmtId="1" fontId="22" fillId="0" borderId="20" xfId="42" applyNumberFormat="1" applyFont="1" applyBorder="1" applyAlignment="1" applyProtection="1">
      <alignment horizontal="center" vertical="center"/>
      <protection locked="0"/>
    </xf>
    <xf numFmtId="1" fontId="22" fillId="0" borderId="10" xfId="42" applyNumberFormat="1" applyFont="1" applyFill="1" applyBorder="1" applyAlignment="1" applyProtection="1">
      <alignment horizontal="center" vertical="center"/>
      <protection locked="0"/>
    </xf>
    <xf numFmtId="1" fontId="22" fillId="0" borderId="10" xfId="42" applyNumberFormat="1" applyFont="1" applyBorder="1" applyAlignment="1" applyProtection="1">
      <alignment horizontal="center"/>
      <protection locked="0"/>
    </xf>
    <xf numFmtId="2" fontId="25" fillId="33" borderId="12" xfId="0" applyNumberFormat="1" applyFont="1" applyFill="1" applyBorder="1" applyAlignment="1" applyProtection="1">
      <alignment horizontal="center" vertical="center" wrapText="1"/>
      <protection locked="0"/>
    </xf>
    <xf numFmtId="2" fontId="22" fillId="0" borderId="0" xfId="42" applyNumberFormat="1" applyFont="1" applyAlignment="1" applyProtection="1">
      <alignment horizontal="center"/>
      <protection locked="0"/>
    </xf>
    <xf numFmtId="0" fontId="18" fillId="0" borderId="25" xfId="0" applyFont="1" applyBorder="1" applyAlignment="1" applyProtection="1">
      <alignment horizontal="center"/>
      <protection locked="0"/>
    </xf>
    <xf numFmtId="0" fontId="18" fillId="0" borderId="26" xfId="0" applyFont="1" applyBorder="1" applyAlignment="1" applyProtection="1">
      <alignment horizontal="center"/>
      <protection locked="0"/>
    </xf>
    <xf numFmtId="2" fontId="20" fillId="33" borderId="12" xfId="42" applyNumberFormat="1" applyFont="1" applyFill="1" applyBorder="1" applyAlignment="1" applyProtection="1">
      <alignment horizontal="center" vertical="center" wrapText="1"/>
      <protection locked="0"/>
    </xf>
    <xf numFmtId="164" fontId="18" fillId="0" borderId="10" xfId="42" applyNumberFormat="1" applyFont="1" applyBorder="1" applyAlignment="1" applyProtection="1">
      <alignment horizontal="right" vertical="center"/>
      <protection locked="0"/>
    </xf>
    <xf numFmtId="164" fontId="18" fillId="0" borderId="20" xfId="42" applyNumberFormat="1" applyFont="1" applyBorder="1" applyAlignment="1" applyProtection="1">
      <alignment horizontal="right" vertical="center"/>
      <protection locked="0"/>
    </xf>
    <xf numFmtId="2" fontId="20" fillId="33" borderId="16" xfId="42" applyNumberFormat="1" applyFont="1" applyFill="1" applyBorder="1" applyAlignment="1" applyProtection="1">
      <alignment horizontal="center" vertical="center" wrapText="1"/>
      <protection locked="0"/>
    </xf>
    <xf numFmtId="164" fontId="18" fillId="0" borderId="10" xfId="42" applyNumberFormat="1" applyFont="1" applyFill="1" applyBorder="1" applyAlignment="1" applyProtection="1">
      <alignment vertical="center"/>
      <protection locked="0"/>
    </xf>
    <xf numFmtId="164" fontId="18" fillId="0" borderId="10" xfId="42" applyNumberFormat="1" applyFont="1" applyFill="1" applyBorder="1" applyAlignment="1" applyProtection="1">
      <alignment horizontal="right" vertical="center"/>
      <protection locked="0"/>
    </xf>
    <xf numFmtId="164" fontId="18" fillId="0" borderId="10" xfId="42" applyNumberFormat="1" applyFont="1" applyBorder="1" applyAlignment="1" applyProtection="1">
      <alignment vertical="center"/>
      <protection locked="0"/>
    </xf>
    <xf numFmtId="164" fontId="18" fillId="0" borderId="20" xfId="42" applyNumberFormat="1" applyFont="1" applyBorder="1" applyAlignment="1" applyProtection="1">
      <alignment vertical="center"/>
      <protection locked="0"/>
    </xf>
    <xf numFmtId="44" fontId="18" fillId="0" borderId="20" xfId="42" applyNumberFormat="1" applyFont="1" applyBorder="1" applyAlignment="1" applyProtection="1">
      <alignment vertical="center"/>
      <protection locked="0"/>
    </xf>
    <xf numFmtId="0" fontId="18" fillId="0" borderId="24" xfId="0" applyFont="1" applyBorder="1" applyAlignment="1" applyProtection="1">
      <alignment horizontal="left"/>
      <protection locked="0"/>
    </xf>
    <xf numFmtId="0" fontId="31" fillId="0" borderId="25" xfId="0" applyFont="1" applyBorder="1" applyAlignment="1" applyProtection="1">
      <alignment horizontal="center" vertical="center" wrapText="1"/>
      <protection locked="0"/>
    </xf>
    <xf numFmtId="0" fontId="18" fillId="0" borderId="0" xfId="0" applyFont="1" applyProtection="1">
      <protection locked="0"/>
    </xf>
    <xf numFmtId="43" fontId="18" fillId="0" borderId="0" xfId="42" applyFont="1" applyBorder="1" applyAlignment="1" applyProtection="1">
      <alignment horizontal="right"/>
      <protection locked="0"/>
    </xf>
    <xf numFmtId="0" fontId="31" fillId="0" borderId="26" xfId="0" applyFont="1" applyBorder="1" applyAlignment="1" applyProtection="1">
      <alignment horizontal="center" vertical="center" wrapText="1"/>
      <protection locked="0"/>
    </xf>
    <xf numFmtId="0" fontId="18" fillId="0" borderId="27" xfId="0" applyFont="1" applyBorder="1" applyAlignment="1" applyProtection="1">
      <alignment horizontal="left"/>
      <protection locked="0"/>
    </xf>
    <xf numFmtId="0" fontId="18" fillId="0" borderId="25" xfId="0" applyFont="1" applyBorder="1" applyProtection="1">
      <protection locked="0"/>
    </xf>
    <xf numFmtId="43" fontId="18" fillId="0" borderId="25" xfId="42" applyFont="1" applyBorder="1" applyAlignment="1" applyProtection="1">
      <alignment horizontal="right"/>
      <protection locked="0"/>
    </xf>
    <xf numFmtId="1" fontId="22" fillId="0" borderId="0" xfId="42" applyNumberFormat="1" applyFont="1" applyBorder="1" applyAlignment="1" applyProtection="1">
      <alignment horizontal="center" vertical="center"/>
      <protection locked="0"/>
    </xf>
    <xf numFmtId="164" fontId="18" fillId="0" borderId="0" xfId="42" applyNumberFormat="1" applyFont="1" applyBorder="1" applyAlignment="1">
      <alignment vertical="center"/>
    </xf>
    <xf numFmtId="164" fontId="18" fillId="0" borderId="0" xfId="42" applyNumberFormat="1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right" vertical="center"/>
    </xf>
    <xf numFmtId="0" fontId="32" fillId="0" borderId="0" xfId="0" applyFont="1" applyAlignment="1">
      <alignment horizontal="left" vertical="center"/>
    </xf>
    <xf numFmtId="164" fontId="33" fillId="0" borderId="0" xfId="42" applyNumberFormat="1" applyFont="1" applyBorder="1" applyAlignment="1" applyProtection="1">
      <alignment vertical="center"/>
      <protection locked="0"/>
    </xf>
    <xf numFmtId="164" fontId="18" fillId="0" borderId="0" xfId="42" applyNumberFormat="1" applyFont="1" applyBorder="1" applyAlignment="1" applyProtection="1">
      <alignment horizontal="right" vertical="center"/>
      <protection locked="0"/>
    </xf>
    <xf numFmtId="0" fontId="22" fillId="0" borderId="29" xfId="0" applyFont="1" applyBorder="1" applyAlignment="1">
      <alignment horizontal="center" vertical="center"/>
    </xf>
    <xf numFmtId="164" fontId="18" fillId="0" borderId="11" xfId="42" applyNumberFormat="1" applyFont="1" applyFill="1" applyBorder="1" applyAlignment="1">
      <alignment vertical="center"/>
    </xf>
    <xf numFmtId="164" fontId="18" fillId="0" borderId="11" xfId="42" applyNumberFormat="1" applyFont="1" applyFill="1" applyBorder="1" applyAlignment="1" applyProtection="1">
      <alignment vertical="center"/>
      <protection locked="0"/>
    </xf>
    <xf numFmtId="2" fontId="24" fillId="0" borderId="30" xfId="0" applyNumberFormat="1" applyFont="1" applyBorder="1" applyAlignment="1" applyProtection="1">
      <alignment horizontal="center" vertical="center" wrapText="1"/>
      <protection locked="0"/>
    </xf>
    <xf numFmtId="1" fontId="23" fillId="0" borderId="11" xfId="42" applyNumberFormat="1" applyFont="1" applyBorder="1" applyAlignment="1" applyProtection="1">
      <alignment horizontal="center" vertical="center"/>
      <protection locked="0"/>
    </xf>
    <xf numFmtId="0" fontId="34" fillId="0" borderId="18" xfId="0" applyFont="1" applyBorder="1" applyAlignment="1" applyProtection="1">
      <alignment horizontal="center" vertical="center"/>
      <protection locked="0"/>
    </xf>
    <xf numFmtId="0" fontId="22" fillId="0" borderId="31" xfId="0" applyFont="1" applyBorder="1" applyAlignment="1">
      <alignment horizontal="center" vertical="center"/>
    </xf>
    <xf numFmtId="1" fontId="22" fillId="0" borderId="13" xfId="42" applyNumberFormat="1" applyFont="1" applyBorder="1" applyAlignment="1" applyProtection="1">
      <alignment horizontal="center" vertical="center"/>
      <protection locked="0"/>
    </xf>
    <xf numFmtId="164" fontId="18" fillId="0" borderId="13" xfId="42" applyNumberFormat="1" applyFont="1" applyBorder="1" applyAlignment="1">
      <alignment horizontal="right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373380</xdr:colOff>
      <xdr:row>6</xdr:row>
      <xdr:rowOff>63349</xdr:rowOff>
    </xdr:from>
    <xdr:to>
      <xdr:col>2</xdr:col>
      <xdr:colOff>1455420</xdr:colOff>
      <xdr:row>6</xdr:row>
      <xdr:rowOff>1148080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314" t="14629" r="4883" b="6520"/>
        <a:stretch/>
      </xdr:blipFill>
      <xdr:spPr>
        <a:xfrm>
          <a:off x="6705600" y="2600809"/>
          <a:ext cx="1082040" cy="1084731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14</xdr:row>
      <xdr:rowOff>40639</xdr:rowOff>
    </xdr:from>
    <xdr:to>
      <xdr:col>2</xdr:col>
      <xdr:colOff>1516380</xdr:colOff>
      <xdr:row>14</xdr:row>
      <xdr:rowOff>1187584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28" t="14146" r="45227" b="37205"/>
        <a:stretch/>
      </xdr:blipFill>
      <xdr:spPr>
        <a:xfrm>
          <a:off x="6503670" y="11501119"/>
          <a:ext cx="1344930" cy="1146945"/>
        </a:xfrm>
        <a:prstGeom prst="rect">
          <a:avLst/>
        </a:prstGeom>
      </xdr:spPr>
    </xdr:pic>
    <xdr:clientData/>
  </xdr:twoCellAnchor>
  <xdr:twoCellAnchor editAs="oneCell">
    <xdr:from>
      <xdr:col>2</xdr:col>
      <xdr:colOff>502920</xdr:colOff>
      <xdr:row>15</xdr:row>
      <xdr:rowOff>82616</xdr:rowOff>
    </xdr:from>
    <xdr:to>
      <xdr:col>2</xdr:col>
      <xdr:colOff>1196340</xdr:colOff>
      <xdr:row>16</xdr:row>
      <xdr:rowOff>695325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734" r="37618" b="5935"/>
        <a:stretch/>
      </xdr:blipFill>
      <xdr:spPr>
        <a:xfrm>
          <a:off x="6835140" y="12686096"/>
          <a:ext cx="693420" cy="1351849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18</xdr:row>
      <xdr:rowOff>28320</xdr:rowOff>
    </xdr:from>
    <xdr:to>
      <xdr:col>2</xdr:col>
      <xdr:colOff>1470660</xdr:colOff>
      <xdr:row>18</xdr:row>
      <xdr:rowOff>1424940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548" b="9203"/>
        <a:stretch/>
      </xdr:blipFill>
      <xdr:spPr>
        <a:xfrm>
          <a:off x="6637020" y="15634080"/>
          <a:ext cx="1165860" cy="139662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314325</xdr:colOff>
      <xdr:row>19</xdr:row>
      <xdr:rowOff>53340</xdr:rowOff>
    </xdr:from>
    <xdr:to>
      <xdr:col>2</xdr:col>
      <xdr:colOff>1402080</xdr:colOff>
      <xdr:row>19</xdr:row>
      <xdr:rowOff>1051560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1435"/>
        <a:stretch/>
      </xdr:blipFill>
      <xdr:spPr>
        <a:xfrm>
          <a:off x="6646545" y="17183100"/>
          <a:ext cx="1087755" cy="99822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23</xdr:row>
      <xdr:rowOff>213361</xdr:rowOff>
    </xdr:from>
    <xdr:to>
      <xdr:col>2</xdr:col>
      <xdr:colOff>1638299</xdr:colOff>
      <xdr:row>23</xdr:row>
      <xdr:rowOff>853441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9600" r="3520"/>
        <a:stretch/>
      </xdr:blipFill>
      <xdr:spPr>
        <a:xfrm>
          <a:off x="6385560" y="20330161"/>
          <a:ext cx="1584959" cy="640080"/>
        </a:xfrm>
        <a:prstGeom prst="rect">
          <a:avLst/>
        </a:prstGeom>
      </xdr:spPr>
    </xdr:pic>
    <xdr:clientData/>
  </xdr:twoCellAnchor>
  <xdr:twoCellAnchor editAs="oneCell">
    <xdr:from>
      <xdr:col>2</xdr:col>
      <xdr:colOff>297814</xdr:colOff>
      <xdr:row>24</xdr:row>
      <xdr:rowOff>27162</xdr:rowOff>
    </xdr:from>
    <xdr:to>
      <xdr:col>2</xdr:col>
      <xdr:colOff>1290319</xdr:colOff>
      <xdr:row>24</xdr:row>
      <xdr:rowOff>815340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1547" b="15175"/>
        <a:stretch/>
      </xdr:blipFill>
      <xdr:spPr>
        <a:xfrm>
          <a:off x="6444614" y="22442662"/>
          <a:ext cx="992505" cy="78817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26</xdr:row>
      <xdr:rowOff>64770</xdr:rowOff>
    </xdr:from>
    <xdr:to>
      <xdr:col>2</xdr:col>
      <xdr:colOff>1458736</xdr:colOff>
      <xdr:row>26</xdr:row>
      <xdr:rowOff>1026625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5129"/>
        <a:stretch/>
      </xdr:blipFill>
      <xdr:spPr>
        <a:xfrm>
          <a:off x="6570345" y="24235410"/>
          <a:ext cx="1220611" cy="961855"/>
        </a:xfrm>
        <a:prstGeom prst="rect">
          <a:avLst/>
        </a:prstGeom>
      </xdr:spPr>
    </xdr:pic>
    <xdr:clientData/>
  </xdr:twoCellAnchor>
  <xdr:twoCellAnchor editAs="oneCell">
    <xdr:from>
      <xdr:col>2</xdr:col>
      <xdr:colOff>144680</xdr:colOff>
      <xdr:row>28</xdr:row>
      <xdr:rowOff>700148</xdr:rowOff>
    </xdr:from>
    <xdr:to>
      <xdr:col>2</xdr:col>
      <xdr:colOff>1435099</xdr:colOff>
      <xdr:row>30</xdr:row>
      <xdr:rowOff>414497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587" b="1262"/>
        <a:stretch/>
      </xdr:blipFill>
      <xdr:spPr>
        <a:xfrm rot="5400000">
          <a:off x="6632475" y="29731713"/>
          <a:ext cx="1339949" cy="1290419"/>
        </a:xfrm>
        <a:prstGeom prst="rect">
          <a:avLst/>
        </a:prstGeom>
      </xdr:spPr>
    </xdr:pic>
    <xdr:clientData/>
  </xdr:twoCellAnchor>
  <xdr:twoCellAnchor editAs="oneCell">
    <xdr:from>
      <xdr:col>2</xdr:col>
      <xdr:colOff>327660</xdr:colOff>
      <xdr:row>32</xdr:row>
      <xdr:rowOff>71510</xdr:rowOff>
    </xdr:from>
    <xdr:to>
      <xdr:col>2</xdr:col>
      <xdr:colOff>1470660</xdr:colOff>
      <xdr:row>32</xdr:row>
      <xdr:rowOff>1356360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6696"/>
        <a:stretch/>
      </xdr:blipFill>
      <xdr:spPr>
        <a:xfrm>
          <a:off x="6659880" y="28768430"/>
          <a:ext cx="1143000" cy="1284850"/>
        </a:xfrm>
        <a:prstGeom prst="rect">
          <a:avLst/>
        </a:prstGeom>
      </xdr:spPr>
    </xdr:pic>
    <xdr:clientData/>
  </xdr:twoCellAnchor>
  <xdr:twoCellAnchor editAs="oneCell">
    <xdr:from>
      <xdr:col>2</xdr:col>
      <xdr:colOff>235856</xdr:colOff>
      <xdr:row>35</xdr:row>
      <xdr:rowOff>11810</xdr:rowOff>
    </xdr:from>
    <xdr:to>
      <xdr:col>2</xdr:col>
      <xdr:colOff>1463039</xdr:colOff>
      <xdr:row>40</xdr:row>
      <xdr:rowOff>121920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68076" y="32297750"/>
          <a:ext cx="1227183" cy="1481710"/>
        </a:xfrm>
        <a:prstGeom prst="rect">
          <a:avLst/>
        </a:prstGeom>
      </xdr:spPr>
    </xdr:pic>
    <xdr:clientData/>
  </xdr:twoCellAnchor>
  <xdr:twoCellAnchor editAs="oneCell">
    <xdr:from>
      <xdr:col>2</xdr:col>
      <xdr:colOff>96418</xdr:colOff>
      <xdr:row>48</xdr:row>
      <xdr:rowOff>252289</xdr:rowOff>
    </xdr:from>
    <xdr:to>
      <xdr:col>2</xdr:col>
      <xdr:colOff>1466850</xdr:colOff>
      <xdr:row>51</xdr:row>
      <xdr:rowOff>238124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9731" b="8022"/>
        <a:stretch/>
      </xdr:blipFill>
      <xdr:spPr>
        <a:xfrm>
          <a:off x="4487443" y="33656464"/>
          <a:ext cx="1370432" cy="114788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52</xdr:row>
      <xdr:rowOff>125730</xdr:rowOff>
    </xdr:from>
    <xdr:to>
      <xdr:col>2</xdr:col>
      <xdr:colOff>1485445</xdr:colOff>
      <xdr:row>55</xdr:row>
      <xdr:rowOff>220801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45505" y="36534090"/>
          <a:ext cx="1437820" cy="1268551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</xdr:colOff>
      <xdr:row>58</xdr:row>
      <xdr:rowOff>160020</xdr:rowOff>
    </xdr:from>
    <xdr:to>
      <xdr:col>2</xdr:col>
      <xdr:colOff>1546860</xdr:colOff>
      <xdr:row>59</xdr:row>
      <xdr:rowOff>411480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95085" y="44203620"/>
          <a:ext cx="1483995" cy="98298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60</xdr:row>
      <xdr:rowOff>60960</xdr:rowOff>
    </xdr:from>
    <xdr:to>
      <xdr:col>2</xdr:col>
      <xdr:colOff>1531620</xdr:colOff>
      <xdr:row>60</xdr:row>
      <xdr:rowOff>967740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734" t="18922" r="8000" b="12791"/>
        <a:stretch/>
      </xdr:blipFill>
      <xdr:spPr>
        <a:xfrm>
          <a:off x="6537960" y="45369480"/>
          <a:ext cx="1325880" cy="90678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63</xdr:row>
      <xdr:rowOff>47625</xdr:rowOff>
    </xdr:from>
    <xdr:to>
      <xdr:col>2</xdr:col>
      <xdr:colOff>1487078</xdr:colOff>
      <xdr:row>64</xdr:row>
      <xdr:rowOff>609424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53175" y="44996100"/>
          <a:ext cx="1287053" cy="1228549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209551</xdr:colOff>
      <xdr:row>65</xdr:row>
      <xdr:rowOff>89133</xdr:rowOff>
    </xdr:from>
    <xdr:to>
      <xdr:col>2</xdr:col>
      <xdr:colOff>1371601</xdr:colOff>
      <xdr:row>66</xdr:row>
      <xdr:rowOff>561796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00576" y="42332508"/>
          <a:ext cx="1162050" cy="1139412"/>
        </a:xfrm>
        <a:prstGeom prst="rect">
          <a:avLst/>
        </a:prstGeom>
      </xdr:spPr>
    </xdr:pic>
    <xdr:clientData/>
  </xdr:twoCellAnchor>
  <xdr:twoCellAnchor editAs="oneCell">
    <xdr:from>
      <xdr:col>2</xdr:col>
      <xdr:colOff>109218</xdr:colOff>
      <xdr:row>69</xdr:row>
      <xdr:rowOff>32718</xdr:rowOff>
    </xdr:from>
    <xdr:to>
      <xdr:col>2</xdr:col>
      <xdr:colOff>1605279</xdr:colOff>
      <xdr:row>72</xdr:row>
      <xdr:rowOff>10159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4430" t="5331" r="8861" b="6441"/>
        <a:stretch/>
      </xdr:blipFill>
      <xdr:spPr>
        <a:xfrm>
          <a:off x="6438898" y="52478638"/>
          <a:ext cx="1496061" cy="1501441"/>
        </a:xfrm>
        <a:prstGeom prst="rect">
          <a:avLst/>
        </a:prstGeom>
      </xdr:spPr>
    </xdr:pic>
    <xdr:clientData/>
  </xdr:twoCellAnchor>
  <xdr:twoCellAnchor editAs="oneCell">
    <xdr:from>
      <xdr:col>2</xdr:col>
      <xdr:colOff>92074</xdr:colOff>
      <xdr:row>75</xdr:row>
      <xdr:rowOff>146533</xdr:rowOff>
    </xdr:from>
    <xdr:to>
      <xdr:col>2</xdr:col>
      <xdr:colOff>1615439</xdr:colOff>
      <xdr:row>75</xdr:row>
      <xdr:rowOff>904240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421754" y="54177413"/>
          <a:ext cx="1523365" cy="757707"/>
        </a:xfrm>
        <a:prstGeom prst="rect">
          <a:avLst/>
        </a:prstGeom>
      </xdr:spPr>
    </xdr:pic>
    <xdr:clientData/>
  </xdr:twoCellAnchor>
  <xdr:twoCellAnchor editAs="oneCell">
    <xdr:from>
      <xdr:col>2</xdr:col>
      <xdr:colOff>372110</xdr:colOff>
      <xdr:row>77</xdr:row>
      <xdr:rowOff>40640</xdr:rowOff>
    </xdr:from>
    <xdr:to>
      <xdr:col>2</xdr:col>
      <xdr:colOff>1351280</xdr:colOff>
      <xdr:row>77</xdr:row>
      <xdr:rowOff>905220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r="16140" b="10553"/>
        <a:stretch/>
      </xdr:blipFill>
      <xdr:spPr>
        <a:xfrm>
          <a:off x="6701790" y="55087520"/>
          <a:ext cx="979170" cy="864580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78</xdr:row>
      <xdr:rowOff>99060</xdr:rowOff>
    </xdr:from>
    <xdr:to>
      <xdr:col>2</xdr:col>
      <xdr:colOff>1562100</xdr:colOff>
      <xdr:row>78</xdr:row>
      <xdr:rowOff>952500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t="12654" b="7333"/>
        <a:stretch/>
      </xdr:blipFill>
      <xdr:spPr>
        <a:xfrm>
          <a:off x="6652260" y="58605420"/>
          <a:ext cx="1242060" cy="853440"/>
        </a:xfrm>
        <a:prstGeom prst="rect">
          <a:avLst/>
        </a:prstGeom>
      </xdr:spPr>
    </xdr:pic>
    <xdr:clientData/>
  </xdr:twoCellAnchor>
  <xdr:twoCellAnchor editAs="oneCell">
    <xdr:from>
      <xdr:col>2</xdr:col>
      <xdr:colOff>546736</xdr:colOff>
      <xdr:row>79</xdr:row>
      <xdr:rowOff>60959</xdr:rowOff>
    </xdr:from>
    <xdr:to>
      <xdr:col>2</xdr:col>
      <xdr:colOff>1287780</xdr:colOff>
      <xdr:row>79</xdr:row>
      <xdr:rowOff>853440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21252" r="21795" b="11699"/>
        <a:stretch/>
      </xdr:blipFill>
      <xdr:spPr>
        <a:xfrm>
          <a:off x="6876416" y="57139839"/>
          <a:ext cx="741044" cy="792481"/>
        </a:xfrm>
        <a:prstGeom prst="rect">
          <a:avLst/>
        </a:prstGeom>
      </xdr:spPr>
    </xdr:pic>
    <xdr:clientData/>
  </xdr:twoCellAnchor>
  <xdr:twoCellAnchor editAs="oneCell">
    <xdr:from>
      <xdr:col>2</xdr:col>
      <xdr:colOff>82177</xdr:colOff>
      <xdr:row>84</xdr:row>
      <xdr:rowOff>129540</xdr:rowOff>
    </xdr:from>
    <xdr:to>
      <xdr:col>2</xdr:col>
      <xdr:colOff>1558287</xdr:colOff>
      <xdr:row>84</xdr:row>
      <xdr:rowOff>1082040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20086"/>
        <a:stretch/>
      </xdr:blipFill>
      <xdr:spPr>
        <a:xfrm>
          <a:off x="6414397" y="64389000"/>
          <a:ext cx="1476110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199934</xdr:colOff>
      <xdr:row>40</xdr:row>
      <xdr:rowOff>254001</xdr:rowOff>
    </xdr:from>
    <xdr:to>
      <xdr:col>2</xdr:col>
      <xdr:colOff>1379764</xdr:colOff>
      <xdr:row>42</xdr:row>
      <xdr:rowOff>355601</xdr:rowOff>
    </xdr:to>
    <xdr:pic>
      <xdr:nvPicPr>
        <xdr:cNvPr id="46" name="image31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529614" y="33395921"/>
          <a:ext cx="1179830" cy="1493520"/>
        </a:xfrm>
        <a:prstGeom prst="rect">
          <a:avLst/>
        </a:prstGeom>
      </xdr:spPr>
    </xdr:pic>
    <xdr:clientData/>
  </xdr:twoCellAnchor>
  <xdr:twoCellAnchor editAs="oneCell">
    <xdr:from>
      <xdr:col>2</xdr:col>
      <xdr:colOff>72570</xdr:colOff>
      <xdr:row>61</xdr:row>
      <xdr:rowOff>99784</xdr:rowOff>
    </xdr:from>
    <xdr:to>
      <xdr:col>2</xdr:col>
      <xdr:colOff>1526267</xdr:colOff>
      <xdr:row>61</xdr:row>
      <xdr:rowOff>943609</xdr:rowOff>
    </xdr:to>
    <xdr:pic>
      <xdr:nvPicPr>
        <xdr:cNvPr id="47" name="image41.jpeg" descr="WS Bench Portioning Scale | Scaletec South Africa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662713" y="40585570"/>
          <a:ext cx="1453697" cy="843825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62</xdr:row>
      <xdr:rowOff>44395</xdr:rowOff>
    </xdr:from>
    <xdr:to>
      <xdr:col>2</xdr:col>
      <xdr:colOff>1516428</xdr:colOff>
      <xdr:row>63</xdr:row>
      <xdr:rowOff>2048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717142" y="41546181"/>
          <a:ext cx="1389429" cy="973653"/>
        </a:xfrm>
        <a:prstGeom prst="rect">
          <a:avLst/>
        </a:prstGeom>
      </xdr:spPr>
    </xdr:pic>
    <xdr:clientData/>
  </xdr:twoCellAnchor>
  <xdr:twoCellAnchor editAs="oneCell">
    <xdr:from>
      <xdr:col>2</xdr:col>
      <xdr:colOff>563880</xdr:colOff>
      <xdr:row>21</xdr:row>
      <xdr:rowOff>37053</xdr:rowOff>
    </xdr:from>
    <xdr:to>
      <xdr:col>2</xdr:col>
      <xdr:colOff>1455420</xdr:colOff>
      <xdr:row>21</xdr:row>
      <xdr:rowOff>1068144</xdr:rowOff>
    </xdr:to>
    <xdr:pic>
      <xdr:nvPicPr>
        <xdr:cNvPr id="51" name="image19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896100" y="18317433"/>
          <a:ext cx="891540" cy="1031091"/>
        </a:xfrm>
        <a:prstGeom prst="rect">
          <a:avLst/>
        </a:prstGeom>
      </xdr:spPr>
    </xdr:pic>
    <xdr:clientData/>
  </xdr:twoCellAnchor>
  <xdr:twoCellAnchor editAs="oneCell">
    <xdr:from>
      <xdr:col>2</xdr:col>
      <xdr:colOff>353060</xdr:colOff>
      <xdr:row>85</xdr:row>
      <xdr:rowOff>127598</xdr:rowOff>
    </xdr:from>
    <xdr:to>
      <xdr:col>2</xdr:col>
      <xdr:colOff>1488440</xdr:colOff>
      <xdr:row>85</xdr:row>
      <xdr:rowOff>1417320</xdr:rowOff>
    </xdr:to>
    <xdr:pic>
      <xdr:nvPicPr>
        <xdr:cNvPr id="55" name="image16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82740" y="63139918"/>
          <a:ext cx="1135380" cy="1289722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</xdr:colOff>
      <xdr:row>86</xdr:row>
      <xdr:rowOff>136070</xdr:rowOff>
    </xdr:from>
    <xdr:to>
      <xdr:col>2</xdr:col>
      <xdr:colOff>1430020</xdr:colOff>
      <xdr:row>86</xdr:row>
      <xdr:rowOff>833119</xdr:rowOff>
    </xdr:to>
    <xdr:pic>
      <xdr:nvPicPr>
        <xdr:cNvPr id="56" name="image18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591300" y="68319830"/>
          <a:ext cx="1170940" cy="697049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88</xdr:row>
      <xdr:rowOff>114300</xdr:rowOff>
    </xdr:from>
    <xdr:to>
      <xdr:col>2</xdr:col>
      <xdr:colOff>1501140</xdr:colOff>
      <xdr:row>91</xdr:row>
      <xdr:rowOff>769620</xdr:rowOff>
    </xdr:to>
    <xdr:pic>
      <xdr:nvPicPr>
        <xdr:cNvPr id="59" name="image34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 rotWithShape="1">
        <a:blip xmlns:r="http://schemas.openxmlformats.org/officeDocument/2006/relationships" r:embed="rId30" cstate="print"/>
        <a:srcRect b="12941"/>
        <a:stretch/>
      </xdr:blipFill>
      <xdr:spPr>
        <a:xfrm>
          <a:off x="6537960" y="69898260"/>
          <a:ext cx="1295400" cy="3398520"/>
        </a:xfrm>
        <a:prstGeom prst="rect">
          <a:avLst/>
        </a:prstGeom>
      </xdr:spPr>
    </xdr:pic>
    <xdr:clientData/>
  </xdr:twoCellAnchor>
  <xdr:twoCellAnchor editAs="oneCell">
    <xdr:from>
      <xdr:col>2</xdr:col>
      <xdr:colOff>413102</xdr:colOff>
      <xdr:row>93</xdr:row>
      <xdr:rowOff>161636</xdr:rowOff>
    </xdr:from>
    <xdr:to>
      <xdr:col>2</xdr:col>
      <xdr:colOff>1219268</xdr:colOff>
      <xdr:row>93</xdr:row>
      <xdr:rowOff>1216188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019738" y="70300272"/>
          <a:ext cx="806166" cy="1054552"/>
        </a:xfrm>
        <a:prstGeom prst="rect">
          <a:avLst/>
        </a:prstGeom>
      </xdr:spPr>
    </xdr:pic>
    <xdr:clientData/>
  </xdr:twoCellAnchor>
  <xdr:twoCellAnchor editAs="oneCell">
    <xdr:from>
      <xdr:col>2</xdr:col>
      <xdr:colOff>287020</xdr:colOff>
      <xdr:row>99</xdr:row>
      <xdr:rowOff>83820</xdr:rowOff>
    </xdr:from>
    <xdr:to>
      <xdr:col>2</xdr:col>
      <xdr:colOff>1460500</xdr:colOff>
      <xdr:row>99</xdr:row>
      <xdr:rowOff>1661160</xdr:rowOff>
    </xdr:to>
    <xdr:pic>
      <xdr:nvPicPr>
        <xdr:cNvPr id="74" name="image49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616700" y="81201260"/>
          <a:ext cx="1173480" cy="1577340"/>
        </a:xfrm>
        <a:prstGeom prst="rect">
          <a:avLst/>
        </a:prstGeom>
      </xdr:spPr>
    </xdr:pic>
    <xdr:clientData/>
  </xdr:twoCellAnchor>
  <xdr:twoCellAnchor editAs="oneCell">
    <xdr:from>
      <xdr:col>2</xdr:col>
      <xdr:colOff>59114</xdr:colOff>
      <xdr:row>100</xdr:row>
      <xdr:rowOff>127692</xdr:rowOff>
    </xdr:from>
    <xdr:to>
      <xdr:col>3</xdr:col>
      <xdr:colOff>1905</xdr:colOff>
      <xdr:row>100</xdr:row>
      <xdr:rowOff>1211580</xdr:rowOff>
    </xdr:to>
    <xdr:pic>
      <xdr:nvPicPr>
        <xdr:cNvPr id="75" name="image51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 rotWithShape="1">
        <a:blip xmlns:r="http://schemas.openxmlformats.org/officeDocument/2006/relationships" r:embed="rId33" cstate="print"/>
        <a:srcRect b="43618"/>
        <a:stretch/>
      </xdr:blipFill>
      <xdr:spPr>
        <a:xfrm>
          <a:off x="6388794" y="82962172"/>
          <a:ext cx="1619191" cy="1083888"/>
        </a:xfrm>
        <a:prstGeom prst="rect">
          <a:avLst/>
        </a:prstGeom>
      </xdr:spPr>
    </xdr:pic>
    <xdr:clientData/>
  </xdr:twoCellAnchor>
  <xdr:twoCellAnchor editAs="oneCell">
    <xdr:from>
      <xdr:col>2</xdr:col>
      <xdr:colOff>103909</xdr:colOff>
      <xdr:row>93</xdr:row>
      <xdr:rowOff>23090</xdr:rowOff>
    </xdr:from>
    <xdr:to>
      <xdr:col>2</xdr:col>
      <xdr:colOff>1466273</xdr:colOff>
      <xdr:row>93</xdr:row>
      <xdr:rowOff>1477817</xdr:rowOff>
    </xdr:to>
    <xdr:pic>
      <xdr:nvPicPr>
        <xdr:cNvPr id="76" name="image40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710545" y="65404999"/>
          <a:ext cx="1362364" cy="145472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304800</xdr:colOff>
      <xdr:row>11</xdr:row>
      <xdr:rowOff>304800</xdr:rowOff>
    </xdr:to>
    <xdr:sp macro="" textlink="">
      <xdr:nvSpPr>
        <xdr:cNvPr id="1026" name="AutoShape 2" descr="Basic Plastic Nail Brush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7899380" y="5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467360</xdr:colOff>
      <xdr:row>11</xdr:row>
      <xdr:rowOff>121920</xdr:rowOff>
    </xdr:from>
    <xdr:to>
      <xdr:col>2</xdr:col>
      <xdr:colOff>1280160</xdr:colOff>
      <xdr:row>11</xdr:row>
      <xdr:rowOff>944880</xdr:rowOff>
    </xdr:to>
    <xdr:pic>
      <xdr:nvPicPr>
        <xdr:cNvPr id="71" name="Picture 70" descr="Basic Plastic Nail Brush | Tweezers, Nail Clippers &amp; Grooming Accessories |  Personal Grooming | Health &amp; Beauty | Checkers ZA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5085" y="7789545"/>
          <a:ext cx="81280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10</xdr:row>
      <xdr:rowOff>80645</xdr:rowOff>
    </xdr:from>
    <xdr:to>
      <xdr:col>2</xdr:col>
      <xdr:colOff>1442720</xdr:colOff>
      <xdr:row>10</xdr:row>
      <xdr:rowOff>1147445</xdr:rowOff>
    </xdr:to>
    <xdr:pic>
      <xdr:nvPicPr>
        <xdr:cNvPr id="72" name="Picture 71" descr="Everyday floor broom ADDIS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464"/>
        <a:stretch/>
      </xdr:blipFill>
      <xdr:spPr bwMode="auto">
        <a:xfrm>
          <a:off x="4840605" y="6586220"/>
          <a:ext cx="125984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271145</xdr:colOff>
      <xdr:row>13</xdr:row>
      <xdr:rowOff>81915</xdr:rowOff>
    </xdr:from>
    <xdr:to>
      <xdr:col>2</xdr:col>
      <xdr:colOff>1437005</xdr:colOff>
      <xdr:row>13</xdr:row>
      <xdr:rowOff>1334135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 rotWithShape="1">
        <a:blip xmlns:r="http://schemas.openxmlformats.org/officeDocument/2006/relationships" r:embed="rId37"/>
        <a:srcRect l="30328" t="45932" r="50577" b="5473"/>
        <a:stretch/>
      </xdr:blipFill>
      <xdr:spPr bwMode="auto">
        <a:xfrm>
          <a:off x="4928870" y="8759190"/>
          <a:ext cx="1165860" cy="12522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304800</xdr:colOff>
      <xdr:row>97</xdr:row>
      <xdr:rowOff>22860</xdr:rowOff>
    </xdr:from>
    <xdr:to>
      <xdr:col>2</xdr:col>
      <xdr:colOff>1394460</xdr:colOff>
      <xdr:row>97</xdr:row>
      <xdr:rowOff>1432560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l="9460" t="9593" r="12837" b="8578"/>
        <a:stretch/>
      </xdr:blipFill>
      <xdr:spPr>
        <a:xfrm>
          <a:off x="6637020" y="80330040"/>
          <a:ext cx="1089660" cy="1409700"/>
        </a:xfrm>
        <a:prstGeom prst="rect">
          <a:avLst/>
        </a:prstGeom>
      </xdr:spPr>
    </xdr:pic>
    <xdr:clientData/>
  </xdr:twoCellAnchor>
  <xdr:twoCellAnchor>
    <xdr:from>
      <xdr:col>2</xdr:col>
      <xdr:colOff>192405</xdr:colOff>
      <xdr:row>9</xdr:row>
      <xdr:rowOff>34290</xdr:rowOff>
    </xdr:from>
    <xdr:to>
      <xdr:col>2</xdr:col>
      <xdr:colOff>1632585</xdr:colOff>
      <xdr:row>9</xdr:row>
      <xdr:rowOff>986790</xdr:rowOff>
    </xdr:to>
    <xdr:pic>
      <xdr:nvPicPr>
        <xdr:cNvPr id="77" name="Picture 2" descr="Cadac - 20cm Grill Brush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5" b="20077"/>
        <a:stretch/>
      </xdr:blipFill>
      <xdr:spPr bwMode="auto">
        <a:xfrm>
          <a:off x="4850130" y="5530215"/>
          <a:ext cx="144018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92762</xdr:colOff>
      <xdr:row>45</xdr:row>
      <xdr:rowOff>68579</xdr:rowOff>
    </xdr:from>
    <xdr:to>
      <xdr:col>2</xdr:col>
      <xdr:colOff>1516380</xdr:colOff>
      <xdr:row>45</xdr:row>
      <xdr:rowOff>1051560</xdr:rowOff>
    </xdr:to>
    <xdr:pic>
      <xdr:nvPicPr>
        <xdr:cNvPr id="88" name="Picture 87" descr="https://cdn.shopify.com/s/files/1/0326/1667/7515/products/KCO-0200KNIFECOOKS200MMTORRO_1024x1024.jpg?v=164441013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982" y="36995099"/>
          <a:ext cx="1423618" cy="982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120015</xdr:colOff>
      <xdr:row>46</xdr:row>
      <xdr:rowOff>118165</xdr:rowOff>
    </xdr:from>
    <xdr:to>
      <xdr:col>2</xdr:col>
      <xdr:colOff>1575435</xdr:colOff>
      <xdr:row>46</xdr:row>
      <xdr:rowOff>1064895</xdr:rowOff>
    </xdr:to>
    <xdr:pic>
      <xdr:nvPicPr>
        <xdr:cNvPr id="89" name="Picture 88" descr="TURNER HAMBURNER PERFORATED S/STEEL WITH PLASTIC HANDLE - 254MM - Cater-Ca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34684390"/>
          <a:ext cx="1455420" cy="946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156188</xdr:colOff>
      <xdr:row>92</xdr:row>
      <xdr:rowOff>106680</xdr:rowOff>
    </xdr:from>
    <xdr:to>
      <xdr:col>2</xdr:col>
      <xdr:colOff>1630680</xdr:colOff>
      <xdr:row>92</xdr:row>
      <xdr:rowOff>883920</xdr:rowOff>
    </xdr:to>
    <xdr:pic>
      <xdr:nvPicPr>
        <xdr:cNvPr id="91" name="Picture 90" descr="KNIFE PARING 3.5 100MM- TORR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23" t="39476" r="22683" b="30050"/>
        <a:stretch/>
      </xdr:blipFill>
      <xdr:spPr bwMode="auto">
        <a:xfrm>
          <a:off x="6488408" y="73548240"/>
          <a:ext cx="1474492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94</xdr:row>
      <xdr:rowOff>81915</xdr:rowOff>
    </xdr:from>
    <xdr:to>
      <xdr:col>2</xdr:col>
      <xdr:colOff>1603375</xdr:colOff>
      <xdr:row>94</xdr:row>
      <xdr:rowOff>1948815</xdr:rowOff>
    </xdr:to>
    <xdr:pic>
      <xdr:nvPicPr>
        <xdr:cNvPr id="92" name="Picture 91" descr="CAN OPENER INDUSTRIAL - TABLE MOUNTED - cater-ca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69128640"/>
          <a:ext cx="1565275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270976</xdr:colOff>
      <xdr:row>98</xdr:row>
      <xdr:rowOff>172720</xdr:rowOff>
    </xdr:from>
    <xdr:to>
      <xdr:col>2</xdr:col>
      <xdr:colOff>1435100</xdr:colOff>
      <xdr:row>98</xdr:row>
      <xdr:rowOff>1490980</xdr:rowOff>
    </xdr:to>
    <xdr:pic>
      <xdr:nvPicPr>
        <xdr:cNvPr id="94" name="Picture 93" descr="MEASURING JUG PLASTIC - Cater-Ca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656" y="79573120"/>
          <a:ext cx="1164124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368935</xdr:colOff>
      <xdr:row>17</xdr:row>
      <xdr:rowOff>65278</xdr:rowOff>
    </xdr:from>
    <xdr:to>
      <xdr:col>2</xdr:col>
      <xdr:colOff>1435735</xdr:colOff>
      <xdr:row>17</xdr:row>
      <xdr:rowOff>1388109</xdr:rowOff>
    </xdr:to>
    <xdr:pic>
      <xdr:nvPicPr>
        <xdr:cNvPr id="98" name="Picture 97" descr="https://foamy.co.za/wp-content/uploads/2022/07/68-Litre-Plastic-Pedal-Bin-510x267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8" r="30877"/>
        <a:stretch/>
      </xdr:blipFill>
      <xdr:spPr bwMode="auto">
        <a:xfrm>
          <a:off x="6698615" y="14736318"/>
          <a:ext cx="1066800" cy="1322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4153536</xdr:colOff>
      <xdr:row>0</xdr:row>
      <xdr:rowOff>121920</xdr:rowOff>
    </xdr:from>
    <xdr:to>
      <xdr:col>3</xdr:col>
      <xdr:colOff>588281</xdr:colOff>
      <xdr:row>1</xdr:row>
      <xdr:rowOff>55880</xdr:rowOff>
    </xdr:to>
    <xdr:pic>
      <xdr:nvPicPr>
        <xdr:cNvPr id="86" name="Picture 85" descr="Debonairs Pizza - Large Logo - Logo Debonairs South Africa, HD Png Download  - kind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4" t="7063" r="14099" b="7210"/>
        <a:stretch/>
      </xdr:blipFill>
      <xdr:spPr bwMode="auto">
        <a:xfrm>
          <a:off x="5969636" y="121920"/>
          <a:ext cx="2594245" cy="178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89536</xdr:colOff>
      <xdr:row>25</xdr:row>
      <xdr:rowOff>85725</xdr:rowOff>
    </xdr:from>
    <xdr:to>
      <xdr:col>2</xdr:col>
      <xdr:colOff>1541944</xdr:colOff>
      <xdr:row>25</xdr:row>
      <xdr:rowOff>891540</xdr:rowOff>
    </xdr:to>
    <xdr:pic>
      <xdr:nvPicPr>
        <xdr:cNvPr id="70" name="Picture 69" descr="https://cdn.shopify.com/s/files/1/0326/1667/7515/products/s-l400_1024x1024.jpg?v=160760447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1756" y="23242905"/>
          <a:ext cx="1452408" cy="805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416560</xdr:colOff>
      <xdr:row>7</xdr:row>
      <xdr:rowOff>71120</xdr:rowOff>
    </xdr:from>
    <xdr:to>
      <xdr:col>2</xdr:col>
      <xdr:colOff>1493520</xdr:colOff>
      <xdr:row>7</xdr:row>
      <xdr:rowOff>1320800</xdr:rowOff>
    </xdr:to>
    <xdr:pic>
      <xdr:nvPicPr>
        <xdr:cNvPr id="68" name="Picture 2" descr="image00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3" t="8056" r="14038" b="10102"/>
        <a:stretch/>
      </xdr:blipFill>
      <xdr:spPr bwMode="auto">
        <a:xfrm>
          <a:off x="6746240" y="3820160"/>
          <a:ext cx="107696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284591</xdr:colOff>
      <xdr:row>42</xdr:row>
      <xdr:rowOff>471227</xdr:rowOff>
    </xdr:from>
    <xdr:to>
      <xdr:col>2</xdr:col>
      <xdr:colOff>1228240</xdr:colOff>
      <xdr:row>43</xdr:row>
      <xdr:rowOff>358449</xdr:rowOff>
    </xdr:to>
    <xdr:pic>
      <xdr:nvPicPr>
        <xdr:cNvPr id="82" name="Picture 81" descr="4&quot; Pizza Cutter with Polypropylene Yellow Handl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28" b="20384"/>
        <a:stretch/>
      </xdr:blipFill>
      <xdr:spPr bwMode="auto">
        <a:xfrm rot="1078147">
          <a:off x="6614271" y="35005067"/>
          <a:ext cx="943649" cy="557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111760</xdr:colOff>
      <xdr:row>47</xdr:row>
      <xdr:rowOff>91440</xdr:rowOff>
    </xdr:from>
    <xdr:to>
      <xdr:col>2</xdr:col>
      <xdr:colOff>1553777</xdr:colOff>
      <xdr:row>47</xdr:row>
      <xdr:rowOff>1076960</xdr:rowOff>
    </xdr:to>
    <xdr:pic>
      <xdr:nvPicPr>
        <xdr:cNvPr id="84" name="Picture 83" descr="B's Caterware Pizza Shovel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1" b="19154"/>
        <a:stretch/>
      </xdr:blipFill>
      <xdr:spPr bwMode="auto">
        <a:xfrm>
          <a:off x="6441440" y="38872160"/>
          <a:ext cx="1442017" cy="985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28786</xdr:colOff>
      <xdr:row>57</xdr:row>
      <xdr:rowOff>233680</xdr:rowOff>
    </xdr:from>
    <xdr:to>
      <xdr:col>2</xdr:col>
      <xdr:colOff>1628139</xdr:colOff>
      <xdr:row>57</xdr:row>
      <xdr:rowOff>833120</xdr:rowOff>
    </xdr:to>
    <xdr:pic>
      <xdr:nvPicPr>
        <xdr:cNvPr id="87" name="Picture 86" descr="https://www.bce.co.za/wp-content/uploads/2020/12/PGS0195-3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02" b="31599"/>
        <a:stretch/>
      </xdr:blipFill>
      <xdr:spPr bwMode="auto">
        <a:xfrm>
          <a:off x="6358466" y="43901360"/>
          <a:ext cx="1599353" cy="599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71120</xdr:colOff>
      <xdr:row>96</xdr:row>
      <xdr:rowOff>264160</xdr:rowOff>
    </xdr:from>
    <xdr:to>
      <xdr:col>2</xdr:col>
      <xdr:colOff>1635375</xdr:colOff>
      <xdr:row>96</xdr:row>
      <xdr:rowOff>1371600</xdr:rowOff>
    </xdr:to>
    <xdr:pic>
      <xdr:nvPicPr>
        <xdr:cNvPr id="90" name="Picture 89" descr="CLS0260 - Colander Stainless Steel - Blue Swallow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10" b="7927"/>
        <a:stretch/>
      </xdr:blipFill>
      <xdr:spPr bwMode="auto">
        <a:xfrm>
          <a:off x="6400800" y="76667360"/>
          <a:ext cx="1592830" cy="110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121920</xdr:colOff>
      <xdr:row>8</xdr:row>
      <xdr:rowOff>101600</xdr:rowOff>
    </xdr:from>
    <xdr:to>
      <xdr:col>2</xdr:col>
      <xdr:colOff>950595</xdr:colOff>
      <xdr:row>8</xdr:row>
      <xdr:rowOff>1205230</xdr:rowOff>
    </xdr:to>
    <xdr:pic>
      <xdr:nvPicPr>
        <xdr:cNvPr id="96" name="Picture 95" descr="C:\Users\Nicole\AppData\Local\Microsoft\Windows\INetCache\Content.Outlook\1BXQ4LQ2\20220930_083314-removebg-preview (1)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600" y="5232400"/>
          <a:ext cx="828675" cy="1103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40640</xdr:colOff>
      <xdr:row>8</xdr:row>
      <xdr:rowOff>609600</xdr:rowOff>
    </xdr:from>
    <xdr:to>
      <xdr:col>2</xdr:col>
      <xdr:colOff>1612265</xdr:colOff>
      <xdr:row>8</xdr:row>
      <xdr:rowOff>1534160</xdr:rowOff>
    </xdr:to>
    <xdr:pic>
      <xdr:nvPicPr>
        <xdr:cNvPr id="97" name="Picture 96" descr="C:\Users\Nicole\Desktop\20220930_083232-removebg-preview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55" b="34815"/>
        <a:stretch/>
      </xdr:blipFill>
      <xdr:spPr bwMode="auto">
        <a:xfrm>
          <a:off x="6370320" y="5740400"/>
          <a:ext cx="1571625" cy="92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406400</xdr:colOff>
      <xdr:row>76</xdr:row>
      <xdr:rowOff>96633</xdr:rowOff>
    </xdr:from>
    <xdr:to>
      <xdr:col>2</xdr:col>
      <xdr:colOff>1270000</xdr:colOff>
      <xdr:row>76</xdr:row>
      <xdr:rowOff>964071</xdr:rowOff>
    </xdr:to>
    <xdr:pic>
      <xdr:nvPicPr>
        <xdr:cNvPr id="67" name="Picture 66" descr="https://mccater.co.za/wp-content/uploads/2023/03/Untitled-1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56916433"/>
          <a:ext cx="863600" cy="867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469900</xdr:colOff>
      <xdr:row>81</xdr:row>
      <xdr:rowOff>63500</xdr:rowOff>
    </xdr:from>
    <xdr:to>
      <xdr:col>2</xdr:col>
      <xdr:colOff>1308100</xdr:colOff>
      <xdr:row>81</xdr:row>
      <xdr:rowOff>959881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21252" r="21795" b="11699"/>
        <a:stretch/>
      </xdr:blipFill>
      <xdr:spPr>
        <a:xfrm>
          <a:off x="6807200" y="64287400"/>
          <a:ext cx="838200" cy="896381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508000</xdr:colOff>
      <xdr:row>82</xdr:row>
      <xdr:rowOff>88900</xdr:rowOff>
    </xdr:from>
    <xdr:to>
      <xdr:col>2</xdr:col>
      <xdr:colOff>1244600</xdr:colOff>
      <xdr:row>82</xdr:row>
      <xdr:rowOff>876629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21252" r="21795" b="11699"/>
        <a:stretch/>
      </xdr:blipFill>
      <xdr:spPr>
        <a:xfrm>
          <a:off x="6845300" y="65328800"/>
          <a:ext cx="736600" cy="787729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83</xdr:row>
      <xdr:rowOff>50800</xdr:rowOff>
    </xdr:from>
    <xdr:to>
      <xdr:col>2</xdr:col>
      <xdr:colOff>1295400</xdr:colOff>
      <xdr:row>83</xdr:row>
      <xdr:rowOff>947181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t="21252" r="21795" b="11699"/>
        <a:stretch/>
      </xdr:blipFill>
      <xdr:spPr>
        <a:xfrm>
          <a:off x="6794500" y="66306700"/>
          <a:ext cx="838200" cy="896381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203200</xdr:colOff>
      <xdr:row>20</xdr:row>
      <xdr:rowOff>88901</xdr:rowOff>
    </xdr:from>
    <xdr:to>
      <xdr:col>2</xdr:col>
      <xdr:colOff>1437562</xdr:colOff>
      <xdr:row>20</xdr:row>
      <xdr:rowOff>1041401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540500" y="21767801"/>
          <a:ext cx="1234362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325120</xdr:colOff>
      <xdr:row>33</xdr:row>
      <xdr:rowOff>396240</xdr:rowOff>
    </xdr:from>
    <xdr:to>
      <xdr:col>2</xdr:col>
      <xdr:colOff>1658620</xdr:colOff>
      <xdr:row>33</xdr:row>
      <xdr:rowOff>726766</xdr:rowOff>
    </xdr:to>
    <xdr:pic>
      <xdr:nvPicPr>
        <xdr:cNvPr id="64" name="Picture 63" descr="https://catercare.co.za/cdn/shop/files/SHOPIFYIMAGES_8_1024x1024.png?v=170471934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91" t="33747" r="11484" b="34297"/>
        <a:stretch/>
      </xdr:blipFill>
      <xdr:spPr bwMode="auto">
        <a:xfrm>
          <a:off x="6837680" y="33670240"/>
          <a:ext cx="1333500" cy="330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447040</xdr:colOff>
      <xdr:row>34</xdr:row>
      <xdr:rowOff>233680</xdr:rowOff>
    </xdr:from>
    <xdr:to>
      <xdr:col>2</xdr:col>
      <xdr:colOff>1483360</xdr:colOff>
      <xdr:row>34</xdr:row>
      <xdr:rowOff>866140</xdr:rowOff>
    </xdr:to>
    <xdr:pic>
      <xdr:nvPicPr>
        <xdr:cNvPr id="65" name="Picture 64" descr="\\Server\caterdocs\CATERDOCS 2019\IAN\IAN SMALLS\HIGH RES PICTURES OF SMALLS\SMALLS\KR8A1359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36" t="23932" r="7258" b="20970"/>
        <a:stretch/>
      </xdr:blipFill>
      <xdr:spPr bwMode="auto">
        <a:xfrm>
          <a:off x="6959600" y="34655760"/>
          <a:ext cx="1036320" cy="6324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showGridLines="0" tabSelected="1" view="pageBreakPreview" topLeftCell="C2" zoomScaleNormal="100" zoomScaleSheetLayoutView="100" workbookViewId="0">
      <selection activeCell="G88" sqref="G88"/>
    </sheetView>
  </sheetViews>
  <sheetFormatPr defaultColWidth="9.1015625" defaultRowHeight="18.3" x14ac:dyDescent="0.7"/>
  <cols>
    <col min="1" max="1" width="27.1015625" style="1" customWidth="1"/>
    <col min="2" max="2" width="67.89453125" style="1" bestFit="1" customWidth="1"/>
    <col min="3" max="3" width="24.5234375" style="2" customWidth="1"/>
    <col min="4" max="4" width="15.3125" style="56" customWidth="1"/>
    <col min="5" max="5" width="19.5234375" style="3" bestFit="1" customWidth="1"/>
    <col min="6" max="6" width="19.5234375" style="56" customWidth="1"/>
    <col min="7" max="7" width="44.68359375" style="51" customWidth="1"/>
    <col min="8" max="16384" width="9.1015625" style="2"/>
  </cols>
  <sheetData>
    <row r="1" spans="1:10" ht="146.25" customHeight="1" x14ac:dyDescent="1.65">
      <c r="F1" s="56" t="s">
        <v>87</v>
      </c>
      <c r="G1" s="38">
        <v>46048</v>
      </c>
    </row>
    <row r="2" spans="1:10" ht="45.9" x14ac:dyDescent="1.65">
      <c r="A2" s="79" t="s">
        <v>119</v>
      </c>
      <c r="B2" s="80" t="s">
        <v>170</v>
      </c>
      <c r="C2" s="81" t="s">
        <v>120</v>
      </c>
      <c r="D2" s="57"/>
      <c r="E2" s="82"/>
      <c r="F2" s="68"/>
      <c r="G2" s="54"/>
    </row>
    <row r="3" spans="1:10" ht="45.9" x14ac:dyDescent="1.65">
      <c r="A3" s="79" t="s">
        <v>121</v>
      </c>
      <c r="B3" s="83"/>
      <c r="C3" s="81" t="s">
        <v>122</v>
      </c>
      <c r="D3" s="57"/>
      <c r="E3" s="82"/>
      <c r="F3" s="69"/>
      <c r="G3" s="55"/>
    </row>
    <row r="4" spans="1:10" ht="45.9" x14ac:dyDescent="1.65">
      <c r="A4" s="79" t="s">
        <v>123</v>
      </c>
      <c r="B4" s="83"/>
      <c r="C4" s="81" t="s">
        <v>124</v>
      </c>
      <c r="D4" s="57"/>
      <c r="E4" s="82"/>
      <c r="F4" s="69"/>
      <c r="G4" s="55"/>
    </row>
    <row r="5" spans="1:10" ht="46.2" thickBot="1" x14ac:dyDescent="1.7">
      <c r="A5" s="84" t="s">
        <v>125</v>
      </c>
      <c r="B5" s="83"/>
      <c r="C5" s="85" t="s">
        <v>126</v>
      </c>
      <c r="D5" s="58"/>
      <c r="E5" s="86"/>
      <c r="F5" s="69"/>
      <c r="G5" s="55"/>
    </row>
    <row r="6" spans="1:10" ht="54.9" x14ac:dyDescent="0.7">
      <c r="A6" s="16" t="s">
        <v>25</v>
      </c>
      <c r="B6" s="17" t="s">
        <v>26</v>
      </c>
      <c r="C6" s="17" t="s">
        <v>27</v>
      </c>
      <c r="D6" s="59" t="s">
        <v>93</v>
      </c>
      <c r="E6" s="12" t="s">
        <v>65</v>
      </c>
      <c r="F6" s="70" t="s">
        <v>66</v>
      </c>
      <c r="G6" s="53" t="s">
        <v>28</v>
      </c>
    </row>
    <row r="7" spans="1:10" s="5" customFormat="1" ht="94.95" customHeight="1" x14ac:dyDescent="0.55000000000000004">
      <c r="A7" s="18" t="s">
        <v>50</v>
      </c>
      <c r="B7" s="19" t="s">
        <v>89</v>
      </c>
      <c r="C7" s="20"/>
      <c r="D7" s="60">
        <v>1</v>
      </c>
      <c r="E7" s="4">
        <v>125</v>
      </c>
      <c r="F7" s="71">
        <f>SUM(E7*D7)</f>
        <v>125</v>
      </c>
      <c r="G7" s="40"/>
      <c r="I7" s="5" t="s">
        <v>87</v>
      </c>
    </row>
    <row r="8" spans="1:10" s="5" customFormat="1" ht="108.6" customHeight="1" x14ac:dyDescent="0.7">
      <c r="A8" s="18" t="s">
        <v>53</v>
      </c>
      <c r="B8" s="19" t="s">
        <v>117</v>
      </c>
      <c r="C8" s="20"/>
      <c r="D8" s="61">
        <v>1</v>
      </c>
      <c r="E8" s="4">
        <v>89</v>
      </c>
      <c r="F8" s="71">
        <f>SUM(E8*D8)</f>
        <v>89</v>
      </c>
      <c r="G8" s="41"/>
      <c r="H8" s="2"/>
    </row>
    <row r="9" spans="1:10" s="5" customFormat="1" ht="122.4" customHeight="1" x14ac:dyDescent="0.55000000000000004">
      <c r="A9" s="18" t="s">
        <v>62</v>
      </c>
      <c r="B9" s="21" t="s">
        <v>4</v>
      </c>
      <c r="C9" s="22"/>
      <c r="D9" s="62">
        <v>1</v>
      </c>
      <c r="E9" s="11">
        <v>650</v>
      </c>
      <c r="F9" s="71">
        <f>SUM(E9*D9)</f>
        <v>650</v>
      </c>
      <c r="G9" s="41"/>
    </row>
    <row r="10" spans="1:10" s="5" customFormat="1" ht="80.099999999999994" customHeight="1" x14ac:dyDescent="0.55000000000000004">
      <c r="A10" s="18" t="s">
        <v>61</v>
      </c>
      <c r="B10" s="21" t="s">
        <v>5</v>
      </c>
      <c r="C10" s="23"/>
      <c r="D10" s="61">
        <v>1</v>
      </c>
      <c r="E10" s="4">
        <v>120</v>
      </c>
      <c r="F10" s="71">
        <f t="shared" ref="F10:F12" si="0">SUM(E10*D10)</f>
        <v>120</v>
      </c>
      <c r="G10" s="42"/>
    </row>
    <row r="11" spans="1:10" s="5" customFormat="1" ht="91.5" customHeight="1" x14ac:dyDescent="0.7">
      <c r="A11" s="24" t="s">
        <v>41</v>
      </c>
      <c r="B11" s="21" t="s">
        <v>6</v>
      </c>
      <c r="C11" s="20"/>
      <c r="D11" s="61">
        <v>1</v>
      </c>
      <c r="E11" s="4">
        <v>63</v>
      </c>
      <c r="F11" s="71">
        <f t="shared" si="0"/>
        <v>63</v>
      </c>
      <c r="G11" s="42"/>
      <c r="I11" s="2"/>
      <c r="J11" s="2"/>
    </row>
    <row r="12" spans="1:10" s="5" customFormat="1" ht="80.099999999999994" customHeight="1" thickBot="1" x14ac:dyDescent="0.75">
      <c r="A12" s="25">
        <v>10482714</v>
      </c>
      <c r="B12" s="26" t="s">
        <v>7</v>
      </c>
      <c r="C12" s="27"/>
      <c r="D12" s="63">
        <v>2</v>
      </c>
      <c r="E12" s="13">
        <v>16</v>
      </c>
      <c r="F12" s="72">
        <f t="shared" si="0"/>
        <v>32</v>
      </c>
      <c r="G12" s="43"/>
      <c r="J12" s="2"/>
    </row>
    <row r="13" spans="1:10" ht="54.9" x14ac:dyDescent="0.7">
      <c r="A13" s="16" t="s">
        <v>25</v>
      </c>
      <c r="B13" s="17" t="s">
        <v>26</v>
      </c>
      <c r="C13" s="17" t="s">
        <v>27</v>
      </c>
      <c r="D13" s="59" t="s">
        <v>93</v>
      </c>
      <c r="E13" s="12" t="s">
        <v>65</v>
      </c>
      <c r="F13" s="73" t="s">
        <v>66</v>
      </c>
      <c r="G13" s="39" t="s">
        <v>28</v>
      </c>
    </row>
    <row r="14" spans="1:10" s="5" customFormat="1" ht="108" customHeight="1" x14ac:dyDescent="0.7">
      <c r="A14" s="24">
        <v>555607</v>
      </c>
      <c r="B14" s="21" t="s">
        <v>8</v>
      </c>
      <c r="C14" s="20"/>
      <c r="D14" s="61">
        <v>1</v>
      </c>
      <c r="E14" s="4">
        <v>89</v>
      </c>
      <c r="F14" s="71">
        <f t="shared" ref="F14:F22" si="1">SUM(E14*D14)</f>
        <v>89</v>
      </c>
      <c r="G14" s="42"/>
      <c r="I14" s="2"/>
    </row>
    <row r="15" spans="1:10" s="5" customFormat="1" ht="96" customHeight="1" x14ac:dyDescent="0.55000000000000004">
      <c r="A15" s="18" t="s">
        <v>54</v>
      </c>
      <c r="B15" s="21" t="s">
        <v>2</v>
      </c>
      <c r="C15" s="20"/>
      <c r="D15" s="61">
        <v>1</v>
      </c>
      <c r="E15" s="4">
        <v>1943.5</v>
      </c>
      <c r="F15" s="71">
        <f t="shared" si="1"/>
        <v>1943.5</v>
      </c>
      <c r="G15" s="44"/>
    </row>
    <row r="16" spans="1:10" s="5" customFormat="1" ht="58.5" customHeight="1" x14ac:dyDescent="0.55000000000000004">
      <c r="A16" s="18" t="s">
        <v>56</v>
      </c>
      <c r="B16" s="21" t="s">
        <v>9</v>
      </c>
      <c r="C16" s="105"/>
      <c r="D16" s="61">
        <v>2</v>
      </c>
      <c r="E16" s="4">
        <v>139</v>
      </c>
      <c r="F16" s="71">
        <f t="shared" si="1"/>
        <v>278</v>
      </c>
      <c r="G16" s="42" t="s">
        <v>87</v>
      </c>
    </row>
    <row r="17" spans="1:9" s="5" customFormat="1" ht="60.75" customHeight="1" x14ac:dyDescent="0.55000000000000004">
      <c r="A17" s="18" t="s">
        <v>55</v>
      </c>
      <c r="B17" s="21" t="s">
        <v>10</v>
      </c>
      <c r="C17" s="108"/>
      <c r="D17" s="61">
        <v>2</v>
      </c>
      <c r="E17" s="4">
        <v>38</v>
      </c>
      <c r="F17" s="71">
        <f t="shared" si="1"/>
        <v>76</v>
      </c>
      <c r="G17" s="44"/>
    </row>
    <row r="18" spans="1:9" s="5" customFormat="1" ht="111.6" customHeight="1" x14ac:dyDescent="0.55000000000000004">
      <c r="A18" s="18" t="s">
        <v>72</v>
      </c>
      <c r="B18" s="21" t="s">
        <v>42</v>
      </c>
      <c r="C18" s="20"/>
      <c r="D18" s="61">
        <v>1</v>
      </c>
      <c r="E18" s="4">
        <v>870</v>
      </c>
      <c r="F18" s="71">
        <f t="shared" si="1"/>
        <v>870</v>
      </c>
      <c r="G18" s="45"/>
    </row>
    <row r="19" spans="1:9" s="5" customFormat="1" ht="120" customHeight="1" x14ac:dyDescent="0.55000000000000004">
      <c r="A19" s="18" t="s">
        <v>136</v>
      </c>
      <c r="B19" s="21" t="s">
        <v>11</v>
      </c>
      <c r="C19" s="20"/>
      <c r="D19" s="61">
        <v>1</v>
      </c>
      <c r="E19" s="4">
        <v>1080</v>
      </c>
      <c r="F19" s="71">
        <f t="shared" si="1"/>
        <v>1080</v>
      </c>
      <c r="G19" s="44"/>
    </row>
    <row r="20" spans="1:9" s="5" customFormat="1" ht="90.75" customHeight="1" x14ac:dyDescent="0.7">
      <c r="A20" s="18" t="s">
        <v>73</v>
      </c>
      <c r="B20" s="21" t="s">
        <v>1</v>
      </c>
      <c r="C20" s="20"/>
      <c r="D20" s="61">
        <v>2</v>
      </c>
      <c r="E20" s="6">
        <v>2450</v>
      </c>
      <c r="F20" s="74">
        <f t="shared" si="1"/>
        <v>4900</v>
      </c>
      <c r="G20" s="46"/>
      <c r="I20" s="2"/>
    </row>
    <row r="21" spans="1:9" s="5" customFormat="1" ht="90.75" customHeight="1" x14ac:dyDescent="0.7">
      <c r="A21" s="95" t="s">
        <v>134</v>
      </c>
      <c r="B21" s="52" t="s">
        <v>133</v>
      </c>
      <c r="C21" s="30"/>
      <c r="D21" s="99">
        <v>1</v>
      </c>
      <c r="E21" s="96">
        <v>135</v>
      </c>
      <c r="F21" s="97">
        <f>SUM(E21*D21)</f>
        <v>135</v>
      </c>
      <c r="G21" s="98"/>
      <c r="I21" s="2"/>
    </row>
    <row r="22" spans="1:9" s="5" customFormat="1" ht="90.75" customHeight="1" thickBot="1" x14ac:dyDescent="0.6">
      <c r="A22" s="25" t="s">
        <v>71</v>
      </c>
      <c r="B22" s="26" t="s">
        <v>31</v>
      </c>
      <c r="C22" s="27"/>
      <c r="D22" s="63">
        <v>4</v>
      </c>
      <c r="E22" s="13">
        <v>48</v>
      </c>
      <c r="F22" s="72">
        <f t="shared" si="1"/>
        <v>192</v>
      </c>
      <c r="G22" s="43"/>
    </row>
    <row r="23" spans="1:9" ht="54.9" x14ac:dyDescent="0.7">
      <c r="A23" s="16" t="s">
        <v>25</v>
      </c>
      <c r="B23" s="17" t="s">
        <v>26</v>
      </c>
      <c r="C23" s="17" t="s">
        <v>27</v>
      </c>
      <c r="D23" s="59" t="s">
        <v>93</v>
      </c>
      <c r="E23" s="12" t="s">
        <v>65</v>
      </c>
      <c r="F23" s="73" t="s">
        <v>66</v>
      </c>
      <c r="G23" s="39" t="s">
        <v>28</v>
      </c>
    </row>
    <row r="24" spans="1:9" s="5" customFormat="1" ht="80.099999999999994" customHeight="1" x14ac:dyDescent="0.55000000000000004">
      <c r="A24" s="18" t="s">
        <v>137</v>
      </c>
      <c r="B24" s="21" t="s">
        <v>12</v>
      </c>
      <c r="C24" s="20"/>
      <c r="D24" s="61">
        <v>1</v>
      </c>
      <c r="E24" s="4">
        <v>694</v>
      </c>
      <c r="F24" s="71">
        <f>SUM(E24*D24)</f>
        <v>694</v>
      </c>
      <c r="G24" s="44"/>
    </row>
    <row r="25" spans="1:9" s="5" customFormat="1" ht="80.099999999999994" customHeight="1" x14ac:dyDescent="0.55000000000000004">
      <c r="A25" s="18" t="s">
        <v>57</v>
      </c>
      <c r="B25" s="21" t="s">
        <v>13</v>
      </c>
      <c r="C25" s="20"/>
      <c r="D25" s="61">
        <v>2</v>
      </c>
      <c r="E25" s="4">
        <v>95</v>
      </c>
      <c r="F25" s="71">
        <f>SUM(E25*D25)</f>
        <v>190</v>
      </c>
      <c r="G25" s="44"/>
    </row>
    <row r="26" spans="1:9" s="5" customFormat="1" ht="80.099999999999994" customHeight="1" x14ac:dyDescent="0.55000000000000004">
      <c r="A26" s="18" t="s">
        <v>58</v>
      </c>
      <c r="B26" s="21" t="s">
        <v>67</v>
      </c>
      <c r="C26" s="20"/>
      <c r="D26" s="64">
        <v>1</v>
      </c>
      <c r="E26" s="10">
        <v>163</v>
      </c>
      <c r="F26" s="75">
        <f>SUM(E26*D26)</f>
        <v>163</v>
      </c>
      <c r="G26" s="44"/>
      <c r="I26"/>
    </row>
    <row r="27" spans="1:9" s="5" customFormat="1" ht="90.75" customHeight="1" thickBot="1" x14ac:dyDescent="0.6">
      <c r="A27" s="18" t="s">
        <v>157</v>
      </c>
      <c r="B27" s="21" t="s">
        <v>14</v>
      </c>
      <c r="C27" s="20"/>
      <c r="D27" s="61">
        <v>3</v>
      </c>
      <c r="E27" s="4">
        <v>55</v>
      </c>
      <c r="F27" s="71">
        <f>SUM(E27*D27)</f>
        <v>165</v>
      </c>
      <c r="G27" s="42"/>
    </row>
    <row r="28" spans="1:9" ht="54.9" x14ac:dyDescent="0.7">
      <c r="A28" s="16" t="s">
        <v>25</v>
      </c>
      <c r="B28" s="17" t="s">
        <v>26</v>
      </c>
      <c r="C28" s="17" t="s">
        <v>27</v>
      </c>
      <c r="D28" s="59" t="s">
        <v>93</v>
      </c>
      <c r="E28" s="12" t="s">
        <v>65</v>
      </c>
      <c r="F28" s="73" t="s">
        <v>66</v>
      </c>
      <c r="G28" s="39" t="s">
        <v>28</v>
      </c>
    </row>
    <row r="29" spans="1:9" s="5" customFormat="1" ht="64.5" customHeight="1" x14ac:dyDescent="0.55000000000000004">
      <c r="A29" s="18" t="s">
        <v>51</v>
      </c>
      <c r="B29" s="28" t="s">
        <v>95</v>
      </c>
      <c r="C29" s="105"/>
      <c r="D29" s="61">
        <v>1</v>
      </c>
      <c r="E29" s="4">
        <v>150</v>
      </c>
      <c r="F29" s="71">
        <f t="shared" ref="F29:F35" si="2">SUM(E29*D29)</f>
        <v>150</v>
      </c>
      <c r="G29" s="42"/>
    </row>
    <row r="30" spans="1:9" s="5" customFormat="1" ht="64.5" customHeight="1" x14ac:dyDescent="0.55000000000000004">
      <c r="A30" s="18" t="s">
        <v>114</v>
      </c>
      <c r="B30" s="28" t="s">
        <v>113</v>
      </c>
      <c r="C30" s="106"/>
      <c r="D30" s="61">
        <v>1</v>
      </c>
      <c r="E30" s="4">
        <v>150</v>
      </c>
      <c r="F30" s="71">
        <f t="shared" ref="F30" si="3">SUM(E30*D30)</f>
        <v>150</v>
      </c>
      <c r="G30" s="42"/>
    </row>
    <row r="31" spans="1:9" s="5" customFormat="1" ht="48.45" customHeight="1" x14ac:dyDescent="0.55000000000000004">
      <c r="A31" s="18" t="s">
        <v>138</v>
      </c>
      <c r="B31" s="21" t="s">
        <v>32</v>
      </c>
      <c r="C31" s="106"/>
      <c r="D31" s="61">
        <v>1</v>
      </c>
      <c r="E31" s="4">
        <v>150</v>
      </c>
      <c r="F31" s="71">
        <f t="shared" si="2"/>
        <v>150</v>
      </c>
      <c r="G31" s="44"/>
    </row>
    <row r="32" spans="1:9" s="5" customFormat="1" ht="48.45" customHeight="1" x14ac:dyDescent="0.55000000000000004">
      <c r="A32" s="18" t="s">
        <v>139</v>
      </c>
      <c r="B32" s="21" t="s">
        <v>140</v>
      </c>
      <c r="C32" s="108"/>
      <c r="D32" s="61">
        <v>1</v>
      </c>
      <c r="E32" s="4">
        <v>150</v>
      </c>
      <c r="F32" s="71">
        <f t="shared" si="2"/>
        <v>150</v>
      </c>
      <c r="G32" s="44"/>
    </row>
    <row r="33" spans="1:10" s="5" customFormat="1" ht="112.2" customHeight="1" x14ac:dyDescent="0.55000000000000004">
      <c r="A33" s="18" t="s">
        <v>52</v>
      </c>
      <c r="B33" s="21" t="s">
        <v>3</v>
      </c>
      <c r="C33" s="20"/>
      <c r="D33" s="61">
        <v>1</v>
      </c>
      <c r="E33" s="4">
        <v>398</v>
      </c>
      <c r="F33" s="71">
        <f t="shared" si="2"/>
        <v>398</v>
      </c>
      <c r="G33" s="44"/>
    </row>
    <row r="34" spans="1:10" s="5" customFormat="1" ht="90.75" customHeight="1" x14ac:dyDescent="0.55000000000000004">
      <c r="A34" s="31" t="s">
        <v>160</v>
      </c>
      <c r="B34" s="19" t="s">
        <v>159</v>
      </c>
      <c r="C34" s="20"/>
      <c r="D34" s="60">
        <v>4</v>
      </c>
      <c r="E34" s="7">
        <v>62</v>
      </c>
      <c r="F34" s="76">
        <f t="shared" si="2"/>
        <v>248</v>
      </c>
      <c r="G34" s="47"/>
    </row>
    <row r="35" spans="1:10" s="5" customFormat="1" ht="80.099999999999994" customHeight="1" x14ac:dyDescent="0.55000000000000004">
      <c r="A35" s="19" t="s">
        <v>141</v>
      </c>
      <c r="B35" s="19" t="s">
        <v>142</v>
      </c>
      <c r="C35" s="20"/>
      <c r="D35" s="61">
        <v>2</v>
      </c>
      <c r="E35" s="4">
        <v>46</v>
      </c>
      <c r="F35" s="71">
        <f t="shared" si="2"/>
        <v>92</v>
      </c>
      <c r="G35" s="44"/>
    </row>
    <row r="36" spans="1:10" s="5" customFormat="1" ht="36.450000000000003" customHeight="1" x14ac:dyDescent="0.7">
      <c r="A36" s="18" t="s">
        <v>108</v>
      </c>
      <c r="B36" s="21" t="s">
        <v>107</v>
      </c>
      <c r="C36" s="105"/>
      <c r="D36" s="65">
        <v>2</v>
      </c>
      <c r="E36" s="4">
        <v>57.32</v>
      </c>
      <c r="F36" s="71" t="s">
        <v>94</v>
      </c>
      <c r="G36" s="100" t="s">
        <v>143</v>
      </c>
    </row>
    <row r="37" spans="1:10" s="5" customFormat="1" x14ac:dyDescent="0.7">
      <c r="A37" s="18" t="s">
        <v>112</v>
      </c>
      <c r="B37" s="29" t="s">
        <v>109</v>
      </c>
      <c r="C37" s="106"/>
      <c r="D37" s="61">
        <v>2</v>
      </c>
      <c r="E37" s="4">
        <v>57.32</v>
      </c>
      <c r="F37" s="71" t="s">
        <v>94</v>
      </c>
      <c r="G37" s="100" t="s">
        <v>143</v>
      </c>
    </row>
    <row r="38" spans="1:10" s="5" customFormat="1" x14ac:dyDescent="0.7">
      <c r="A38" s="18" t="s">
        <v>112</v>
      </c>
      <c r="B38" s="29" t="s">
        <v>44</v>
      </c>
      <c r="C38" s="106"/>
      <c r="D38" s="61">
        <v>2</v>
      </c>
      <c r="E38" s="4">
        <v>55</v>
      </c>
      <c r="F38" s="71" t="s">
        <v>94</v>
      </c>
      <c r="G38" s="100" t="s">
        <v>143</v>
      </c>
    </row>
    <row r="39" spans="1:10" s="5" customFormat="1" x14ac:dyDescent="0.7">
      <c r="A39" s="18" t="s">
        <v>106</v>
      </c>
      <c r="B39" s="29" t="s">
        <v>29</v>
      </c>
      <c r="C39" s="106"/>
      <c r="D39" s="61">
        <v>2</v>
      </c>
      <c r="E39" s="4">
        <v>55</v>
      </c>
      <c r="F39" s="71" t="s">
        <v>94</v>
      </c>
      <c r="G39" s="100" t="s">
        <v>143</v>
      </c>
    </row>
    <row r="40" spans="1:10" s="5" customFormat="1" x14ac:dyDescent="0.7">
      <c r="A40" s="18" t="s">
        <v>111</v>
      </c>
      <c r="B40" s="29" t="s">
        <v>110</v>
      </c>
      <c r="C40" s="37"/>
      <c r="D40" s="61">
        <v>2</v>
      </c>
      <c r="E40" s="4">
        <v>51</v>
      </c>
      <c r="F40" s="71" t="s">
        <v>94</v>
      </c>
      <c r="G40" s="100" t="s">
        <v>143</v>
      </c>
    </row>
    <row r="41" spans="1:10" s="5" customFormat="1" ht="65.7" customHeight="1" x14ac:dyDescent="0.55000000000000004">
      <c r="A41" s="18" t="s">
        <v>74</v>
      </c>
      <c r="B41" s="21" t="s">
        <v>68</v>
      </c>
      <c r="C41" s="105"/>
      <c r="D41" s="61">
        <v>2</v>
      </c>
      <c r="E41" s="4">
        <v>71</v>
      </c>
      <c r="F41" s="71">
        <f>SUM(E41*D41)</f>
        <v>142</v>
      </c>
      <c r="G41" s="42"/>
    </row>
    <row r="42" spans="1:10" s="5" customFormat="1" ht="43.95" customHeight="1" x14ac:dyDescent="0.55000000000000004">
      <c r="A42" s="18" t="s">
        <v>74</v>
      </c>
      <c r="B42" s="21" t="s">
        <v>69</v>
      </c>
      <c r="C42" s="106"/>
      <c r="D42" s="61">
        <v>2</v>
      </c>
      <c r="E42" s="4">
        <v>71</v>
      </c>
      <c r="F42" s="71">
        <f>SUM(E42*D42)</f>
        <v>142</v>
      </c>
      <c r="G42" s="42"/>
    </row>
    <row r="43" spans="1:10" s="5" customFormat="1" ht="52.95" customHeight="1" x14ac:dyDescent="0.55000000000000004">
      <c r="A43" s="18" t="s">
        <v>74</v>
      </c>
      <c r="B43" s="21" t="s">
        <v>70</v>
      </c>
      <c r="C43" s="106"/>
      <c r="D43" s="61">
        <v>2</v>
      </c>
      <c r="E43" s="4">
        <v>71</v>
      </c>
      <c r="F43" s="71">
        <f>SUM(E43*D43)</f>
        <v>142</v>
      </c>
      <c r="G43" s="42"/>
      <c r="I43"/>
    </row>
    <row r="44" spans="1:10" s="5" customFormat="1" ht="46.2" customHeight="1" thickBot="1" x14ac:dyDescent="0.6">
      <c r="A44" s="25" t="s">
        <v>74</v>
      </c>
      <c r="B44" s="26" t="s">
        <v>30</v>
      </c>
      <c r="C44" s="107"/>
      <c r="D44" s="63">
        <v>2</v>
      </c>
      <c r="E44" s="4">
        <v>71</v>
      </c>
      <c r="F44" s="71">
        <f>SUM(E44*D44)</f>
        <v>142</v>
      </c>
      <c r="G44" s="42"/>
      <c r="J44"/>
    </row>
    <row r="45" spans="1:10" ht="54.9" x14ac:dyDescent="0.7">
      <c r="A45" s="16" t="s">
        <v>25</v>
      </c>
      <c r="B45" s="17" t="s">
        <v>26</v>
      </c>
      <c r="C45" s="17" t="s">
        <v>27</v>
      </c>
      <c r="D45" s="59" t="s">
        <v>93</v>
      </c>
      <c r="E45" s="12" t="s">
        <v>65</v>
      </c>
      <c r="F45" s="73" t="s">
        <v>66</v>
      </c>
      <c r="G45" s="39" t="s">
        <v>28</v>
      </c>
      <c r="H45" s="2" t="s">
        <v>87</v>
      </c>
    </row>
    <row r="46" spans="1:10" s="5" customFormat="1" ht="90" customHeight="1" x14ac:dyDescent="0.55000000000000004">
      <c r="A46" s="18" t="s">
        <v>59</v>
      </c>
      <c r="B46" s="21" t="s">
        <v>15</v>
      </c>
      <c r="C46" s="20"/>
      <c r="D46" s="61">
        <v>2</v>
      </c>
      <c r="E46" s="4">
        <v>221</v>
      </c>
      <c r="F46" s="71">
        <f t="shared" ref="F46:F52" si="4">SUM(E46*D46)</f>
        <v>442</v>
      </c>
      <c r="G46" s="44"/>
    </row>
    <row r="47" spans="1:10" s="5" customFormat="1" ht="90" customHeight="1" x14ac:dyDescent="0.55000000000000004">
      <c r="A47" s="18" t="s">
        <v>158</v>
      </c>
      <c r="B47" s="21" t="s">
        <v>155</v>
      </c>
      <c r="C47" s="20"/>
      <c r="D47" s="61">
        <v>4</v>
      </c>
      <c r="E47" s="4">
        <v>80</v>
      </c>
      <c r="F47" s="71">
        <f t="shared" si="4"/>
        <v>320</v>
      </c>
      <c r="G47" s="44"/>
    </row>
    <row r="48" spans="1:10" s="5" customFormat="1" ht="86.4" customHeight="1" x14ac:dyDescent="0.55000000000000004">
      <c r="A48" s="18" t="s">
        <v>156</v>
      </c>
      <c r="B48" s="21" t="s">
        <v>101</v>
      </c>
      <c r="C48" s="20"/>
      <c r="D48" s="61">
        <v>1</v>
      </c>
      <c r="E48" s="4">
        <v>487</v>
      </c>
      <c r="F48" s="71">
        <f t="shared" si="4"/>
        <v>487</v>
      </c>
      <c r="G48" s="45"/>
    </row>
    <row r="49" spans="1:10" s="5" customFormat="1" ht="30" customHeight="1" x14ac:dyDescent="0.55000000000000004">
      <c r="A49" s="18" t="s">
        <v>96</v>
      </c>
      <c r="B49" s="21" t="s">
        <v>0</v>
      </c>
      <c r="C49" s="105"/>
      <c r="D49" s="61">
        <v>60</v>
      </c>
      <c r="E49" s="4">
        <v>474</v>
      </c>
      <c r="F49" s="71">
        <f t="shared" si="4"/>
        <v>28440</v>
      </c>
      <c r="G49" s="42"/>
    </row>
    <row r="50" spans="1:10" s="5" customFormat="1" ht="30.75" customHeight="1" x14ac:dyDescent="0.55000000000000004">
      <c r="A50" s="18" t="s">
        <v>97</v>
      </c>
      <c r="B50" s="21" t="s">
        <v>80</v>
      </c>
      <c r="C50" s="106"/>
      <c r="D50" s="61">
        <v>8</v>
      </c>
      <c r="E50" s="4">
        <v>474</v>
      </c>
      <c r="F50" s="71">
        <f t="shared" si="4"/>
        <v>3792</v>
      </c>
      <c r="G50" s="42"/>
    </row>
    <row r="51" spans="1:10" s="5" customFormat="1" ht="30.75" customHeight="1" x14ac:dyDescent="0.55000000000000004">
      <c r="A51" s="18" t="s">
        <v>98</v>
      </c>
      <c r="B51" s="21" t="s">
        <v>81</v>
      </c>
      <c r="C51" s="106"/>
      <c r="D51" s="61">
        <v>4</v>
      </c>
      <c r="E51" s="4">
        <v>474</v>
      </c>
      <c r="F51" s="71">
        <f t="shared" si="4"/>
        <v>1896</v>
      </c>
      <c r="G51" s="42"/>
    </row>
    <row r="52" spans="1:10" s="5" customFormat="1" ht="30" customHeight="1" x14ac:dyDescent="0.55000000000000004">
      <c r="A52" s="18" t="s">
        <v>99</v>
      </c>
      <c r="B52" s="21" t="s">
        <v>82</v>
      </c>
      <c r="C52" s="108"/>
      <c r="D52" s="61">
        <v>3</v>
      </c>
      <c r="E52" s="4">
        <v>474</v>
      </c>
      <c r="F52" s="71">
        <f t="shared" si="4"/>
        <v>1422</v>
      </c>
      <c r="G52" s="42"/>
    </row>
    <row r="53" spans="1:10" s="5" customFormat="1" ht="30.75" customHeight="1" x14ac:dyDescent="0.55000000000000004">
      <c r="A53" s="18" t="s">
        <v>100</v>
      </c>
      <c r="B53" s="21" t="s">
        <v>63</v>
      </c>
      <c r="C53" s="105"/>
      <c r="D53" s="61">
        <v>20</v>
      </c>
      <c r="E53" s="21" t="s">
        <v>100</v>
      </c>
      <c r="F53" s="60" t="s">
        <v>100</v>
      </c>
      <c r="G53" s="49"/>
    </row>
    <row r="54" spans="1:10" s="5" customFormat="1" ht="30.75" customHeight="1" x14ac:dyDescent="0.55000000000000004">
      <c r="A54" s="18" t="s">
        <v>100</v>
      </c>
      <c r="B54" s="21" t="s">
        <v>83</v>
      </c>
      <c r="C54" s="106"/>
      <c r="D54" s="61">
        <v>8</v>
      </c>
      <c r="E54" s="21" t="s">
        <v>100</v>
      </c>
      <c r="F54" s="60" t="s">
        <v>100</v>
      </c>
      <c r="G54" s="42"/>
    </row>
    <row r="55" spans="1:10" s="5" customFormat="1" ht="31.5" customHeight="1" x14ac:dyDescent="0.55000000000000004">
      <c r="A55" s="18" t="s">
        <v>100</v>
      </c>
      <c r="B55" s="21" t="s">
        <v>84</v>
      </c>
      <c r="C55" s="106"/>
      <c r="D55" s="61">
        <v>4</v>
      </c>
      <c r="E55" s="21" t="s">
        <v>100</v>
      </c>
      <c r="F55" s="60" t="s">
        <v>100</v>
      </c>
      <c r="G55" s="42"/>
    </row>
    <row r="56" spans="1:10" s="5" customFormat="1" ht="30" customHeight="1" thickBot="1" x14ac:dyDescent="0.6">
      <c r="A56" s="25" t="s">
        <v>100</v>
      </c>
      <c r="B56" s="26" t="s">
        <v>85</v>
      </c>
      <c r="C56" s="107"/>
      <c r="D56" s="61">
        <v>3</v>
      </c>
      <c r="E56" s="21" t="s">
        <v>100</v>
      </c>
      <c r="F56" s="60" t="s">
        <v>100</v>
      </c>
      <c r="G56" s="48"/>
      <c r="J56"/>
    </row>
    <row r="57" spans="1:10" ht="54.9" x14ac:dyDescent="0.7">
      <c r="A57" s="16" t="s">
        <v>25</v>
      </c>
      <c r="B57" s="17" t="s">
        <v>26</v>
      </c>
      <c r="C57" s="17" t="s">
        <v>27</v>
      </c>
      <c r="D57" s="66" t="s">
        <v>93</v>
      </c>
      <c r="E57" s="35" t="s">
        <v>65</v>
      </c>
      <c r="F57" s="70" t="s">
        <v>66</v>
      </c>
      <c r="G57" s="39" t="s">
        <v>28</v>
      </c>
    </row>
    <row r="58" spans="1:10" s="5" customFormat="1" ht="80.099999999999994" customHeight="1" x14ac:dyDescent="0.55000000000000004">
      <c r="A58" s="18" t="s">
        <v>64</v>
      </c>
      <c r="B58" s="21" t="s">
        <v>16</v>
      </c>
      <c r="C58" s="20"/>
      <c r="D58" s="61">
        <v>1</v>
      </c>
      <c r="E58" s="4">
        <v>72</v>
      </c>
      <c r="F58" s="71">
        <f>SUM(E58*D58)</f>
        <v>72</v>
      </c>
      <c r="G58" s="45"/>
    </row>
    <row r="59" spans="1:10" s="5" customFormat="1" ht="57.75" customHeight="1" x14ac:dyDescent="0.55000000000000004">
      <c r="A59" s="18" t="s">
        <v>74</v>
      </c>
      <c r="B59" s="21" t="s">
        <v>105</v>
      </c>
      <c r="C59" s="105"/>
      <c r="D59" s="61">
        <v>10</v>
      </c>
      <c r="E59" s="4">
        <v>50</v>
      </c>
      <c r="F59" s="71" t="s">
        <v>94</v>
      </c>
      <c r="G59" s="100" t="s">
        <v>143</v>
      </c>
    </row>
    <row r="60" spans="1:10" s="5" customFormat="1" ht="51.75" customHeight="1" x14ac:dyDescent="0.55000000000000004">
      <c r="A60" s="18" t="s">
        <v>74</v>
      </c>
      <c r="B60" s="21" t="s">
        <v>86</v>
      </c>
      <c r="C60" s="108"/>
      <c r="D60" s="61">
        <v>10</v>
      </c>
      <c r="E60" s="4">
        <v>93</v>
      </c>
      <c r="F60" s="71" t="s">
        <v>94</v>
      </c>
      <c r="G60" s="100" t="s">
        <v>143</v>
      </c>
    </row>
    <row r="61" spans="1:10" s="5" customFormat="1" ht="80.099999999999994" customHeight="1" x14ac:dyDescent="0.55000000000000004">
      <c r="A61" s="18" t="s">
        <v>74</v>
      </c>
      <c r="B61" s="21" t="s">
        <v>102</v>
      </c>
      <c r="C61" s="20"/>
      <c r="D61" s="61">
        <v>4</v>
      </c>
      <c r="E61" s="4">
        <v>2160</v>
      </c>
      <c r="F61" s="71">
        <f>SUM(E61*D61)</f>
        <v>8640</v>
      </c>
      <c r="G61" s="46"/>
    </row>
    <row r="62" spans="1:10" s="5" customFormat="1" ht="80.099999999999994" customHeight="1" x14ac:dyDescent="0.55000000000000004">
      <c r="A62" s="18" t="s">
        <v>43</v>
      </c>
      <c r="B62" s="21" t="s">
        <v>75</v>
      </c>
      <c r="C62" s="20"/>
      <c r="D62" s="61">
        <v>2</v>
      </c>
      <c r="E62" s="4">
        <v>1980</v>
      </c>
      <c r="F62" s="71">
        <f>SUM(E62*D62)</f>
        <v>3960</v>
      </c>
      <c r="G62" s="46"/>
    </row>
    <row r="63" spans="1:10" s="5" customFormat="1" ht="80.099999999999994" customHeight="1" x14ac:dyDescent="0.55000000000000004">
      <c r="A63" s="18" t="s">
        <v>118</v>
      </c>
      <c r="B63" s="21" t="s">
        <v>162</v>
      </c>
      <c r="C63" s="30"/>
      <c r="D63" s="61">
        <v>2</v>
      </c>
      <c r="E63" s="4">
        <v>988</v>
      </c>
      <c r="F63" s="71" t="s">
        <v>94</v>
      </c>
      <c r="G63" s="100" t="s">
        <v>143</v>
      </c>
    </row>
    <row r="64" spans="1:10" s="5" customFormat="1" ht="52.5" customHeight="1" x14ac:dyDescent="0.55000000000000004">
      <c r="A64" s="18">
        <v>330</v>
      </c>
      <c r="B64" s="21" t="s">
        <v>161</v>
      </c>
      <c r="C64" s="105"/>
      <c r="D64" s="61">
        <v>2</v>
      </c>
      <c r="E64" s="4">
        <v>707</v>
      </c>
      <c r="F64" s="71" t="s">
        <v>94</v>
      </c>
      <c r="G64" s="100" t="s">
        <v>143</v>
      </c>
    </row>
    <row r="65" spans="1:13" s="5" customFormat="1" ht="51" customHeight="1" x14ac:dyDescent="0.55000000000000004">
      <c r="A65" s="18">
        <v>300</v>
      </c>
      <c r="B65" s="21" t="s">
        <v>163</v>
      </c>
      <c r="C65" s="108"/>
      <c r="D65" s="61">
        <v>3</v>
      </c>
      <c r="E65" s="4">
        <v>611.29999999999995</v>
      </c>
      <c r="F65" s="71" t="s">
        <v>94</v>
      </c>
      <c r="G65" s="100" t="s">
        <v>143</v>
      </c>
    </row>
    <row r="66" spans="1:13" s="5" customFormat="1" ht="52.5" customHeight="1" x14ac:dyDescent="0.55000000000000004">
      <c r="A66" s="18">
        <v>230</v>
      </c>
      <c r="B66" s="21" t="s">
        <v>164</v>
      </c>
      <c r="C66" s="105"/>
      <c r="D66" s="61">
        <v>7</v>
      </c>
      <c r="E66" s="4">
        <v>406.1</v>
      </c>
      <c r="F66" s="71" t="s">
        <v>94</v>
      </c>
      <c r="G66" s="100" t="s">
        <v>143</v>
      </c>
    </row>
    <row r="67" spans="1:13" s="5" customFormat="1" ht="51.75" customHeight="1" thickBot="1" x14ac:dyDescent="0.6">
      <c r="A67" s="25">
        <v>190</v>
      </c>
      <c r="B67" s="26" t="s">
        <v>165</v>
      </c>
      <c r="C67" s="107"/>
      <c r="D67" s="63">
        <v>3</v>
      </c>
      <c r="E67" s="13">
        <v>286.2</v>
      </c>
      <c r="F67" s="72" t="s">
        <v>94</v>
      </c>
      <c r="G67" s="100" t="s">
        <v>143</v>
      </c>
    </row>
    <row r="68" spans="1:13" s="5" customFormat="1" ht="51.75" customHeight="1" thickBot="1" x14ac:dyDescent="0.6">
      <c r="A68" s="101">
        <v>150</v>
      </c>
      <c r="B68" s="37" t="s">
        <v>166</v>
      </c>
      <c r="C68" s="37"/>
      <c r="D68" s="102">
        <v>4</v>
      </c>
      <c r="E68" s="103">
        <v>207.3</v>
      </c>
      <c r="F68" s="72" t="s">
        <v>94</v>
      </c>
      <c r="G68" s="100" t="s">
        <v>143</v>
      </c>
    </row>
    <row r="69" spans="1:13" ht="54.9" x14ac:dyDescent="0.7">
      <c r="A69" s="16" t="s">
        <v>25</v>
      </c>
      <c r="B69" s="17" t="s">
        <v>26</v>
      </c>
      <c r="C69" s="17" t="s">
        <v>27</v>
      </c>
      <c r="D69" s="59" t="s">
        <v>93</v>
      </c>
      <c r="E69" s="12" t="s">
        <v>65</v>
      </c>
      <c r="F69" s="73" t="s">
        <v>66</v>
      </c>
      <c r="G69" s="39" t="s">
        <v>28</v>
      </c>
    </row>
    <row r="70" spans="1:13" s="5" customFormat="1" ht="40.049999999999997" customHeight="1" x14ac:dyDescent="0.55000000000000004">
      <c r="A70" s="24" t="s">
        <v>145</v>
      </c>
      <c r="B70" s="21" t="s">
        <v>167</v>
      </c>
      <c r="C70" s="105"/>
      <c r="D70" s="61">
        <v>8</v>
      </c>
      <c r="E70" s="4">
        <v>331</v>
      </c>
      <c r="F70" s="71">
        <f t="shared" ref="F70:F77" si="5">SUM(E70*D70)</f>
        <v>2648</v>
      </c>
      <c r="G70" s="44"/>
    </row>
    <row r="71" spans="1:13" s="5" customFormat="1" ht="40.049999999999997" customHeight="1" x14ac:dyDescent="0.55000000000000004">
      <c r="A71" s="24" t="s">
        <v>146</v>
      </c>
      <c r="B71" s="21" t="s">
        <v>168</v>
      </c>
      <c r="C71" s="106"/>
      <c r="D71" s="61">
        <v>12</v>
      </c>
      <c r="E71" s="4">
        <v>250</v>
      </c>
      <c r="F71" s="71">
        <f t="shared" si="5"/>
        <v>3000</v>
      </c>
      <c r="G71" s="44"/>
    </row>
    <row r="72" spans="1:13" s="5" customFormat="1" ht="40.049999999999997" customHeight="1" x14ac:dyDescent="0.55000000000000004">
      <c r="A72" s="24" t="s">
        <v>147</v>
      </c>
      <c r="B72" s="21" t="s">
        <v>169</v>
      </c>
      <c r="C72" s="106"/>
      <c r="D72" s="61">
        <v>12</v>
      </c>
      <c r="E72" s="4">
        <v>175</v>
      </c>
      <c r="F72" s="71">
        <f t="shared" si="5"/>
        <v>2100</v>
      </c>
      <c r="G72" s="44"/>
    </row>
    <row r="73" spans="1:13" s="5" customFormat="1" ht="40.049999999999997" customHeight="1" x14ac:dyDescent="0.55000000000000004">
      <c r="A73" s="24" t="s">
        <v>149</v>
      </c>
      <c r="B73" s="21" t="s">
        <v>148</v>
      </c>
      <c r="C73" s="106"/>
      <c r="D73" s="61">
        <v>12</v>
      </c>
      <c r="E73" s="4">
        <v>143</v>
      </c>
      <c r="F73" s="71">
        <f t="shared" si="5"/>
        <v>1716</v>
      </c>
      <c r="G73" s="44"/>
    </row>
    <row r="74" spans="1:13" s="5" customFormat="1" ht="40.049999999999997" customHeight="1" x14ac:dyDescent="0.55000000000000004">
      <c r="A74" s="24" t="s">
        <v>152</v>
      </c>
      <c r="B74" s="21" t="s">
        <v>150</v>
      </c>
      <c r="C74" s="106"/>
      <c r="D74" s="61">
        <v>12</v>
      </c>
      <c r="E74" s="4">
        <v>106</v>
      </c>
      <c r="F74" s="71">
        <f t="shared" si="5"/>
        <v>1272</v>
      </c>
      <c r="G74" s="44"/>
    </row>
    <row r="75" spans="1:13" s="5" customFormat="1" ht="40.049999999999997" customHeight="1" x14ac:dyDescent="0.55000000000000004">
      <c r="A75" s="104" t="s">
        <v>153</v>
      </c>
      <c r="B75" s="21" t="s">
        <v>151</v>
      </c>
      <c r="C75" s="108"/>
      <c r="D75" s="61">
        <v>12</v>
      </c>
      <c r="E75" s="4">
        <v>84</v>
      </c>
      <c r="F75" s="71">
        <f t="shared" si="5"/>
        <v>1008</v>
      </c>
      <c r="G75" s="44"/>
    </row>
    <row r="76" spans="1:13" s="5" customFormat="1" ht="80.099999999999994" customHeight="1" x14ac:dyDescent="0.55000000000000004">
      <c r="A76" s="18" t="s">
        <v>62</v>
      </c>
      <c r="B76" s="21" t="s">
        <v>17</v>
      </c>
      <c r="C76" s="20"/>
      <c r="D76" s="61">
        <v>1</v>
      </c>
      <c r="E76" s="4">
        <v>2125</v>
      </c>
      <c r="F76" s="71">
        <f t="shared" si="5"/>
        <v>2125</v>
      </c>
      <c r="G76" s="44"/>
    </row>
    <row r="77" spans="1:13" s="5" customFormat="1" ht="80.099999999999994" customHeight="1" x14ac:dyDescent="0.55000000000000004">
      <c r="A77" s="18" t="s">
        <v>115</v>
      </c>
      <c r="B77" s="21" t="s">
        <v>116</v>
      </c>
      <c r="C77" s="20"/>
      <c r="D77" s="61">
        <v>3</v>
      </c>
      <c r="E77" s="4">
        <v>665</v>
      </c>
      <c r="F77" s="71">
        <f t="shared" si="5"/>
        <v>1995</v>
      </c>
      <c r="G77" s="44"/>
      <c r="M77"/>
    </row>
    <row r="78" spans="1:13" s="5" customFormat="1" ht="80.099999999999994" customHeight="1" x14ac:dyDescent="0.55000000000000004">
      <c r="A78" s="18" t="s">
        <v>74</v>
      </c>
      <c r="B78" s="21" t="s">
        <v>18</v>
      </c>
      <c r="C78" s="20"/>
      <c r="D78" s="61">
        <v>3</v>
      </c>
      <c r="E78" s="4">
        <v>39</v>
      </c>
      <c r="F78" s="71" t="s">
        <v>94</v>
      </c>
      <c r="G78" s="42" t="s">
        <v>135</v>
      </c>
    </row>
    <row r="79" spans="1:13" s="5" customFormat="1" ht="80.099999999999994" customHeight="1" x14ac:dyDescent="0.55000000000000004">
      <c r="A79" s="18" t="s">
        <v>74</v>
      </c>
      <c r="B79" s="21" t="s">
        <v>19</v>
      </c>
      <c r="C79" s="20"/>
      <c r="D79" s="61">
        <v>3</v>
      </c>
      <c r="E79" s="4">
        <v>39</v>
      </c>
      <c r="F79" s="71" t="s">
        <v>94</v>
      </c>
      <c r="G79" s="42" t="s">
        <v>135</v>
      </c>
    </row>
    <row r="80" spans="1:13" s="5" customFormat="1" ht="80.099999999999994" customHeight="1" thickBot="1" x14ac:dyDescent="0.6">
      <c r="A80" s="25" t="s">
        <v>74</v>
      </c>
      <c r="B80" s="26" t="s">
        <v>20</v>
      </c>
      <c r="C80" s="27"/>
      <c r="D80" s="63">
        <v>3</v>
      </c>
      <c r="E80" s="13">
        <v>38</v>
      </c>
      <c r="F80" s="71" t="s">
        <v>94</v>
      </c>
      <c r="G80" s="42" t="s">
        <v>135</v>
      </c>
    </row>
    <row r="81" spans="1:7" ht="54.9" x14ac:dyDescent="0.7">
      <c r="A81" s="16" t="s">
        <v>25</v>
      </c>
      <c r="B81" s="17" t="s">
        <v>26</v>
      </c>
      <c r="C81" s="17" t="s">
        <v>27</v>
      </c>
      <c r="D81" s="59" t="s">
        <v>93</v>
      </c>
      <c r="E81" s="12" t="s">
        <v>65</v>
      </c>
      <c r="F81" s="73" t="s">
        <v>66</v>
      </c>
      <c r="G81" s="39" t="s">
        <v>28</v>
      </c>
    </row>
    <row r="82" spans="1:7" s="5" customFormat="1" ht="80.099999999999994" customHeight="1" x14ac:dyDescent="0.55000000000000004">
      <c r="A82" s="18" t="s">
        <v>74</v>
      </c>
      <c r="B82" s="21" t="s">
        <v>21</v>
      </c>
      <c r="C82" s="20"/>
      <c r="D82" s="61">
        <v>3</v>
      </c>
      <c r="E82" s="4">
        <v>38</v>
      </c>
      <c r="F82" s="71" t="s">
        <v>94</v>
      </c>
      <c r="G82" s="42" t="s">
        <v>135</v>
      </c>
    </row>
    <row r="83" spans="1:7" s="5" customFormat="1" ht="80.099999999999994" customHeight="1" x14ac:dyDescent="0.55000000000000004">
      <c r="A83" s="18" t="s">
        <v>74</v>
      </c>
      <c r="B83" s="21" t="s">
        <v>22</v>
      </c>
      <c r="C83" s="20"/>
      <c r="D83" s="61">
        <v>3</v>
      </c>
      <c r="E83" s="4">
        <v>36</v>
      </c>
      <c r="F83" s="71" t="s">
        <v>94</v>
      </c>
      <c r="G83" s="42" t="s">
        <v>135</v>
      </c>
    </row>
    <row r="84" spans="1:7" s="5" customFormat="1" ht="80.099999999999994" customHeight="1" x14ac:dyDescent="0.55000000000000004">
      <c r="A84" s="18" t="s">
        <v>74</v>
      </c>
      <c r="B84" s="21" t="s">
        <v>23</v>
      </c>
      <c r="C84" s="20"/>
      <c r="D84" s="61">
        <v>3</v>
      </c>
      <c r="E84" s="4">
        <v>33</v>
      </c>
      <c r="F84" s="71" t="s">
        <v>94</v>
      </c>
      <c r="G84" s="42" t="s">
        <v>135</v>
      </c>
    </row>
    <row r="85" spans="1:7" s="5" customFormat="1" ht="93" customHeight="1" x14ac:dyDescent="0.55000000000000004">
      <c r="A85" s="18" t="s">
        <v>103</v>
      </c>
      <c r="B85" s="21" t="s">
        <v>24</v>
      </c>
      <c r="C85" s="20"/>
      <c r="D85" s="61">
        <v>6</v>
      </c>
      <c r="E85" s="4">
        <v>220</v>
      </c>
      <c r="F85" s="71">
        <f t="shared" ref="F85:F87" si="6">SUM(E85*D85)</f>
        <v>1320</v>
      </c>
      <c r="G85" s="46"/>
    </row>
    <row r="86" spans="1:7" s="5" customFormat="1" ht="116.4" customHeight="1" x14ac:dyDescent="0.55000000000000004">
      <c r="A86" s="18" t="s">
        <v>45</v>
      </c>
      <c r="B86" s="21" t="s">
        <v>39</v>
      </c>
      <c r="C86" s="20"/>
      <c r="D86" s="61">
        <v>2</v>
      </c>
      <c r="E86" s="7">
        <v>562</v>
      </c>
      <c r="F86" s="76">
        <f t="shared" si="6"/>
        <v>1124</v>
      </c>
      <c r="G86" s="42"/>
    </row>
    <row r="87" spans="1:7" s="5" customFormat="1" ht="72.45" customHeight="1" thickBot="1" x14ac:dyDescent="0.6">
      <c r="A87" s="25" t="s">
        <v>62</v>
      </c>
      <c r="B87" s="26" t="s">
        <v>40</v>
      </c>
      <c r="C87" s="27"/>
      <c r="D87" s="63">
        <v>2</v>
      </c>
      <c r="E87" s="14">
        <v>532</v>
      </c>
      <c r="F87" s="77">
        <f t="shared" si="6"/>
        <v>1064</v>
      </c>
      <c r="G87" s="43" t="s">
        <v>87</v>
      </c>
    </row>
    <row r="88" spans="1:7" ht="54.9" x14ac:dyDescent="0.7">
      <c r="A88" s="16" t="s">
        <v>25</v>
      </c>
      <c r="B88" s="17" t="s">
        <v>26</v>
      </c>
      <c r="C88" s="17" t="s">
        <v>27</v>
      </c>
      <c r="D88" s="59" t="s">
        <v>93</v>
      </c>
      <c r="E88" s="12" t="s">
        <v>65</v>
      </c>
      <c r="F88" s="73" t="s">
        <v>66</v>
      </c>
      <c r="G88" s="39" t="s">
        <v>28</v>
      </c>
    </row>
    <row r="89" spans="1:7" s="5" customFormat="1" ht="72.45" customHeight="1" x14ac:dyDescent="0.55000000000000004">
      <c r="A89" s="18" t="s">
        <v>76</v>
      </c>
      <c r="B89" s="21" t="s">
        <v>36</v>
      </c>
      <c r="C89" s="105"/>
      <c r="D89" s="61">
        <v>12</v>
      </c>
      <c r="E89" s="7">
        <v>5</v>
      </c>
      <c r="F89" s="76">
        <f>SUM(E89*D89)</f>
        <v>60</v>
      </c>
      <c r="G89" s="50"/>
    </row>
    <row r="90" spans="1:7" s="5" customFormat="1" ht="72.45" customHeight="1" x14ac:dyDescent="0.55000000000000004">
      <c r="A90" s="18" t="s">
        <v>77</v>
      </c>
      <c r="B90" s="21" t="s">
        <v>35</v>
      </c>
      <c r="C90" s="106"/>
      <c r="D90" s="61">
        <v>12</v>
      </c>
      <c r="E90" s="7">
        <v>11</v>
      </c>
      <c r="F90" s="76">
        <f>SUM(E90*D90)</f>
        <v>132</v>
      </c>
      <c r="G90" s="50"/>
    </row>
    <row r="91" spans="1:7" s="5" customFormat="1" ht="72.45" customHeight="1" x14ac:dyDescent="0.55000000000000004">
      <c r="A91" s="18" t="s">
        <v>78</v>
      </c>
      <c r="B91" s="21" t="s">
        <v>37</v>
      </c>
      <c r="C91" s="106"/>
      <c r="D91" s="61">
        <v>12</v>
      </c>
      <c r="E91" s="7">
        <v>5</v>
      </c>
      <c r="F91" s="76">
        <f t="shared" ref="F91:F95" si="7">SUM(E91*D91)</f>
        <v>60</v>
      </c>
      <c r="G91" s="50"/>
    </row>
    <row r="92" spans="1:7" s="5" customFormat="1" ht="72.45" customHeight="1" x14ac:dyDescent="0.55000000000000004">
      <c r="A92" s="18" t="s">
        <v>79</v>
      </c>
      <c r="B92" s="21" t="s">
        <v>38</v>
      </c>
      <c r="C92" s="108"/>
      <c r="D92" s="61">
        <v>12</v>
      </c>
      <c r="E92" s="7">
        <v>3</v>
      </c>
      <c r="F92" s="76">
        <f t="shared" si="7"/>
        <v>36</v>
      </c>
      <c r="G92" s="50"/>
    </row>
    <row r="93" spans="1:7" s="5" customFormat="1" ht="81" customHeight="1" x14ac:dyDescent="0.55000000000000004">
      <c r="A93" s="18" t="s">
        <v>49</v>
      </c>
      <c r="B93" s="19" t="s">
        <v>90</v>
      </c>
      <c r="C93" s="20"/>
      <c r="D93" s="60">
        <v>1</v>
      </c>
      <c r="E93" s="7">
        <v>76</v>
      </c>
      <c r="F93" s="76">
        <f t="shared" si="7"/>
        <v>76</v>
      </c>
      <c r="G93" s="44"/>
    </row>
    <row r="94" spans="1:7" s="5" customFormat="1" ht="124.2" customHeight="1" x14ac:dyDescent="0.55000000000000004">
      <c r="A94" s="18" t="s">
        <v>62</v>
      </c>
      <c r="B94" s="21" t="s">
        <v>33</v>
      </c>
      <c r="C94" s="20"/>
      <c r="D94" s="64">
        <v>3</v>
      </c>
      <c r="E94" s="36">
        <v>4600</v>
      </c>
      <c r="F94" s="76">
        <f t="shared" si="7"/>
        <v>13800</v>
      </c>
      <c r="G94" s="50"/>
    </row>
    <row r="95" spans="1:7" s="5" customFormat="1" ht="163.95" customHeight="1" thickBot="1" x14ac:dyDescent="0.6">
      <c r="A95" s="25" t="s">
        <v>60</v>
      </c>
      <c r="B95" s="21" t="s">
        <v>144</v>
      </c>
      <c r="C95" s="27"/>
      <c r="D95" s="63">
        <v>1</v>
      </c>
      <c r="E95" s="15">
        <v>1189</v>
      </c>
      <c r="F95" s="78">
        <f t="shared" si="7"/>
        <v>1189</v>
      </c>
      <c r="G95" s="43"/>
    </row>
    <row r="96" spans="1:7" ht="54.9" x14ac:dyDescent="0.7">
      <c r="A96" s="16" t="s">
        <v>25</v>
      </c>
      <c r="B96" s="17" t="s">
        <v>26</v>
      </c>
      <c r="C96" s="17" t="s">
        <v>27</v>
      </c>
      <c r="D96" s="59" t="s">
        <v>93</v>
      </c>
      <c r="E96" s="12" t="s">
        <v>65</v>
      </c>
      <c r="F96" s="73" t="s">
        <v>66</v>
      </c>
      <c r="G96" s="39" t="s">
        <v>28</v>
      </c>
    </row>
    <row r="97" spans="1:7" s="5" customFormat="1" ht="117.6" customHeight="1" x14ac:dyDescent="0.55000000000000004">
      <c r="A97" s="18" t="s">
        <v>88</v>
      </c>
      <c r="B97" s="19" t="s">
        <v>104</v>
      </c>
      <c r="C97" s="20"/>
      <c r="D97" s="60">
        <v>1</v>
      </c>
      <c r="E97" s="7">
        <v>91</v>
      </c>
      <c r="F97" s="76">
        <f>SUM(E97*D97)</f>
        <v>91</v>
      </c>
      <c r="G97" s="45"/>
    </row>
    <row r="98" spans="1:7" s="5" customFormat="1" ht="118.2" customHeight="1" x14ac:dyDescent="0.55000000000000004">
      <c r="A98" s="18" t="s">
        <v>47</v>
      </c>
      <c r="B98" s="19" t="s">
        <v>91</v>
      </c>
      <c r="C98" s="20"/>
      <c r="D98" s="60">
        <v>3</v>
      </c>
      <c r="E98" s="7">
        <v>244</v>
      </c>
      <c r="F98" s="76">
        <f>SUM(E98*D98)</f>
        <v>732</v>
      </c>
      <c r="G98" s="44"/>
    </row>
    <row r="99" spans="1:7" s="5" customFormat="1" ht="135.44999999999999" customHeight="1" x14ac:dyDescent="0.55000000000000004">
      <c r="A99" s="18" t="s">
        <v>48</v>
      </c>
      <c r="B99" s="19" t="s">
        <v>92</v>
      </c>
      <c r="C99" s="20"/>
      <c r="D99" s="60">
        <v>1</v>
      </c>
      <c r="E99" s="7">
        <v>119</v>
      </c>
      <c r="F99" s="76">
        <f>SUM(E99*D99)</f>
        <v>119</v>
      </c>
      <c r="G99" s="44"/>
    </row>
    <row r="100" spans="1:7" s="5" customFormat="1" ht="135.44999999999999" customHeight="1" x14ac:dyDescent="0.55000000000000004">
      <c r="A100" s="31" t="s">
        <v>46</v>
      </c>
      <c r="B100" s="21" t="s">
        <v>34</v>
      </c>
      <c r="C100" s="20"/>
      <c r="D100" s="64">
        <v>2</v>
      </c>
      <c r="E100" s="6">
        <v>51</v>
      </c>
      <c r="F100" s="76">
        <f>SUM(E100*D100)</f>
        <v>102</v>
      </c>
      <c r="G100" s="44"/>
    </row>
    <row r="101" spans="1:7" s="5" customFormat="1" ht="113.4" customHeight="1" x14ac:dyDescent="0.55000000000000004">
      <c r="A101" s="18" t="s">
        <v>154</v>
      </c>
      <c r="B101" s="21" t="s">
        <v>167</v>
      </c>
      <c r="C101" s="21"/>
      <c r="D101" s="61">
        <v>2</v>
      </c>
      <c r="E101" s="7">
        <v>331</v>
      </c>
      <c r="F101" s="74">
        <f>SUM(E101*D101)</f>
        <v>662</v>
      </c>
      <c r="G101" s="44"/>
    </row>
    <row r="102" spans="1:7" s="5" customFormat="1" x14ac:dyDescent="0.55000000000000004">
      <c r="A102" s="32"/>
      <c r="B102" s="32"/>
      <c r="C102" s="91" t="s">
        <v>131</v>
      </c>
      <c r="D102" s="87"/>
      <c r="E102" s="88"/>
      <c r="F102" s="94" t="s">
        <v>132</v>
      </c>
      <c r="G102" s="90"/>
    </row>
    <row r="103" spans="1:7" s="5" customFormat="1" x14ac:dyDescent="0.55000000000000004">
      <c r="A103" s="32"/>
      <c r="B103" s="32"/>
      <c r="C103" s="91" t="s">
        <v>127</v>
      </c>
      <c r="D103" s="87"/>
      <c r="E103" s="88"/>
      <c r="F103" s="89">
        <f>SUM(F7:F101)</f>
        <v>99662.5</v>
      </c>
      <c r="G103" s="90"/>
    </row>
    <row r="104" spans="1:7" s="5" customFormat="1" x14ac:dyDescent="0.55000000000000004">
      <c r="A104" s="32"/>
      <c r="B104" s="32"/>
      <c r="C104" s="91" t="s">
        <v>128</v>
      </c>
      <c r="D104" s="87"/>
      <c r="E104" s="88"/>
      <c r="F104" s="89">
        <f>SUM(F103*15%)</f>
        <v>14949.375</v>
      </c>
      <c r="G104" s="90"/>
    </row>
    <row r="105" spans="1:7" s="5" customFormat="1" ht="21" x14ac:dyDescent="0.55000000000000004">
      <c r="A105" s="32"/>
      <c r="B105" s="32"/>
      <c r="C105" s="91" t="s">
        <v>129</v>
      </c>
      <c r="D105" s="87"/>
      <c r="E105" s="88"/>
      <c r="F105" s="93">
        <f>SUM(F103:F104)</f>
        <v>114611.875</v>
      </c>
      <c r="G105" s="90"/>
    </row>
    <row r="106" spans="1:7" s="5" customFormat="1" x14ac:dyDescent="0.55000000000000004">
      <c r="A106" s="32"/>
      <c r="B106" s="32"/>
      <c r="C106" s="91"/>
      <c r="D106" s="87"/>
      <c r="E106" s="88"/>
      <c r="F106" s="89"/>
      <c r="G106" s="90"/>
    </row>
    <row r="107" spans="1:7" s="5" customFormat="1" ht="23.1" x14ac:dyDescent="0.55000000000000004">
      <c r="A107" s="92" t="s">
        <v>130</v>
      </c>
      <c r="B107" s="32"/>
      <c r="C107" s="91"/>
      <c r="D107" s="87"/>
      <c r="E107" s="88"/>
      <c r="F107" s="89"/>
      <c r="G107" s="90"/>
    </row>
    <row r="108" spans="1:7" x14ac:dyDescent="0.7">
      <c r="A108" s="32"/>
      <c r="B108" s="33"/>
      <c r="C108" s="34"/>
      <c r="D108" s="67"/>
      <c r="E108" s="8"/>
    </row>
    <row r="109" spans="1:7" x14ac:dyDescent="0.7">
      <c r="B109" s="9"/>
    </row>
    <row r="111" spans="1:7" x14ac:dyDescent="0.7">
      <c r="C111"/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00000000}"/>
  <mergeCells count="11">
    <mergeCell ref="C41:C44"/>
    <mergeCell ref="C16:C17"/>
    <mergeCell ref="C36:C39"/>
    <mergeCell ref="C89:C92"/>
    <mergeCell ref="C66:C67"/>
    <mergeCell ref="C70:C75"/>
    <mergeCell ref="C49:C52"/>
    <mergeCell ref="C53:C56"/>
    <mergeCell ref="C59:C60"/>
    <mergeCell ref="C64:C65"/>
    <mergeCell ref="C29:C32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headerFooter>
    <oddFooter>&amp;LDEBONAIRS&amp;CCATERCARE REFRIGERATION&amp;RPage &amp;P of &amp;N</oddFooter>
  </headerFooter>
  <rowBreaks count="9" manualBreakCount="9">
    <brk id="12" max="7" man="1"/>
    <brk id="22" max="7" man="1"/>
    <brk id="27" max="7" man="1"/>
    <brk id="44" max="7" man="1"/>
    <brk id="56" max="7" man="1"/>
    <brk id="68" max="7" man="1"/>
    <brk id="80" max="7" man="1"/>
    <brk id="87" max="7" man="1"/>
    <brk id="95" max="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16FAED9A45242A5545AF4ABD7D2CB" ma:contentTypeVersion="16" ma:contentTypeDescription="Create a new document." ma:contentTypeScope="" ma:versionID="5c7afae122d1ffdd3a0f5f8f2c9648ba">
  <xsd:schema xmlns:xsd="http://www.w3.org/2001/XMLSchema" xmlns:xs="http://www.w3.org/2001/XMLSchema" xmlns:p="http://schemas.microsoft.com/office/2006/metadata/properties" xmlns:ns2="f348e711-60b8-4cf1-b53c-a6f80c40bea2" xmlns:ns3="cdd10ccb-23e3-4f90-96e5-f12931640ef0" targetNamespace="http://schemas.microsoft.com/office/2006/metadata/properties" ma:root="true" ma:fieldsID="fe64eff4e3163f8f3ac3e5f5075bf3d5" ns2:_="" ns3:_="">
    <xsd:import namespace="f348e711-60b8-4cf1-b53c-a6f80c40bea2"/>
    <xsd:import namespace="cdd10ccb-23e3-4f90-96e5-f12931640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8e711-60b8-4cf1-b53c-a6f80c40b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bfcae2-0fd1-4722-b1fa-14ac846beb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10ccb-23e3-4f90-96e5-f12931640e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58ee65f-24c8-4e47-b246-2e60b18a7c78}" ma:internalName="TaxCatchAll" ma:showField="CatchAllData" ma:web="cdd10ccb-23e3-4f90-96e5-f12931640e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d10ccb-23e3-4f90-96e5-f12931640ef0" xsi:nil="true"/>
    <lcf76f155ced4ddcb4097134ff3c332f xmlns="f348e711-60b8-4cf1-b53c-a6f80c40be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E1140D-F3CD-4A0A-B1D4-923713763289}">
  <ds:schemaRefs/>
</ds:datastoreItem>
</file>

<file path=customXml/itemProps2.xml><?xml version="1.0" encoding="utf-8"?>
<ds:datastoreItem xmlns:ds="http://schemas.openxmlformats.org/officeDocument/2006/customXml" ds:itemID="{F610241B-82E8-4C38-BA0B-D944A52CFC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8e711-60b8-4cf1-b53c-a6f80c40bea2"/>
    <ds:schemaRef ds:uri="cdd10ccb-23e3-4f90-96e5-f12931640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4BC629-0C02-4D77-B2CB-ADD3A2F11E9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20BF93-32E5-45F7-9DA3-96C0C468F66C}">
  <ds:schemaRefs>
    <ds:schemaRef ds:uri="http://schemas.microsoft.com/office/infopath/2007/PartnerControls"/>
    <ds:schemaRef ds:uri="http://purl.org/dc/elements/1.1/"/>
    <ds:schemaRef ds:uri="cdd10ccb-23e3-4f90-96e5-f12931640ef0"/>
    <ds:schemaRef ds:uri="http://schemas.microsoft.com/office/2006/documentManagement/types"/>
    <ds:schemaRef ds:uri="http://purl.org/dc/dcmitype/"/>
    <ds:schemaRef ds:uri="f348e711-60b8-4cf1-b53c-a6f80c40bea2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7807e356-3f49-404c-89f1-3b9afaf34920}" enabled="1" method="Standard" siteId="{d88670ed-e242-46cc-89a8-ec5f124ab0d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Debonairs</vt:lpstr>
      <vt:lpstr>Debonairs!Print_Area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CATERCARE</dc:creator>
  <cp:lastModifiedBy>Dewald Rosema</cp:lastModifiedBy>
  <cp:lastPrinted>2025-08-15T09:18:32Z</cp:lastPrinted>
  <dcterms:created xsi:type="dcterms:W3CDTF">2022-03-09T07:01:02Z</dcterms:created>
  <dcterms:modified xsi:type="dcterms:W3CDTF">2026-09-17T13:04:30Z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0x01010000B16FAED9A45242A5545AF4ABD7D2CB</vt:lpwstr>
  </property>
  <property fmtid="{D5CDD505-2E9C-101B-9397-08002B2CF9AE}" pid="3" name="MediaServiceImageTags">
    <vt:lpwstr/>
  </property>
</Properties>
</file>