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C:\Users\novag\Documents\Deliverables\"/>
    </mc:Choice>
  </mc:AlternateContent>
  <xr:revisionPtr revIDLastSave="0" documentId="8_{5773359D-31F5-4A2E-8687-FC1574863BDD}" xr6:coauthVersionLast="47" xr6:coauthVersionMax="47" xr10:uidLastSave="{00000000-0000-0000-0000-000000000000}"/>
  <bookViews>
    <workbookView xWindow="1305" yWindow="390" windowWidth="25395" windowHeight="1467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5" i="1" l="1"/>
  <c r="E25" i="1"/>
  <c r="H6" i="1"/>
  <c r="H7" i="1"/>
  <c r="H8" i="1"/>
  <c r="K8" i="1" s="1"/>
  <c r="H9" i="1"/>
  <c r="K9" i="1" s="1"/>
  <c r="H10" i="1"/>
  <c r="K10" i="1" s="1"/>
  <c r="H11" i="1"/>
  <c r="K11" i="1" s="1"/>
  <c r="H12" i="1"/>
  <c r="K12" i="1" s="1"/>
  <c r="H13" i="1"/>
  <c r="K13" i="1" s="1"/>
  <c r="H14" i="1"/>
  <c r="K14" i="1" s="1"/>
  <c r="H15" i="1"/>
  <c r="K15" i="1" s="1"/>
  <c r="H16" i="1"/>
  <c r="K16" i="1" s="1"/>
  <c r="H17" i="1"/>
  <c r="K17" i="1" s="1"/>
  <c r="H18" i="1"/>
  <c r="K18" i="1" s="1"/>
  <c r="H19" i="1"/>
  <c r="K19" i="1" s="1"/>
  <c r="H20" i="1"/>
  <c r="K20" i="1" s="1"/>
  <c r="H21" i="1"/>
  <c r="K21" i="1" s="1"/>
  <c r="H22" i="1"/>
  <c r="K22" i="1" s="1"/>
  <c r="H23" i="1"/>
  <c r="K23" i="1" s="1"/>
  <c r="H24" i="1"/>
  <c r="K24" i="1" s="1"/>
  <c r="H5" i="1"/>
  <c r="O5" i="1"/>
  <c r="N5" i="1"/>
  <c r="I8" i="1"/>
  <c r="L8" i="1" s="1"/>
  <c r="M8" i="1"/>
  <c r="O8" i="1" s="1"/>
  <c r="P8" i="1"/>
  <c r="I9" i="1"/>
  <c r="L9" i="1" s="1"/>
  <c r="M9" i="1"/>
  <c r="O9" i="1" s="1"/>
  <c r="P9" i="1"/>
  <c r="I10" i="1"/>
  <c r="N10" i="1" s="1"/>
  <c r="M10" i="1"/>
  <c r="O10" i="1" s="1"/>
  <c r="P10" i="1"/>
  <c r="I11" i="1"/>
  <c r="L11" i="1" s="1"/>
  <c r="M11" i="1"/>
  <c r="O11" i="1" s="1"/>
  <c r="P11" i="1"/>
  <c r="I12" i="1"/>
  <c r="L12" i="1" s="1"/>
  <c r="M12" i="1"/>
  <c r="O12" i="1" s="1"/>
  <c r="P12" i="1"/>
  <c r="I13" i="1"/>
  <c r="L13" i="1" s="1"/>
  <c r="M13" i="1"/>
  <c r="O13" i="1" s="1"/>
  <c r="P13" i="1"/>
  <c r="I14" i="1"/>
  <c r="N14" i="1" s="1"/>
  <c r="M14" i="1"/>
  <c r="O14" i="1" s="1"/>
  <c r="P14" i="1"/>
  <c r="I15" i="1"/>
  <c r="N15" i="1" s="1"/>
  <c r="M15" i="1"/>
  <c r="O15" i="1" s="1"/>
  <c r="P15" i="1"/>
  <c r="I16" i="1"/>
  <c r="L16" i="1" s="1"/>
  <c r="M16" i="1"/>
  <c r="O16" i="1" s="1"/>
  <c r="P16" i="1"/>
  <c r="I17" i="1"/>
  <c r="L17" i="1" s="1"/>
  <c r="M17" i="1"/>
  <c r="O17" i="1" s="1"/>
  <c r="P17" i="1"/>
  <c r="I18" i="1"/>
  <c r="M18" i="1"/>
  <c r="O18" i="1" s="1"/>
  <c r="P18" i="1"/>
  <c r="I19" i="1"/>
  <c r="L19" i="1" s="1"/>
  <c r="M19" i="1"/>
  <c r="O19" i="1" s="1"/>
  <c r="P19" i="1"/>
  <c r="I20" i="1"/>
  <c r="L20" i="1" s="1"/>
  <c r="M20" i="1"/>
  <c r="O20" i="1" s="1"/>
  <c r="P20" i="1"/>
  <c r="I21" i="1"/>
  <c r="L21" i="1" s="1"/>
  <c r="M21" i="1"/>
  <c r="O21" i="1" s="1"/>
  <c r="P21" i="1"/>
  <c r="I22" i="1"/>
  <c r="N22" i="1" s="1"/>
  <c r="M22" i="1"/>
  <c r="O22" i="1" s="1"/>
  <c r="P22" i="1"/>
  <c r="I23" i="1"/>
  <c r="N23" i="1" s="1"/>
  <c r="M23" i="1"/>
  <c r="O23" i="1" s="1"/>
  <c r="P23" i="1"/>
  <c r="I24" i="1"/>
  <c r="L24" i="1" s="1"/>
  <c r="M24" i="1"/>
  <c r="O24" i="1" s="1"/>
  <c r="P24" i="1"/>
  <c r="P6" i="1"/>
  <c r="P7" i="1"/>
  <c r="P5" i="1"/>
  <c r="P25" i="1" s="1"/>
  <c r="M7" i="1"/>
  <c r="O7" i="1" s="1"/>
  <c r="I6" i="1"/>
  <c r="N6" i="1" s="1"/>
  <c r="I7" i="1"/>
  <c r="N7" i="1" s="1"/>
  <c r="I5" i="1"/>
  <c r="M5" i="1" s="1"/>
  <c r="I25" i="1" l="1"/>
  <c r="M25" i="1" s="1"/>
  <c r="N21" i="1"/>
  <c r="K7" i="1"/>
  <c r="H25" i="1"/>
  <c r="K25" i="1" s="1"/>
  <c r="N17" i="1"/>
  <c r="N13" i="1"/>
  <c r="N9" i="1"/>
  <c r="J18" i="1"/>
  <c r="L23" i="1"/>
  <c r="L15" i="1"/>
  <c r="N24" i="1"/>
  <c r="N20" i="1"/>
  <c r="N16" i="1"/>
  <c r="N12" i="1"/>
  <c r="N8" i="1"/>
  <c r="N25" i="1" s="1"/>
  <c r="N19" i="1"/>
  <c r="N11" i="1"/>
  <c r="M6" i="1"/>
  <c r="O6" i="1" s="1"/>
  <c r="O25" i="1" s="1"/>
  <c r="N18" i="1"/>
  <c r="J19" i="1"/>
  <c r="J23" i="1"/>
  <c r="J14" i="1"/>
  <c r="J10" i="1"/>
  <c r="J15" i="1"/>
  <c r="J22" i="1"/>
  <c r="J11" i="1"/>
  <c r="J21" i="1"/>
  <c r="J17" i="1"/>
  <c r="J13" i="1"/>
  <c r="J9" i="1"/>
  <c r="J24" i="1"/>
  <c r="L22" i="1"/>
  <c r="J20" i="1"/>
  <c r="L18" i="1"/>
  <c r="J16" i="1"/>
  <c r="L14" i="1"/>
  <c r="J12" i="1"/>
  <c r="L10" i="1"/>
  <c r="J8" i="1"/>
  <c r="K6" i="1"/>
  <c r="K5" i="1"/>
  <c r="L7" i="1"/>
  <c r="L6" i="1"/>
  <c r="J7" i="1"/>
  <c r="J6" i="1"/>
  <c r="L5" i="1"/>
  <c r="J5" i="1"/>
  <c r="L25" i="1" l="1"/>
  <c r="J25" i="1"/>
</calcChain>
</file>

<file path=xl/sharedStrings.xml><?xml version="1.0" encoding="utf-8"?>
<sst xmlns="http://schemas.openxmlformats.org/spreadsheetml/2006/main" count="30" uniqueCount="30">
  <si>
    <t>Earned Value Management (EVM) Calculator</t>
  </si>
  <si>
    <t>Override date:</t>
  </si>
  <si>
    <t>Task ID</t>
  </si>
  <si>
    <t>Task</t>
  </si>
  <si>
    <t>Planned Start</t>
  </si>
  <si>
    <t>Planned Finish</t>
  </si>
  <si>
    <t>Planned Cost (Total)</t>
  </si>
  <si>
    <t>% Complete</t>
  </si>
  <si>
    <t>AC</t>
  </si>
  <si>
    <t>PV</t>
  </si>
  <si>
    <t>EV</t>
  </si>
  <si>
    <t>SV</t>
  </si>
  <si>
    <t>SPI</t>
  </si>
  <si>
    <t>CV</t>
  </si>
  <si>
    <t>CPI</t>
  </si>
  <si>
    <t>EAC1</t>
  </si>
  <si>
    <t>EAC2</t>
  </si>
  <si>
    <t>ETC</t>
  </si>
  <si>
    <t>Design</t>
  </si>
  <si>
    <t>Build</t>
  </si>
  <si>
    <t>Test</t>
  </si>
  <si>
    <t>Totals</t>
  </si>
  <si>
    <t>Notes</t>
  </si>
  <si>
    <t>This sheet assumes an understanding of the principles behind earned value management (EVM).</t>
  </si>
  <si>
    <t>The sheet calculates values based on the current date automatically.  If you wish to override the automatic calculation please enter the 'as at' date in cell K1 and the calculations will</t>
  </si>
  <si>
    <t>update automatically.  The claculations calculate percent complete based on a linear completion rate.</t>
  </si>
  <si>
    <t>EAC1 should be used when you expect the reaminder of the task to proceed as originally planned, EAC2 should be used if you expect any variance to date to continue to completion.</t>
  </si>
  <si>
    <t>Data should only be entered in te green shaded cells, please ensure that the formulas in columns H - P are copied down if adding additional rows.</t>
  </si>
  <si>
    <t>Please take care not to override the totals row as those formulas are different.</t>
  </si>
  <si>
    <t>Visit www.projectmanagement.com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</si>
</sst>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Calibri"/>
      <family val="2"/>
      <scheme val="minor"/>
    </font>
    <font>
      <b/>
      <sz val="11"/>
      <color theme="1"/>
      <name val="Calibri"/>
      <family val="2"/>
      <scheme val="minor"/>
    </font>
    <font>
      <b/>
      <u/>
      <sz val="11"/>
      <color theme="1"/>
      <name val="Calibri"/>
      <family val="2"/>
      <scheme val="minor"/>
    </font>
    <font>
      <b/>
      <u/>
      <sz val="20"/>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1" fillId="0" borderId="0" xfId="0" applyFont="1"/>
    <xf numFmtId="0" fontId="0" fillId="0" borderId="0" xfId="0" applyAlignment="1">
      <alignment horizontal="center"/>
    </xf>
    <xf numFmtId="0" fontId="0" fillId="0" borderId="0" xfId="0" applyAlignment="1">
      <alignment wrapText="1"/>
    </xf>
    <xf numFmtId="164" fontId="0" fillId="0" borderId="0" xfId="0" applyNumberFormat="1" applyAlignment="1">
      <alignment horizontal="center"/>
    </xf>
    <xf numFmtId="9" fontId="0" fillId="0" borderId="0" xfId="0" applyNumberFormat="1" applyAlignment="1">
      <alignment horizontal="center"/>
    </xf>
    <xf numFmtId="14" fontId="0" fillId="0" borderId="0" xfId="0" applyNumberFormat="1" applyAlignment="1">
      <alignment horizontal="center" wrapText="1"/>
    </xf>
    <xf numFmtId="3" fontId="0" fillId="0" borderId="0" xfId="0" applyNumberFormat="1" applyAlignment="1">
      <alignment horizontal="center" wrapText="1"/>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right"/>
    </xf>
    <xf numFmtId="2" fontId="0" fillId="0" borderId="0" xfId="0" applyNumberFormat="1" applyAlignment="1">
      <alignment horizontal="center"/>
    </xf>
    <xf numFmtId="164" fontId="0" fillId="0" borderId="4" xfId="0" applyNumberFormat="1" applyBorder="1" applyAlignment="1">
      <alignment horizontal="center"/>
    </xf>
    <xf numFmtId="2" fontId="0" fillId="0" borderId="4" xfId="0" applyNumberFormat="1" applyBorder="1" applyAlignment="1">
      <alignment horizontal="center"/>
    </xf>
    <xf numFmtId="0" fontId="0" fillId="2" borderId="4" xfId="0" applyFill="1" applyBorder="1" applyAlignment="1">
      <alignment horizontal="center"/>
    </xf>
    <xf numFmtId="0" fontId="0" fillId="2" borderId="4" xfId="0" applyFill="1" applyBorder="1" applyAlignment="1">
      <alignment wrapText="1"/>
    </xf>
    <xf numFmtId="14" fontId="0" fillId="2" borderId="4" xfId="0" applyNumberFormat="1" applyFill="1" applyBorder="1" applyAlignment="1">
      <alignment horizontal="center" wrapText="1"/>
    </xf>
    <xf numFmtId="164" fontId="0" fillId="2" borderId="4" xfId="0" applyNumberFormat="1" applyFill="1" applyBorder="1" applyAlignment="1">
      <alignment horizontal="center"/>
    </xf>
    <xf numFmtId="9" fontId="0" fillId="2" borderId="4" xfId="0" applyNumberFormat="1" applyFill="1" applyBorder="1" applyAlignment="1">
      <alignment horizontal="center"/>
    </xf>
    <xf numFmtId="3" fontId="0" fillId="2" borderId="4" xfId="0" applyNumberFormat="1" applyFill="1" applyBorder="1" applyAlignment="1">
      <alignment horizontal="center" wrapText="1"/>
    </xf>
    <xf numFmtId="0" fontId="1" fillId="0" borderId="5" xfId="0" applyFont="1" applyBorder="1" applyAlignment="1">
      <alignment horizontal="center"/>
    </xf>
    <xf numFmtId="0" fontId="1" fillId="0" borderId="5" xfId="0" applyFont="1" applyBorder="1" applyAlignment="1">
      <alignment wrapText="1"/>
    </xf>
    <xf numFmtId="14" fontId="1" fillId="0" borderId="5" xfId="0" applyNumberFormat="1" applyFont="1" applyBorder="1" applyAlignment="1">
      <alignment horizontal="center" wrapText="1"/>
    </xf>
    <xf numFmtId="164" fontId="1" fillId="0" borderId="5" xfId="0" applyNumberFormat="1" applyFont="1" applyBorder="1" applyAlignment="1">
      <alignment horizontal="right"/>
    </xf>
    <xf numFmtId="164" fontId="1" fillId="0" borderId="6" xfId="0" applyNumberFormat="1" applyFont="1" applyBorder="1" applyAlignment="1">
      <alignment horizontal="center"/>
    </xf>
    <xf numFmtId="9" fontId="1" fillId="0" borderId="5" xfId="0" applyNumberFormat="1" applyFont="1" applyBorder="1" applyAlignment="1">
      <alignment horizontal="center"/>
    </xf>
    <xf numFmtId="2" fontId="1" fillId="0" borderId="6" xfId="0" applyNumberFormat="1" applyFont="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wrapText="1"/>
    </xf>
    <xf numFmtId="14" fontId="2" fillId="0" borderId="1" xfId="0" applyNumberFormat="1" applyFont="1" applyBorder="1" applyAlignment="1">
      <alignment horizontal="center" wrapText="1"/>
    </xf>
    <xf numFmtId="3" fontId="2" fillId="0" borderId="1" xfId="0" applyNumberFormat="1" applyFont="1" applyBorder="1" applyAlignment="1">
      <alignment horizontal="center" wrapText="1"/>
    </xf>
    <xf numFmtId="9" fontId="2" fillId="0" borderId="1" xfId="0" applyNumberFormat="1" applyFont="1" applyBorder="1" applyAlignment="1">
      <alignment horizontal="center" wrapText="1"/>
    </xf>
    <xf numFmtId="164" fontId="2" fillId="0" borderId="1" xfId="0" applyNumberFormat="1" applyFont="1" applyBorder="1" applyAlignment="1">
      <alignment horizont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0" fillId="0" borderId="1" xfId="0" applyBorder="1" applyAlignment="1">
      <alignment horizontal="center"/>
    </xf>
    <xf numFmtId="0" fontId="0" fillId="0" borderId="1" xfId="0" applyBorder="1" applyAlignment="1">
      <alignment wrapText="1"/>
    </xf>
    <xf numFmtId="14" fontId="0" fillId="0" borderId="1" xfId="0" applyNumberFormat="1" applyBorder="1" applyAlignment="1">
      <alignment horizontal="center" wrapText="1"/>
    </xf>
    <xf numFmtId="3" fontId="0" fillId="0" borderId="1" xfId="0" applyNumberFormat="1" applyBorder="1" applyAlignment="1">
      <alignment horizontal="center" wrapText="1"/>
    </xf>
    <xf numFmtId="9"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applyAlignment="1">
      <alignment horizontal="center"/>
    </xf>
    <xf numFmtId="0" fontId="4" fillId="0" borderId="0" xfId="1" applyAlignment="1">
      <alignment wrapText="1"/>
    </xf>
    <xf numFmtId="14" fontId="0" fillId="0" borderId="2" xfId="0" applyNumberFormat="1" applyBorder="1" applyAlignment="1">
      <alignment horizontal="center"/>
    </xf>
    <xf numFmtId="14" fontId="0" fillId="0" borderId="3" xfId="0" applyNumberForma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89254</xdr:colOff>
      <xdr:row>0</xdr:row>
      <xdr:rowOff>0</xdr:rowOff>
    </xdr:from>
    <xdr:to>
      <xdr:col>2</xdr:col>
      <xdr:colOff>167921</xdr:colOff>
      <xdr:row>1</xdr:row>
      <xdr:rowOff>85725</xdr:rowOff>
    </xdr:to>
    <xdr:pic>
      <xdr:nvPicPr>
        <xdr:cNvPr id="1025" name="logo">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512164" y="0"/>
          <a:ext cx="1587427" cy="72199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projectmanagemen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workbookViewId="0">
      <selection activeCell="B34" sqref="B34"/>
    </sheetView>
  </sheetViews>
  <sheetFormatPr defaultRowHeight="15" x14ac:dyDescent="0.25"/>
  <cols>
    <col min="1" max="1" width="5.85546875" style="2" customWidth="1"/>
    <col min="2" max="2" width="20.85546875" style="3" customWidth="1"/>
    <col min="3" max="4" width="11.5703125" style="6" customWidth="1"/>
    <col min="5" max="5" width="10.140625" style="7" customWidth="1"/>
    <col min="6" max="6" width="10.7109375" style="5" customWidth="1"/>
    <col min="7" max="7" width="8.5703125" style="4" customWidth="1"/>
    <col min="8" max="9" width="9.28515625" style="4" customWidth="1"/>
    <col min="10" max="10" width="9.28515625" style="2" customWidth="1"/>
    <col min="11" max="11" width="9.28515625" style="12" customWidth="1"/>
    <col min="12" max="12" width="9.28515625" style="4" customWidth="1"/>
    <col min="13" max="13" width="9.28515625" style="12" customWidth="1"/>
    <col min="14" max="16" width="9.28515625" style="4" customWidth="1"/>
  </cols>
  <sheetData>
    <row r="1" spans="1:16" ht="50.1" customHeight="1" thickBot="1" x14ac:dyDescent="0.3">
      <c r="B1"/>
    </row>
    <row r="2" spans="1:16" ht="27" thickTop="1" x14ac:dyDescent="0.4">
      <c r="A2" s="10" t="s">
        <v>0</v>
      </c>
      <c r="J2" s="11" t="s">
        <v>1</v>
      </c>
      <c r="K2" s="44"/>
      <c r="L2" s="45"/>
    </row>
    <row r="3" spans="1:16" ht="45" x14ac:dyDescent="0.25">
      <c r="A3" s="28" t="s">
        <v>2</v>
      </c>
      <c r="B3" s="29" t="s">
        <v>3</v>
      </c>
      <c r="C3" s="30" t="s">
        <v>4</v>
      </c>
      <c r="D3" s="30" t="s">
        <v>5</v>
      </c>
      <c r="E3" s="31" t="s">
        <v>6</v>
      </c>
      <c r="F3" s="32" t="s">
        <v>7</v>
      </c>
      <c r="G3" s="33" t="s">
        <v>8</v>
      </c>
      <c r="H3" s="33" t="s">
        <v>9</v>
      </c>
      <c r="I3" s="33" t="s">
        <v>10</v>
      </c>
      <c r="J3" s="34" t="s">
        <v>11</v>
      </c>
      <c r="K3" s="35" t="s">
        <v>12</v>
      </c>
      <c r="L3" s="33" t="s">
        <v>13</v>
      </c>
      <c r="M3" s="35" t="s">
        <v>14</v>
      </c>
      <c r="N3" s="33" t="s">
        <v>15</v>
      </c>
      <c r="O3" s="33" t="s">
        <v>16</v>
      </c>
      <c r="P3" s="33" t="s">
        <v>17</v>
      </c>
    </row>
    <row r="4" spans="1:16" x14ac:dyDescent="0.25">
      <c r="A4" s="36"/>
      <c r="B4" s="37"/>
      <c r="C4" s="38"/>
      <c r="D4" s="38"/>
      <c r="E4" s="39"/>
      <c r="F4" s="40"/>
      <c r="G4" s="41"/>
      <c r="H4" s="41"/>
      <c r="I4" s="41"/>
      <c r="J4" s="36"/>
      <c r="K4" s="42"/>
      <c r="L4" s="41"/>
      <c r="M4" s="42"/>
      <c r="N4" s="41"/>
      <c r="O4" s="41"/>
      <c r="P4" s="41"/>
    </row>
    <row r="5" spans="1:16" x14ac:dyDescent="0.25">
      <c r="A5" s="15">
        <v>1</v>
      </c>
      <c r="B5" s="16" t="s">
        <v>18</v>
      </c>
      <c r="C5" s="17">
        <v>41640</v>
      </c>
      <c r="D5" s="17">
        <v>41729</v>
      </c>
      <c r="E5" s="18">
        <v>100000</v>
      </c>
      <c r="F5" s="19">
        <v>1</v>
      </c>
      <c r="G5" s="18">
        <v>80000</v>
      </c>
      <c r="H5" s="13">
        <f ca="1">IF(VALUE(F5)=1,E5,IF(TODAY()&gt;D5,E5,IF(TODAY()&lt;C5,0,IF($K$2&gt;0,($K$2-C5)/(D5-C5)*E5,((TODAY()-C5)/(D5-C5)*E5)))))</f>
        <v>100000</v>
      </c>
      <c r="I5" s="13">
        <f>E5*F5</f>
        <v>100000</v>
      </c>
      <c r="J5" s="13">
        <f ca="1">I5-H5</f>
        <v>0</v>
      </c>
      <c r="K5" s="14">
        <f ca="1">IF(H5=0,0,I5/H5)</f>
        <v>1</v>
      </c>
      <c r="L5" s="13">
        <f>I5-G5</f>
        <v>20000</v>
      </c>
      <c r="M5" s="14">
        <f>IF(G5=0,0,I5/G5)</f>
        <v>1.25</v>
      </c>
      <c r="N5" s="13" t="str">
        <f>IF(VALUE(F5)=1,"N/A",IF(G5=0,"N/A",E5+G5-I5))</f>
        <v>N/A</v>
      </c>
      <c r="O5" s="13" t="str">
        <f t="shared" ref="O5:O24" si="0">IF(VALUE(F5)=1,"N/A",IF(M5=0,E5,E5/M5))</f>
        <v>N/A</v>
      </c>
      <c r="P5" s="13" t="str">
        <f>IF(F5=1,"N/A",E5-G5)</f>
        <v>N/A</v>
      </c>
    </row>
    <row r="6" spans="1:16" x14ac:dyDescent="0.25">
      <c r="A6" s="15">
        <v>2</v>
      </c>
      <c r="B6" s="16" t="s">
        <v>19</v>
      </c>
      <c r="C6" s="17">
        <v>41730</v>
      </c>
      <c r="D6" s="17">
        <v>41820</v>
      </c>
      <c r="E6" s="18">
        <v>250000</v>
      </c>
      <c r="F6" s="19">
        <v>0.6</v>
      </c>
      <c r="G6" s="18">
        <v>175000</v>
      </c>
      <c r="H6" s="13">
        <f t="shared" ref="H6:H24" ca="1" si="1">IF(VALUE(F6)=1,E6,IF(TODAY()&gt;D6,E6,IF(TODAY()&lt;C6,0,IF($K$2&gt;0,($K$2-C6)/(D6-C6)*E6,((TODAY()-C6)/(D6-C6)*E6)))))</f>
        <v>250000</v>
      </c>
      <c r="I6" s="13">
        <f t="shared" ref="I6:I7" si="2">E6*F6</f>
        <v>150000</v>
      </c>
      <c r="J6" s="13">
        <f t="shared" ref="J6:J7" ca="1" si="3">I6-H6</f>
        <v>-100000</v>
      </c>
      <c r="K6" s="14">
        <f t="shared" ref="K6:K7" ca="1" si="4">IF(H6=0,0,I6/H6)</f>
        <v>0.6</v>
      </c>
      <c r="L6" s="13">
        <f t="shared" ref="L6:L7" si="5">I6-G6</f>
        <v>-25000</v>
      </c>
      <c r="M6" s="14">
        <f t="shared" ref="M6:M7" si="6">IF(G6=0,0,I6/G6)</f>
        <v>0.8571428571428571</v>
      </c>
      <c r="N6" s="13">
        <f t="shared" ref="N6:N7" si="7">IF(VALUE(F6)=1,"N/A",E6+G6-I6)</f>
        <v>275000</v>
      </c>
      <c r="O6" s="13">
        <f t="shared" si="0"/>
        <v>291666.66666666669</v>
      </c>
      <c r="P6" s="13">
        <f t="shared" ref="P6:P7" si="8">IF(F6=1,"N/A",E6-G6)</f>
        <v>75000</v>
      </c>
    </row>
    <row r="7" spans="1:16" x14ac:dyDescent="0.25">
      <c r="A7" s="15">
        <v>3</v>
      </c>
      <c r="B7" s="16" t="s">
        <v>20</v>
      </c>
      <c r="C7" s="17">
        <v>41821</v>
      </c>
      <c r="D7" s="17">
        <v>41882</v>
      </c>
      <c r="E7" s="18">
        <v>75000</v>
      </c>
      <c r="F7" s="19">
        <v>0</v>
      </c>
      <c r="G7" s="18">
        <v>0</v>
      </c>
      <c r="H7" s="13">
        <f t="shared" ca="1" si="1"/>
        <v>75000</v>
      </c>
      <c r="I7" s="13">
        <f t="shared" si="2"/>
        <v>0</v>
      </c>
      <c r="J7" s="13">
        <f t="shared" ca="1" si="3"/>
        <v>-75000</v>
      </c>
      <c r="K7" s="14">
        <f t="shared" ca="1" si="4"/>
        <v>0</v>
      </c>
      <c r="L7" s="13">
        <f t="shared" si="5"/>
        <v>0</v>
      </c>
      <c r="M7" s="14">
        <f t="shared" si="6"/>
        <v>0</v>
      </c>
      <c r="N7" s="13">
        <f t="shared" si="7"/>
        <v>75000</v>
      </c>
      <c r="O7" s="13">
        <f>IF(VALUE(F7)=1,"N/A",IF(M7=0,E7,E7/M7))</f>
        <v>75000</v>
      </c>
      <c r="P7" s="13">
        <f t="shared" si="8"/>
        <v>75000</v>
      </c>
    </row>
    <row r="8" spans="1:16" x14ac:dyDescent="0.25">
      <c r="A8" s="15"/>
      <c r="B8" s="16"/>
      <c r="C8" s="17"/>
      <c r="D8" s="17"/>
      <c r="E8" s="20"/>
      <c r="F8" s="19"/>
      <c r="G8" s="18"/>
      <c r="H8" s="13">
        <f t="shared" ca="1" si="1"/>
        <v>0</v>
      </c>
      <c r="I8" s="13">
        <f t="shared" ref="I8:I24" si="9">E8*F8</f>
        <v>0</v>
      </c>
      <c r="J8" s="13">
        <f t="shared" ref="J8:J24" ca="1" si="10">I8-H8</f>
        <v>0</v>
      </c>
      <c r="K8" s="14">
        <f t="shared" ref="K8:K25" ca="1" si="11">IF(H8=0,0,I8/H8)</f>
        <v>0</v>
      </c>
      <c r="L8" s="13">
        <f t="shared" ref="L8:L24" si="12">I8-G8</f>
        <v>0</v>
      </c>
      <c r="M8" s="14">
        <f t="shared" ref="M8:M25" si="13">IF(G8=0,0,I8/G8)</f>
        <v>0</v>
      </c>
      <c r="N8" s="13">
        <f t="shared" ref="N8:N24" si="14">IF(VALUE(F8)=1,"N/A",E8+G8-I8)</f>
        <v>0</v>
      </c>
      <c r="O8" s="13">
        <f t="shared" si="0"/>
        <v>0</v>
      </c>
      <c r="P8" s="13">
        <f t="shared" ref="P8:P24" si="15">IF(F8=1,"N/A",E8-G8)</f>
        <v>0</v>
      </c>
    </row>
    <row r="9" spans="1:16" x14ac:dyDescent="0.25">
      <c r="A9" s="15"/>
      <c r="B9" s="16"/>
      <c r="C9" s="17"/>
      <c r="D9" s="17"/>
      <c r="E9" s="20"/>
      <c r="F9" s="19"/>
      <c r="G9" s="18"/>
      <c r="H9" s="13">
        <f t="shared" ca="1" si="1"/>
        <v>0</v>
      </c>
      <c r="I9" s="13">
        <f t="shared" si="9"/>
        <v>0</v>
      </c>
      <c r="J9" s="13">
        <f t="shared" ca="1" si="10"/>
        <v>0</v>
      </c>
      <c r="K9" s="14">
        <f t="shared" ca="1" si="11"/>
        <v>0</v>
      </c>
      <c r="L9" s="13">
        <f t="shared" si="12"/>
        <v>0</v>
      </c>
      <c r="M9" s="14">
        <f t="shared" si="13"/>
        <v>0</v>
      </c>
      <c r="N9" s="13">
        <f t="shared" si="14"/>
        <v>0</v>
      </c>
      <c r="O9" s="13">
        <f t="shared" si="0"/>
        <v>0</v>
      </c>
      <c r="P9" s="13">
        <f t="shared" si="15"/>
        <v>0</v>
      </c>
    </row>
    <row r="10" spans="1:16" x14ac:dyDescent="0.25">
      <c r="A10" s="15"/>
      <c r="B10" s="16"/>
      <c r="C10" s="17"/>
      <c r="D10" s="17"/>
      <c r="E10" s="20"/>
      <c r="F10" s="19"/>
      <c r="G10" s="18"/>
      <c r="H10" s="13">
        <f t="shared" ca="1" si="1"/>
        <v>0</v>
      </c>
      <c r="I10" s="13">
        <f t="shared" si="9"/>
        <v>0</v>
      </c>
      <c r="J10" s="13">
        <f t="shared" ca="1" si="10"/>
        <v>0</v>
      </c>
      <c r="K10" s="14">
        <f t="shared" ca="1" si="11"/>
        <v>0</v>
      </c>
      <c r="L10" s="13">
        <f t="shared" si="12"/>
        <v>0</v>
      </c>
      <c r="M10" s="14">
        <f t="shared" si="13"/>
        <v>0</v>
      </c>
      <c r="N10" s="13">
        <f t="shared" si="14"/>
        <v>0</v>
      </c>
      <c r="O10" s="13">
        <f t="shared" si="0"/>
        <v>0</v>
      </c>
      <c r="P10" s="13">
        <f t="shared" si="15"/>
        <v>0</v>
      </c>
    </row>
    <row r="11" spans="1:16" x14ac:dyDescent="0.25">
      <c r="A11" s="15"/>
      <c r="B11" s="16"/>
      <c r="C11" s="17"/>
      <c r="D11" s="17"/>
      <c r="E11" s="20"/>
      <c r="F11" s="19"/>
      <c r="G11" s="18"/>
      <c r="H11" s="13">
        <f t="shared" ca="1" si="1"/>
        <v>0</v>
      </c>
      <c r="I11" s="13">
        <f t="shared" si="9"/>
        <v>0</v>
      </c>
      <c r="J11" s="13">
        <f t="shared" ca="1" si="10"/>
        <v>0</v>
      </c>
      <c r="K11" s="14">
        <f t="shared" ca="1" si="11"/>
        <v>0</v>
      </c>
      <c r="L11" s="13">
        <f t="shared" si="12"/>
        <v>0</v>
      </c>
      <c r="M11" s="14">
        <f t="shared" si="13"/>
        <v>0</v>
      </c>
      <c r="N11" s="13">
        <f t="shared" si="14"/>
        <v>0</v>
      </c>
      <c r="O11" s="13">
        <f t="shared" si="0"/>
        <v>0</v>
      </c>
      <c r="P11" s="13">
        <f t="shared" si="15"/>
        <v>0</v>
      </c>
    </row>
    <row r="12" spans="1:16" x14ac:dyDescent="0.25">
      <c r="A12" s="15"/>
      <c r="B12" s="16"/>
      <c r="C12" s="17"/>
      <c r="D12" s="17"/>
      <c r="E12" s="20"/>
      <c r="F12" s="19"/>
      <c r="G12" s="18"/>
      <c r="H12" s="13">
        <f t="shared" ca="1" si="1"/>
        <v>0</v>
      </c>
      <c r="I12" s="13">
        <f t="shared" si="9"/>
        <v>0</v>
      </c>
      <c r="J12" s="13">
        <f t="shared" ca="1" si="10"/>
        <v>0</v>
      </c>
      <c r="K12" s="14">
        <f t="shared" ca="1" si="11"/>
        <v>0</v>
      </c>
      <c r="L12" s="13">
        <f t="shared" si="12"/>
        <v>0</v>
      </c>
      <c r="M12" s="14">
        <f t="shared" si="13"/>
        <v>0</v>
      </c>
      <c r="N12" s="13">
        <f t="shared" si="14"/>
        <v>0</v>
      </c>
      <c r="O12" s="13">
        <f t="shared" si="0"/>
        <v>0</v>
      </c>
      <c r="P12" s="13">
        <f t="shared" si="15"/>
        <v>0</v>
      </c>
    </row>
    <row r="13" spans="1:16" x14ac:dyDescent="0.25">
      <c r="A13" s="15"/>
      <c r="B13" s="16"/>
      <c r="C13" s="17"/>
      <c r="D13" s="17"/>
      <c r="E13" s="20"/>
      <c r="F13" s="19"/>
      <c r="G13" s="18"/>
      <c r="H13" s="13">
        <f t="shared" ca="1" si="1"/>
        <v>0</v>
      </c>
      <c r="I13" s="13">
        <f t="shared" si="9"/>
        <v>0</v>
      </c>
      <c r="J13" s="13">
        <f t="shared" ca="1" si="10"/>
        <v>0</v>
      </c>
      <c r="K13" s="14">
        <f t="shared" ca="1" si="11"/>
        <v>0</v>
      </c>
      <c r="L13" s="13">
        <f t="shared" si="12"/>
        <v>0</v>
      </c>
      <c r="M13" s="14">
        <f t="shared" si="13"/>
        <v>0</v>
      </c>
      <c r="N13" s="13">
        <f t="shared" si="14"/>
        <v>0</v>
      </c>
      <c r="O13" s="13">
        <f t="shared" si="0"/>
        <v>0</v>
      </c>
      <c r="P13" s="13">
        <f t="shared" si="15"/>
        <v>0</v>
      </c>
    </row>
    <row r="14" spans="1:16" x14ac:dyDescent="0.25">
      <c r="A14" s="15"/>
      <c r="B14" s="16"/>
      <c r="C14" s="17"/>
      <c r="D14" s="17"/>
      <c r="E14" s="20"/>
      <c r="F14" s="19"/>
      <c r="G14" s="18"/>
      <c r="H14" s="13">
        <f t="shared" ca="1" si="1"/>
        <v>0</v>
      </c>
      <c r="I14" s="13">
        <f t="shared" si="9"/>
        <v>0</v>
      </c>
      <c r="J14" s="13">
        <f t="shared" ca="1" si="10"/>
        <v>0</v>
      </c>
      <c r="K14" s="14">
        <f t="shared" ca="1" si="11"/>
        <v>0</v>
      </c>
      <c r="L14" s="13">
        <f t="shared" si="12"/>
        <v>0</v>
      </c>
      <c r="M14" s="14">
        <f t="shared" si="13"/>
        <v>0</v>
      </c>
      <c r="N14" s="13">
        <f t="shared" si="14"/>
        <v>0</v>
      </c>
      <c r="O14" s="13">
        <f t="shared" si="0"/>
        <v>0</v>
      </c>
      <c r="P14" s="13">
        <f t="shared" si="15"/>
        <v>0</v>
      </c>
    </row>
    <row r="15" spans="1:16" x14ac:dyDescent="0.25">
      <c r="A15" s="15"/>
      <c r="B15" s="16"/>
      <c r="C15" s="17"/>
      <c r="D15" s="17"/>
      <c r="E15" s="20"/>
      <c r="F15" s="19"/>
      <c r="G15" s="18"/>
      <c r="H15" s="13">
        <f t="shared" ca="1" si="1"/>
        <v>0</v>
      </c>
      <c r="I15" s="13">
        <f t="shared" si="9"/>
        <v>0</v>
      </c>
      <c r="J15" s="13">
        <f t="shared" ca="1" si="10"/>
        <v>0</v>
      </c>
      <c r="K15" s="14">
        <f t="shared" ca="1" si="11"/>
        <v>0</v>
      </c>
      <c r="L15" s="13">
        <f t="shared" si="12"/>
        <v>0</v>
      </c>
      <c r="M15" s="14">
        <f t="shared" si="13"/>
        <v>0</v>
      </c>
      <c r="N15" s="13">
        <f t="shared" si="14"/>
        <v>0</v>
      </c>
      <c r="O15" s="13">
        <f t="shared" si="0"/>
        <v>0</v>
      </c>
      <c r="P15" s="13">
        <f t="shared" si="15"/>
        <v>0</v>
      </c>
    </row>
    <row r="16" spans="1:16" x14ac:dyDescent="0.25">
      <c r="A16" s="15"/>
      <c r="B16" s="16"/>
      <c r="C16" s="17"/>
      <c r="D16" s="17"/>
      <c r="E16" s="20"/>
      <c r="F16" s="19"/>
      <c r="G16" s="18"/>
      <c r="H16" s="13">
        <f t="shared" ca="1" si="1"/>
        <v>0</v>
      </c>
      <c r="I16" s="13">
        <f t="shared" si="9"/>
        <v>0</v>
      </c>
      <c r="J16" s="13">
        <f t="shared" ca="1" si="10"/>
        <v>0</v>
      </c>
      <c r="K16" s="14">
        <f t="shared" ca="1" si="11"/>
        <v>0</v>
      </c>
      <c r="L16" s="13">
        <f t="shared" si="12"/>
        <v>0</v>
      </c>
      <c r="M16" s="14">
        <f t="shared" si="13"/>
        <v>0</v>
      </c>
      <c r="N16" s="13">
        <f t="shared" si="14"/>
        <v>0</v>
      </c>
      <c r="O16" s="13">
        <f t="shared" si="0"/>
        <v>0</v>
      </c>
      <c r="P16" s="13">
        <f t="shared" si="15"/>
        <v>0</v>
      </c>
    </row>
    <row r="17" spans="1:16" x14ac:dyDescent="0.25">
      <c r="A17" s="15"/>
      <c r="B17" s="16"/>
      <c r="C17" s="17"/>
      <c r="D17" s="17"/>
      <c r="E17" s="20"/>
      <c r="F17" s="19"/>
      <c r="G17" s="18"/>
      <c r="H17" s="13">
        <f t="shared" ca="1" si="1"/>
        <v>0</v>
      </c>
      <c r="I17" s="13">
        <f t="shared" si="9"/>
        <v>0</v>
      </c>
      <c r="J17" s="13">
        <f t="shared" ca="1" si="10"/>
        <v>0</v>
      </c>
      <c r="K17" s="14">
        <f t="shared" ca="1" si="11"/>
        <v>0</v>
      </c>
      <c r="L17" s="13">
        <f t="shared" si="12"/>
        <v>0</v>
      </c>
      <c r="M17" s="14">
        <f t="shared" si="13"/>
        <v>0</v>
      </c>
      <c r="N17" s="13">
        <f t="shared" si="14"/>
        <v>0</v>
      </c>
      <c r="O17" s="13">
        <f t="shared" si="0"/>
        <v>0</v>
      </c>
      <c r="P17" s="13">
        <f t="shared" si="15"/>
        <v>0</v>
      </c>
    </row>
    <row r="18" spans="1:16" x14ac:dyDescent="0.25">
      <c r="A18" s="15"/>
      <c r="B18" s="16"/>
      <c r="C18" s="17"/>
      <c r="D18" s="17"/>
      <c r="E18" s="20"/>
      <c r="F18" s="19"/>
      <c r="G18" s="18"/>
      <c r="H18" s="13">
        <f t="shared" ca="1" si="1"/>
        <v>0</v>
      </c>
      <c r="I18" s="13">
        <f t="shared" si="9"/>
        <v>0</v>
      </c>
      <c r="J18" s="13">
        <f t="shared" ca="1" si="10"/>
        <v>0</v>
      </c>
      <c r="K18" s="14">
        <f t="shared" ca="1" si="11"/>
        <v>0</v>
      </c>
      <c r="L18" s="13">
        <f t="shared" si="12"/>
        <v>0</v>
      </c>
      <c r="M18" s="14">
        <f t="shared" si="13"/>
        <v>0</v>
      </c>
      <c r="N18" s="13">
        <f t="shared" si="14"/>
        <v>0</v>
      </c>
      <c r="O18" s="13">
        <f t="shared" si="0"/>
        <v>0</v>
      </c>
      <c r="P18" s="13">
        <f t="shared" si="15"/>
        <v>0</v>
      </c>
    </row>
    <row r="19" spans="1:16" x14ac:dyDescent="0.25">
      <c r="A19" s="15"/>
      <c r="B19" s="16"/>
      <c r="C19" s="17"/>
      <c r="D19" s="17"/>
      <c r="E19" s="20"/>
      <c r="F19" s="19"/>
      <c r="G19" s="18"/>
      <c r="H19" s="13">
        <f t="shared" ca="1" si="1"/>
        <v>0</v>
      </c>
      <c r="I19" s="13">
        <f t="shared" si="9"/>
        <v>0</v>
      </c>
      <c r="J19" s="13">
        <f t="shared" ca="1" si="10"/>
        <v>0</v>
      </c>
      <c r="K19" s="14">
        <f t="shared" ca="1" si="11"/>
        <v>0</v>
      </c>
      <c r="L19" s="13">
        <f t="shared" si="12"/>
        <v>0</v>
      </c>
      <c r="M19" s="14">
        <f t="shared" si="13"/>
        <v>0</v>
      </c>
      <c r="N19" s="13">
        <f t="shared" si="14"/>
        <v>0</v>
      </c>
      <c r="O19" s="13">
        <f t="shared" si="0"/>
        <v>0</v>
      </c>
      <c r="P19" s="13">
        <f t="shared" si="15"/>
        <v>0</v>
      </c>
    </row>
    <row r="20" spans="1:16" x14ac:dyDescent="0.25">
      <c r="A20" s="15"/>
      <c r="B20" s="16"/>
      <c r="C20" s="17"/>
      <c r="D20" s="17"/>
      <c r="E20" s="20"/>
      <c r="F20" s="19"/>
      <c r="G20" s="18"/>
      <c r="H20" s="13">
        <f t="shared" ca="1" si="1"/>
        <v>0</v>
      </c>
      <c r="I20" s="13">
        <f t="shared" si="9"/>
        <v>0</v>
      </c>
      <c r="J20" s="13">
        <f t="shared" ca="1" si="10"/>
        <v>0</v>
      </c>
      <c r="K20" s="14">
        <f t="shared" ca="1" si="11"/>
        <v>0</v>
      </c>
      <c r="L20" s="13">
        <f t="shared" si="12"/>
        <v>0</v>
      </c>
      <c r="M20" s="14">
        <f t="shared" si="13"/>
        <v>0</v>
      </c>
      <c r="N20" s="13">
        <f t="shared" si="14"/>
        <v>0</v>
      </c>
      <c r="O20" s="13">
        <f t="shared" si="0"/>
        <v>0</v>
      </c>
      <c r="P20" s="13">
        <f t="shared" si="15"/>
        <v>0</v>
      </c>
    </row>
    <row r="21" spans="1:16" x14ac:dyDescent="0.25">
      <c r="A21" s="15"/>
      <c r="B21" s="16"/>
      <c r="C21" s="17"/>
      <c r="D21" s="17"/>
      <c r="E21" s="20"/>
      <c r="F21" s="19"/>
      <c r="G21" s="18"/>
      <c r="H21" s="13">
        <f t="shared" ca="1" si="1"/>
        <v>0</v>
      </c>
      <c r="I21" s="13">
        <f t="shared" si="9"/>
        <v>0</v>
      </c>
      <c r="J21" s="13">
        <f t="shared" ca="1" si="10"/>
        <v>0</v>
      </c>
      <c r="K21" s="14">
        <f t="shared" ca="1" si="11"/>
        <v>0</v>
      </c>
      <c r="L21" s="13">
        <f t="shared" si="12"/>
        <v>0</v>
      </c>
      <c r="M21" s="14">
        <f t="shared" si="13"/>
        <v>0</v>
      </c>
      <c r="N21" s="13">
        <f t="shared" si="14"/>
        <v>0</v>
      </c>
      <c r="O21" s="13">
        <f t="shared" si="0"/>
        <v>0</v>
      </c>
      <c r="P21" s="13">
        <f t="shared" si="15"/>
        <v>0</v>
      </c>
    </row>
    <row r="22" spans="1:16" x14ac:dyDescent="0.25">
      <c r="A22" s="15"/>
      <c r="B22" s="16"/>
      <c r="C22" s="17"/>
      <c r="D22" s="17"/>
      <c r="E22" s="20"/>
      <c r="F22" s="19"/>
      <c r="G22" s="18"/>
      <c r="H22" s="13">
        <f t="shared" ca="1" si="1"/>
        <v>0</v>
      </c>
      <c r="I22" s="13">
        <f t="shared" si="9"/>
        <v>0</v>
      </c>
      <c r="J22" s="13">
        <f t="shared" ca="1" si="10"/>
        <v>0</v>
      </c>
      <c r="K22" s="14">
        <f t="shared" ca="1" si="11"/>
        <v>0</v>
      </c>
      <c r="L22" s="13">
        <f t="shared" si="12"/>
        <v>0</v>
      </c>
      <c r="M22" s="14">
        <f t="shared" si="13"/>
        <v>0</v>
      </c>
      <c r="N22" s="13">
        <f t="shared" si="14"/>
        <v>0</v>
      </c>
      <c r="O22" s="13">
        <f t="shared" si="0"/>
        <v>0</v>
      </c>
      <c r="P22" s="13">
        <f t="shared" si="15"/>
        <v>0</v>
      </c>
    </row>
    <row r="23" spans="1:16" x14ac:dyDescent="0.25">
      <c r="A23" s="15"/>
      <c r="B23" s="16"/>
      <c r="C23" s="17"/>
      <c r="D23" s="17"/>
      <c r="E23" s="20"/>
      <c r="F23" s="19"/>
      <c r="G23" s="18"/>
      <c r="H23" s="13">
        <f t="shared" ca="1" si="1"/>
        <v>0</v>
      </c>
      <c r="I23" s="13">
        <f t="shared" si="9"/>
        <v>0</v>
      </c>
      <c r="J23" s="13">
        <f t="shared" ca="1" si="10"/>
        <v>0</v>
      </c>
      <c r="K23" s="14">
        <f t="shared" ca="1" si="11"/>
        <v>0</v>
      </c>
      <c r="L23" s="13">
        <f t="shared" si="12"/>
        <v>0</v>
      </c>
      <c r="M23" s="14">
        <f t="shared" si="13"/>
        <v>0</v>
      </c>
      <c r="N23" s="13">
        <f t="shared" si="14"/>
        <v>0</v>
      </c>
      <c r="O23" s="13">
        <f t="shared" si="0"/>
        <v>0</v>
      </c>
      <c r="P23" s="13">
        <f t="shared" si="15"/>
        <v>0</v>
      </c>
    </row>
    <row r="24" spans="1:16" ht="15.75" thickBot="1" x14ac:dyDescent="0.3">
      <c r="A24" s="15"/>
      <c r="B24" s="16"/>
      <c r="C24" s="17"/>
      <c r="D24" s="17"/>
      <c r="E24" s="20"/>
      <c r="F24" s="19"/>
      <c r="G24" s="18"/>
      <c r="H24" s="13">
        <f t="shared" ca="1" si="1"/>
        <v>0</v>
      </c>
      <c r="I24" s="13">
        <f t="shared" si="9"/>
        <v>0</v>
      </c>
      <c r="J24" s="13">
        <f t="shared" ca="1" si="10"/>
        <v>0</v>
      </c>
      <c r="K24" s="14">
        <f t="shared" ca="1" si="11"/>
        <v>0</v>
      </c>
      <c r="L24" s="13">
        <f t="shared" si="12"/>
        <v>0</v>
      </c>
      <c r="M24" s="14">
        <f t="shared" si="13"/>
        <v>0</v>
      </c>
      <c r="N24" s="13">
        <f t="shared" si="14"/>
        <v>0</v>
      </c>
      <c r="O24" s="13">
        <f t="shared" si="0"/>
        <v>0</v>
      </c>
      <c r="P24" s="13">
        <f t="shared" si="15"/>
        <v>0</v>
      </c>
    </row>
    <row r="25" spans="1:16" s="1" customFormat="1" ht="15.75" thickTop="1" x14ac:dyDescent="0.25">
      <c r="A25" s="21"/>
      <c r="B25" s="22"/>
      <c r="C25" s="23"/>
      <c r="D25" s="24" t="s">
        <v>21</v>
      </c>
      <c r="E25" s="25">
        <f>SUM(E5:E24)</f>
        <v>425000</v>
      </c>
      <c r="F25" s="26"/>
      <c r="G25" s="25">
        <f>SUM(G5:G24)</f>
        <v>255000</v>
      </c>
      <c r="H25" s="25">
        <f ca="1">SUM(H5:H24)</f>
        <v>425000</v>
      </c>
      <c r="I25" s="25">
        <f t="shared" ref="I25:P25" si="16">SUM(I5:I24)</f>
        <v>250000</v>
      </c>
      <c r="J25" s="25">
        <f t="shared" ca="1" si="16"/>
        <v>-175000</v>
      </c>
      <c r="K25" s="27">
        <f t="shared" ca="1" si="11"/>
        <v>0.58823529411764708</v>
      </c>
      <c r="L25" s="25">
        <f t="shared" si="16"/>
        <v>-5000</v>
      </c>
      <c r="M25" s="27">
        <f t="shared" si="13"/>
        <v>0.98039215686274506</v>
      </c>
      <c r="N25" s="25">
        <f t="shared" si="16"/>
        <v>350000</v>
      </c>
      <c r="O25" s="25">
        <f t="shared" si="16"/>
        <v>366666.66666666669</v>
      </c>
      <c r="P25" s="25">
        <f t="shared" si="16"/>
        <v>150000</v>
      </c>
    </row>
    <row r="26" spans="1:16" x14ac:dyDescent="0.25">
      <c r="A26" s="9" t="s">
        <v>22</v>
      </c>
    </row>
    <row r="27" spans="1:16" x14ac:dyDescent="0.25">
      <c r="A27" s="8" t="s">
        <v>23</v>
      </c>
    </row>
    <row r="28" spans="1:16" x14ac:dyDescent="0.25">
      <c r="A28" s="8" t="s">
        <v>24</v>
      </c>
    </row>
    <row r="29" spans="1:16" x14ac:dyDescent="0.25">
      <c r="A29" s="8" t="s">
        <v>25</v>
      </c>
    </row>
    <row r="30" spans="1:16" x14ac:dyDescent="0.25">
      <c r="A30" s="8" t="s">
        <v>26</v>
      </c>
    </row>
    <row r="31" spans="1:16" x14ac:dyDescent="0.25">
      <c r="A31" s="8" t="s">
        <v>27</v>
      </c>
    </row>
    <row r="32" spans="1:16" x14ac:dyDescent="0.25">
      <c r="A32" s="8" t="s">
        <v>28</v>
      </c>
    </row>
    <row r="34" spans="2:2" ht="45" x14ac:dyDescent="0.25">
      <c r="B34" s="43" t="s">
        <v>29</v>
      </c>
    </row>
  </sheetData>
  <mergeCells count="1">
    <mergeCell ref="K2:L2"/>
  </mergeCells>
  <hyperlinks>
    <hyperlink ref="B34" r:id="rId1" xr:uid="{FF0235C8-D14A-4FCF-9776-8307A54B4294}"/>
  </hyperlinks>
  <pageMargins left="0.25" right="0.25" top="0.75" bottom="0.75" header="0.3" footer="0.3"/>
  <pageSetup paperSize="5"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A709DC6092514F998BCA49408B7DEA" ma:contentTypeVersion="13" ma:contentTypeDescription="Create a new document." ma:contentTypeScope="" ma:versionID="20082f448e658002d966ea729d7aa4df">
  <xsd:schema xmlns:xsd="http://www.w3.org/2001/XMLSchema" xmlns:xs="http://www.w3.org/2001/XMLSchema" xmlns:p="http://schemas.microsoft.com/office/2006/metadata/properties" xmlns:ns2="82281d1c-0f8c-4fb8-8a49-bb83efec1f75" xmlns:ns3="83a16772-ca7a-4c1d-b43a-2356706efaa0" targetNamespace="http://schemas.microsoft.com/office/2006/metadata/properties" ma:root="true" ma:fieldsID="6dff3178cecafe61e84def950e9996a0" ns2:_="" ns3:_="">
    <xsd:import namespace="82281d1c-0f8c-4fb8-8a49-bb83efec1f75"/>
    <xsd:import namespace="83a16772-ca7a-4c1d-b43a-2356706efaa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281d1c-0f8c-4fb8-8a49-bb83efec1f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3a16772-ca7a-4c1d-b43a-2356706efaa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4881A9-BAC0-4B32-89D5-94268D2C114A}">
  <ds:schemaRefs>
    <ds:schemaRef ds:uri="http://schemas.microsoft.com/sharepoint/v3/contenttype/forms"/>
  </ds:schemaRefs>
</ds:datastoreItem>
</file>

<file path=customXml/itemProps2.xml><?xml version="1.0" encoding="utf-8"?>
<ds:datastoreItem xmlns:ds="http://schemas.openxmlformats.org/officeDocument/2006/customXml" ds:itemID="{0C86DF6A-C83E-4EC3-82FC-ECD6133556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08332BB-EC2B-4E8E-A050-CCD5C77E0D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281d1c-0f8c-4fb8-8a49-bb83efec1f75"/>
    <ds:schemaRef ds:uri="83a16772-ca7a-4c1d-b43a-2356706efa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Andy</dc:creator>
  <cp:keywords/>
  <dc:description/>
  <cp:lastModifiedBy>Cameron McGaughy</cp:lastModifiedBy>
  <cp:revision/>
  <dcterms:created xsi:type="dcterms:W3CDTF">2014-04-04T15:46:21Z</dcterms:created>
  <dcterms:modified xsi:type="dcterms:W3CDTF">2022-01-10T15:56:32Z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0x0101009AA709DC6092514F998BCA49408B7DEA</vt:lpwstr>
  </property>
</Properties>
</file>